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67" i="2" l="1"/>
  <c r="L467" i="2" s="1"/>
  <c r="J467" i="2"/>
  <c r="K466" i="2"/>
  <c r="L466" i="2" s="1"/>
  <c r="J466" i="2"/>
  <c r="K465" i="2"/>
  <c r="L465" i="2" s="1"/>
  <c r="J465" i="2"/>
  <c r="K464" i="2"/>
  <c r="L464" i="2" s="1"/>
  <c r="J464" i="2"/>
  <c r="J463" i="2"/>
  <c r="J462" i="2"/>
  <c r="H462" i="2"/>
  <c r="E462" i="2"/>
  <c r="F462" i="2" s="1"/>
  <c r="D462" i="2"/>
  <c r="I461" i="2"/>
  <c r="H461" i="2"/>
  <c r="K461" i="2" s="1"/>
  <c r="F461" i="2"/>
  <c r="E461" i="2"/>
  <c r="D461" i="2"/>
  <c r="J460" i="2"/>
  <c r="I460" i="2"/>
  <c r="E460" i="2"/>
  <c r="D460" i="2"/>
  <c r="F460" i="2" s="1"/>
  <c r="J459" i="2"/>
  <c r="H459" i="2"/>
  <c r="H460" i="2" s="1"/>
  <c r="K460" i="2" s="1"/>
  <c r="L460" i="2" s="1"/>
  <c r="E459" i="2"/>
  <c r="D459" i="2"/>
  <c r="F459" i="2" s="1"/>
  <c r="K458" i="2"/>
  <c r="L458" i="2" s="1"/>
  <c r="J458" i="2"/>
  <c r="F458" i="2"/>
  <c r="E458" i="2"/>
  <c r="D458" i="2"/>
  <c r="K457" i="2"/>
  <c r="J457" i="2"/>
  <c r="E457" i="2"/>
  <c r="D457" i="2"/>
  <c r="F457" i="2" s="1"/>
  <c r="K456" i="2"/>
  <c r="J456" i="2"/>
  <c r="L456" i="2" s="1"/>
  <c r="E456" i="2"/>
  <c r="D456" i="2"/>
  <c r="F456" i="2" s="1"/>
  <c r="K455" i="2"/>
  <c r="L455" i="2" s="1"/>
  <c r="J455" i="2"/>
  <c r="E455" i="2"/>
  <c r="D455" i="2"/>
  <c r="F455" i="2" s="1"/>
  <c r="K454" i="2"/>
  <c r="L454" i="2" s="1"/>
  <c r="J454" i="2"/>
  <c r="E454" i="2"/>
  <c r="F454" i="2" s="1"/>
  <c r="D454" i="2"/>
  <c r="K453" i="2"/>
  <c r="J453" i="2"/>
  <c r="E453" i="2"/>
  <c r="D453" i="2"/>
  <c r="F453" i="2" s="1"/>
  <c r="E452" i="2"/>
  <c r="D452" i="2"/>
  <c r="F452" i="2" s="1"/>
  <c r="E451" i="2"/>
  <c r="F451" i="2" s="1"/>
  <c r="D451" i="2"/>
  <c r="E450" i="2"/>
  <c r="D450" i="2"/>
  <c r="F450" i="2" s="1"/>
  <c r="E449" i="2"/>
  <c r="D449" i="2"/>
  <c r="F449" i="2" s="1"/>
  <c r="E448" i="2"/>
  <c r="D448" i="2"/>
  <c r="F448" i="2" s="1"/>
  <c r="O446" i="2"/>
  <c r="K443" i="2"/>
  <c r="L443" i="2" s="1"/>
  <c r="J443" i="2"/>
  <c r="E443" i="2"/>
  <c r="D443" i="2"/>
  <c r="F443" i="2" s="1"/>
  <c r="J442" i="2"/>
  <c r="E442" i="2"/>
  <c r="D442" i="2"/>
  <c r="F442" i="2" s="1"/>
  <c r="J441" i="2"/>
  <c r="E441" i="2"/>
  <c r="F441" i="2" s="1"/>
  <c r="D441" i="2"/>
  <c r="I440" i="2"/>
  <c r="E440" i="2"/>
  <c r="D440" i="2"/>
  <c r="F440" i="2" s="1"/>
  <c r="I439" i="2"/>
  <c r="J440" i="2" s="1"/>
  <c r="H439" i="2"/>
  <c r="H440" i="2" s="1"/>
  <c r="F439" i="2"/>
  <c r="E439" i="2"/>
  <c r="D439" i="2"/>
  <c r="J438" i="2"/>
  <c r="H438" i="2"/>
  <c r="K438" i="2" s="1"/>
  <c r="L438" i="2" s="1"/>
  <c r="E438" i="2"/>
  <c r="D438" i="2"/>
  <c r="F438" i="2" s="1"/>
  <c r="K437" i="2"/>
  <c r="J437" i="2"/>
  <c r="E437" i="2"/>
  <c r="F437" i="2" s="1"/>
  <c r="D437" i="2"/>
  <c r="K436" i="2"/>
  <c r="J436" i="2"/>
  <c r="L436" i="2" s="1"/>
  <c r="E436" i="2"/>
  <c r="D436" i="2"/>
  <c r="F436" i="2" s="1"/>
  <c r="E435" i="2"/>
  <c r="D435" i="2"/>
  <c r="F435" i="2" s="1"/>
  <c r="E434" i="2"/>
  <c r="D434" i="2"/>
  <c r="F434" i="2" s="1"/>
  <c r="E433" i="2"/>
  <c r="D433" i="2"/>
  <c r="F433" i="2" s="1"/>
  <c r="F432" i="2"/>
  <c r="E432" i="2"/>
  <c r="D432" i="2"/>
  <c r="O430" i="2"/>
  <c r="E423" i="2"/>
  <c r="D423" i="2"/>
  <c r="F423" i="2" s="1"/>
  <c r="E422" i="2"/>
  <c r="D422" i="2"/>
  <c r="F422" i="2" s="1"/>
  <c r="K421" i="2"/>
  <c r="J421" i="2"/>
  <c r="F421" i="2"/>
  <c r="E421" i="2"/>
  <c r="D421" i="2"/>
  <c r="J420" i="2"/>
  <c r="E420" i="2"/>
  <c r="D420" i="2"/>
  <c r="F420" i="2" s="1"/>
  <c r="J419" i="2"/>
  <c r="E419" i="2"/>
  <c r="D419" i="2"/>
  <c r="F419" i="2" s="1"/>
  <c r="I418" i="2"/>
  <c r="H418" i="2"/>
  <c r="K418" i="2" s="1"/>
  <c r="E418" i="2"/>
  <c r="D418" i="2"/>
  <c r="F418" i="2" s="1"/>
  <c r="K417" i="2"/>
  <c r="I417" i="2"/>
  <c r="J418" i="2" s="1"/>
  <c r="H417" i="2"/>
  <c r="E417" i="2"/>
  <c r="D417" i="2"/>
  <c r="F417" i="2" s="1"/>
  <c r="J416" i="2"/>
  <c r="H416" i="2"/>
  <c r="K416" i="2" s="1"/>
  <c r="L416" i="2" s="1"/>
  <c r="E416" i="2"/>
  <c r="D416" i="2"/>
  <c r="F416" i="2" s="1"/>
  <c r="K415" i="2"/>
  <c r="L415" i="2" s="1"/>
  <c r="J415" i="2"/>
  <c r="F415" i="2"/>
  <c r="E415" i="2"/>
  <c r="D415" i="2"/>
  <c r="K414" i="2"/>
  <c r="L414" i="2" s="1"/>
  <c r="J414" i="2"/>
  <c r="E414" i="2"/>
  <c r="F414" i="2" s="1"/>
  <c r="D414" i="2"/>
  <c r="E413" i="2"/>
  <c r="D413" i="2"/>
  <c r="F413" i="2" s="1"/>
  <c r="E412" i="2"/>
  <c r="D412" i="2"/>
  <c r="F412" i="2" s="1"/>
  <c r="O410" i="2"/>
  <c r="K407" i="2"/>
  <c r="L407" i="2" s="1"/>
  <c r="J407" i="2"/>
  <c r="E407" i="2"/>
  <c r="D407" i="2"/>
  <c r="F407" i="2" s="1"/>
  <c r="K406" i="2"/>
  <c r="L406" i="2" s="1"/>
  <c r="J406" i="2"/>
  <c r="E406" i="2"/>
  <c r="D406" i="2"/>
  <c r="F406" i="2" s="1"/>
  <c r="K405" i="2"/>
  <c r="L405" i="2" s="1"/>
  <c r="J405" i="2"/>
  <c r="E405" i="2"/>
  <c r="D405" i="2"/>
  <c r="F405" i="2" s="1"/>
  <c r="L404" i="2"/>
  <c r="K404" i="2"/>
  <c r="J404" i="2"/>
  <c r="E404" i="2"/>
  <c r="D404" i="2"/>
  <c r="F404" i="2" s="1"/>
  <c r="K403" i="2"/>
  <c r="L403" i="2" s="1"/>
  <c r="J403" i="2"/>
  <c r="E403" i="2"/>
  <c r="D403" i="2"/>
  <c r="F403" i="2" s="1"/>
  <c r="E402" i="2"/>
  <c r="F402" i="2" s="1"/>
  <c r="D402" i="2"/>
  <c r="E401" i="2"/>
  <c r="D401" i="2"/>
  <c r="F401" i="2" s="1"/>
  <c r="E400" i="2"/>
  <c r="D400" i="2"/>
  <c r="F400" i="2" s="1"/>
  <c r="E399" i="2"/>
  <c r="D399" i="2"/>
  <c r="F399" i="2" s="1"/>
  <c r="E398" i="2"/>
  <c r="D398" i="2"/>
  <c r="F398" i="2" s="1"/>
  <c r="E397" i="2"/>
  <c r="D397" i="2"/>
  <c r="F397" i="2" s="1"/>
  <c r="E396" i="2"/>
  <c r="D396" i="2"/>
  <c r="F396" i="2" s="1"/>
  <c r="E395" i="2"/>
  <c r="D395" i="2"/>
  <c r="F395" i="2" s="1"/>
  <c r="E394" i="2"/>
  <c r="D394" i="2"/>
  <c r="F394" i="2" s="1"/>
  <c r="O392" i="2"/>
  <c r="J389" i="2"/>
  <c r="H389" i="2"/>
  <c r="K389" i="2" s="1"/>
  <c r="L389" i="2" s="1"/>
  <c r="E389" i="2"/>
  <c r="D389" i="2"/>
  <c r="F389" i="2" s="1"/>
  <c r="K388" i="2"/>
  <c r="L388" i="2" s="1"/>
  <c r="J388" i="2"/>
  <c r="E388" i="2"/>
  <c r="F388" i="2" s="1"/>
  <c r="D388" i="2"/>
  <c r="K387" i="2"/>
  <c r="L387" i="2" s="1"/>
  <c r="J387" i="2"/>
  <c r="F387" i="2"/>
  <c r="E387" i="2"/>
  <c r="D387" i="2"/>
  <c r="K386" i="2"/>
  <c r="L386" i="2" s="1"/>
  <c r="J386" i="2"/>
  <c r="E386" i="2"/>
  <c r="D386" i="2"/>
  <c r="F386" i="2" s="1"/>
  <c r="K385" i="2"/>
  <c r="L385" i="2" s="1"/>
  <c r="J385" i="2"/>
  <c r="F385" i="2"/>
  <c r="E385" i="2"/>
  <c r="D385" i="2"/>
  <c r="E384" i="2"/>
  <c r="F384" i="2" s="1"/>
  <c r="D384" i="2"/>
  <c r="E383" i="2"/>
  <c r="D383" i="2"/>
  <c r="F383" i="2" s="1"/>
  <c r="E382" i="2"/>
  <c r="D382" i="2"/>
  <c r="F382" i="2" s="1"/>
  <c r="E381" i="2"/>
  <c r="D381" i="2"/>
  <c r="F381" i="2" s="1"/>
  <c r="E380" i="2"/>
  <c r="D380" i="2"/>
  <c r="F380" i="2" s="1"/>
  <c r="E379" i="2"/>
  <c r="D379" i="2"/>
  <c r="F379" i="2" s="1"/>
  <c r="F378" i="2"/>
  <c r="E378" i="2"/>
  <c r="D378" i="2"/>
  <c r="E377" i="2"/>
  <c r="D377" i="2"/>
  <c r="F377" i="2" s="1"/>
  <c r="O375" i="2"/>
  <c r="K372" i="2"/>
  <c r="I372" i="2"/>
  <c r="L372" i="2" s="1"/>
  <c r="E371" i="2"/>
  <c r="D371" i="2"/>
  <c r="F371" i="2" s="1"/>
  <c r="F370" i="2"/>
  <c r="E370" i="2"/>
  <c r="D370" i="2"/>
  <c r="J369" i="2"/>
  <c r="E369" i="2"/>
  <c r="D369" i="2"/>
  <c r="F369" i="2" s="1"/>
  <c r="E368" i="2"/>
  <c r="D368" i="2"/>
  <c r="F368" i="2" s="1"/>
  <c r="K367" i="2"/>
  <c r="I367" i="2"/>
  <c r="E367" i="2"/>
  <c r="D367" i="2"/>
  <c r="F367" i="2" s="1"/>
  <c r="I366" i="2"/>
  <c r="J366" i="2" s="1"/>
  <c r="H366" i="2"/>
  <c r="H367" i="2" s="1"/>
  <c r="E366" i="2"/>
  <c r="F366" i="2" s="1"/>
  <c r="D366" i="2"/>
  <c r="K365" i="2"/>
  <c r="L365" i="2" s="1"/>
  <c r="J365" i="2"/>
  <c r="H365" i="2"/>
  <c r="E365" i="2"/>
  <c r="D365" i="2"/>
  <c r="F365" i="2" s="1"/>
  <c r="K364" i="2"/>
  <c r="J364" i="2"/>
  <c r="E364" i="2"/>
  <c r="D364" i="2"/>
  <c r="F364" i="2" s="1"/>
  <c r="E363" i="2"/>
  <c r="D363" i="2"/>
  <c r="F363" i="2" s="1"/>
  <c r="F362" i="2"/>
  <c r="E362" i="2"/>
  <c r="D362" i="2"/>
  <c r="E361" i="2"/>
  <c r="D361" i="2"/>
  <c r="F361" i="2" s="1"/>
  <c r="E360" i="2"/>
  <c r="D360" i="2"/>
  <c r="F360" i="2" s="1"/>
  <c r="O358" i="2"/>
  <c r="K356" i="2"/>
  <c r="L356" i="2" s="1"/>
  <c r="J356" i="2"/>
  <c r="L355" i="2"/>
  <c r="K355" i="2"/>
  <c r="J355" i="2"/>
  <c r="E355" i="2"/>
  <c r="D355" i="2"/>
  <c r="F355" i="2" s="1"/>
  <c r="J354" i="2"/>
  <c r="F354" i="2"/>
  <c r="E354" i="2"/>
  <c r="D354" i="2"/>
  <c r="F353" i="2"/>
  <c r="E353" i="2"/>
  <c r="D353" i="2"/>
  <c r="I352" i="2"/>
  <c r="J353" i="2" s="1"/>
  <c r="H352" i="2"/>
  <c r="E352" i="2"/>
  <c r="D352" i="2"/>
  <c r="F352" i="2" s="1"/>
  <c r="L351" i="2"/>
  <c r="I351" i="2"/>
  <c r="J351" i="2" s="1"/>
  <c r="E351" i="2"/>
  <c r="D351" i="2"/>
  <c r="F351" i="2" s="1"/>
  <c r="J350" i="2"/>
  <c r="H350" i="2"/>
  <c r="H351" i="2" s="1"/>
  <c r="K351" i="2" s="1"/>
  <c r="E350" i="2"/>
  <c r="D350" i="2"/>
  <c r="F350" i="2" s="1"/>
  <c r="K349" i="2"/>
  <c r="L349" i="2" s="1"/>
  <c r="J349" i="2"/>
  <c r="F349" i="2"/>
  <c r="E349" i="2"/>
  <c r="D349" i="2"/>
  <c r="K348" i="2"/>
  <c r="L348" i="2" s="1"/>
  <c r="J348" i="2"/>
  <c r="E348" i="2"/>
  <c r="D348" i="2"/>
  <c r="F348" i="2" s="1"/>
  <c r="E347" i="2"/>
  <c r="D347" i="2"/>
  <c r="F347" i="2" s="1"/>
  <c r="E346" i="2"/>
  <c r="D346" i="2"/>
  <c r="F346" i="2" s="1"/>
  <c r="E345" i="2"/>
  <c r="D345" i="2"/>
  <c r="E344" i="2"/>
  <c r="D344" i="2"/>
  <c r="F344" i="2" s="1"/>
  <c r="E343" i="2"/>
  <c r="D343" i="2"/>
  <c r="F343" i="2" s="1"/>
  <c r="O341" i="2"/>
  <c r="E339" i="2"/>
  <c r="D339" i="2"/>
  <c r="F339" i="2" s="1"/>
  <c r="J338" i="2"/>
  <c r="E338" i="2"/>
  <c r="F338" i="2" s="1"/>
  <c r="D338" i="2"/>
  <c r="E337" i="2"/>
  <c r="F337" i="2" s="1"/>
  <c r="D337" i="2"/>
  <c r="I336" i="2"/>
  <c r="J337" i="2" s="1"/>
  <c r="F336" i="2"/>
  <c r="E336" i="2"/>
  <c r="D336" i="2"/>
  <c r="I335" i="2"/>
  <c r="E335" i="2"/>
  <c r="D335" i="2"/>
  <c r="F335" i="2" s="1"/>
  <c r="J334" i="2"/>
  <c r="H334" i="2"/>
  <c r="H335" i="2" s="1"/>
  <c r="E334" i="2"/>
  <c r="D334" i="2"/>
  <c r="F334" i="2" s="1"/>
  <c r="K333" i="2"/>
  <c r="L333" i="2" s="1"/>
  <c r="J333" i="2"/>
  <c r="F333" i="2"/>
  <c r="E333" i="2"/>
  <c r="D333" i="2"/>
  <c r="K332" i="2"/>
  <c r="L332" i="2" s="1"/>
  <c r="J332" i="2"/>
  <c r="F332" i="2"/>
  <c r="E332" i="2"/>
  <c r="D332" i="2"/>
  <c r="K331" i="2"/>
  <c r="J331" i="2"/>
  <c r="L331" i="2" s="1"/>
  <c r="E331" i="2"/>
  <c r="D331" i="2"/>
  <c r="F331" i="2" s="1"/>
  <c r="E330" i="2"/>
  <c r="D330" i="2"/>
  <c r="F330" i="2" s="1"/>
  <c r="E329" i="2"/>
  <c r="D329" i="2"/>
  <c r="F329" i="2" s="1"/>
  <c r="E328" i="2"/>
  <c r="D328" i="2"/>
  <c r="F328" i="2" s="1"/>
  <c r="E327" i="2"/>
  <c r="F327" i="2" s="1"/>
  <c r="D327" i="2"/>
  <c r="O325" i="2"/>
  <c r="F322" i="2"/>
  <c r="E322" i="2"/>
  <c r="D322" i="2"/>
  <c r="E321" i="2"/>
  <c r="D321" i="2"/>
  <c r="F321" i="2" s="1"/>
  <c r="E320" i="2"/>
  <c r="D320" i="2"/>
  <c r="F320" i="2" s="1"/>
  <c r="L319" i="2"/>
  <c r="K319" i="2"/>
  <c r="J319" i="2"/>
  <c r="E319" i="2"/>
  <c r="D319" i="2"/>
  <c r="F319" i="2" s="1"/>
  <c r="J318" i="2"/>
  <c r="E318" i="2"/>
  <c r="D318" i="2"/>
  <c r="F318" i="2" s="1"/>
  <c r="J317" i="2"/>
  <c r="E317" i="2"/>
  <c r="F317" i="2" s="1"/>
  <c r="D317" i="2"/>
  <c r="I316" i="2"/>
  <c r="E316" i="2"/>
  <c r="F316" i="2" s="1"/>
  <c r="D316" i="2"/>
  <c r="I315" i="2"/>
  <c r="J316" i="2" s="1"/>
  <c r="H315" i="2"/>
  <c r="H316" i="2" s="1"/>
  <c r="K316" i="2" s="1"/>
  <c r="L316" i="2" s="1"/>
  <c r="E315" i="2"/>
  <c r="D315" i="2"/>
  <c r="F315" i="2" s="1"/>
  <c r="J314" i="2"/>
  <c r="H314" i="2"/>
  <c r="K314" i="2" s="1"/>
  <c r="L314" i="2" s="1"/>
  <c r="E314" i="2"/>
  <c r="D314" i="2"/>
  <c r="F314" i="2" s="1"/>
  <c r="K313" i="2"/>
  <c r="L313" i="2" s="1"/>
  <c r="J313" i="2"/>
  <c r="E313" i="2"/>
  <c r="D313" i="2"/>
  <c r="F313" i="2" s="1"/>
  <c r="K312" i="2"/>
  <c r="L312" i="2" s="1"/>
  <c r="J312" i="2"/>
  <c r="E312" i="2"/>
  <c r="D312" i="2"/>
  <c r="F312" i="2" s="1"/>
  <c r="K311" i="2"/>
  <c r="L311" i="2" s="1"/>
  <c r="J311" i="2"/>
  <c r="E311" i="2"/>
  <c r="D311" i="2"/>
  <c r="F311" i="2" s="1"/>
  <c r="F310" i="2"/>
  <c r="E310" i="2"/>
  <c r="D310" i="2"/>
  <c r="E309" i="2"/>
  <c r="D309" i="2"/>
  <c r="F309" i="2" s="1"/>
  <c r="E308" i="2"/>
  <c r="D308" i="2"/>
  <c r="F308" i="2" s="1"/>
  <c r="O306" i="2"/>
  <c r="K304" i="2"/>
  <c r="I304" i="2"/>
  <c r="L304" i="2" s="1"/>
  <c r="K303" i="2"/>
  <c r="L303" i="2" s="1"/>
  <c r="J303" i="2"/>
  <c r="E303" i="2"/>
  <c r="D303" i="2"/>
  <c r="F303" i="2" s="1"/>
  <c r="J302" i="2"/>
  <c r="E302" i="2"/>
  <c r="D302" i="2"/>
  <c r="F302" i="2" s="1"/>
  <c r="J301" i="2"/>
  <c r="H301" i="2"/>
  <c r="K302" i="2" s="1"/>
  <c r="L302" i="2" s="1"/>
  <c r="E301" i="2"/>
  <c r="D301" i="2"/>
  <c r="F301" i="2" s="1"/>
  <c r="I300" i="2"/>
  <c r="H300" i="2"/>
  <c r="O287" i="2" s="1"/>
  <c r="E300" i="2"/>
  <c r="D300" i="2"/>
  <c r="F300" i="2" s="1"/>
  <c r="K299" i="2"/>
  <c r="I299" i="2"/>
  <c r="J300" i="2" s="1"/>
  <c r="E299" i="2"/>
  <c r="D299" i="2"/>
  <c r="F299" i="2" s="1"/>
  <c r="K298" i="2"/>
  <c r="J298" i="2"/>
  <c r="H298" i="2"/>
  <c r="H299" i="2" s="1"/>
  <c r="E298" i="2"/>
  <c r="D298" i="2"/>
  <c r="F298" i="2" s="1"/>
  <c r="K297" i="2"/>
  <c r="L297" i="2" s="1"/>
  <c r="J297" i="2"/>
  <c r="E297" i="2"/>
  <c r="D297" i="2"/>
  <c r="F297" i="2" s="1"/>
  <c r="L296" i="2"/>
  <c r="K296" i="2"/>
  <c r="J296" i="2"/>
  <c r="E296" i="2"/>
  <c r="D296" i="2"/>
  <c r="F296" i="2" s="1"/>
  <c r="K295" i="2"/>
  <c r="L295" i="2" s="1"/>
  <c r="J295" i="2"/>
  <c r="E295" i="2"/>
  <c r="F295" i="2" s="1"/>
  <c r="D295" i="2"/>
  <c r="K294" i="2"/>
  <c r="L294" i="2" s="1"/>
  <c r="J294" i="2"/>
  <c r="E294" i="2"/>
  <c r="D294" i="2"/>
  <c r="F294" i="2" s="1"/>
  <c r="F293" i="2"/>
  <c r="E293" i="2"/>
  <c r="D293" i="2"/>
  <c r="E292" i="2"/>
  <c r="D292" i="2"/>
  <c r="F292" i="2" s="1"/>
  <c r="E291" i="2"/>
  <c r="F291" i="2" s="1"/>
  <c r="D291" i="2"/>
  <c r="E290" i="2"/>
  <c r="D290" i="2"/>
  <c r="F290" i="2" s="1"/>
  <c r="E289" i="2"/>
  <c r="D289" i="2"/>
  <c r="F289" i="2" s="1"/>
  <c r="K285" i="2"/>
  <c r="I285" i="2"/>
  <c r="L285" i="2" s="1"/>
  <c r="K283" i="2"/>
  <c r="L283" i="2" s="1"/>
  <c r="J283" i="2"/>
  <c r="K282" i="2"/>
  <c r="L282" i="2" s="1"/>
  <c r="J282" i="2"/>
  <c r="E282" i="2"/>
  <c r="D282" i="2"/>
  <c r="F282" i="2" s="1"/>
  <c r="K281" i="2"/>
  <c r="L281" i="2" s="1"/>
  <c r="J281" i="2"/>
  <c r="E281" i="2"/>
  <c r="D281" i="2"/>
  <c r="F281" i="2" s="1"/>
  <c r="K280" i="2"/>
  <c r="L280" i="2" s="1"/>
  <c r="J280" i="2"/>
  <c r="E280" i="2"/>
  <c r="D280" i="2"/>
  <c r="F280" i="2" s="1"/>
  <c r="L279" i="2"/>
  <c r="K279" i="2"/>
  <c r="J279" i="2"/>
  <c r="E279" i="2"/>
  <c r="D279" i="2"/>
  <c r="F279" i="2" s="1"/>
  <c r="J278" i="2"/>
  <c r="E278" i="2"/>
  <c r="D278" i="2"/>
  <c r="F278" i="2" s="1"/>
  <c r="J277" i="2"/>
  <c r="E277" i="2"/>
  <c r="D277" i="2"/>
  <c r="F277" i="2" s="1"/>
  <c r="I276" i="2"/>
  <c r="H276" i="2"/>
  <c r="E276" i="2"/>
  <c r="F276" i="2" s="1"/>
  <c r="D276" i="2"/>
  <c r="K275" i="2"/>
  <c r="I275" i="2"/>
  <c r="J276" i="2" s="1"/>
  <c r="H275" i="2"/>
  <c r="E275" i="2"/>
  <c r="D275" i="2"/>
  <c r="F275" i="2" s="1"/>
  <c r="K274" i="2"/>
  <c r="L274" i="2" s="1"/>
  <c r="J274" i="2"/>
  <c r="H274" i="2"/>
  <c r="E274" i="2"/>
  <c r="D274" i="2"/>
  <c r="F274" i="2" s="1"/>
  <c r="K273" i="2"/>
  <c r="L273" i="2" s="1"/>
  <c r="J273" i="2"/>
  <c r="E273" i="2"/>
  <c r="D273" i="2"/>
  <c r="F273" i="2" s="1"/>
  <c r="L272" i="2"/>
  <c r="K272" i="2"/>
  <c r="J272" i="2"/>
  <c r="E272" i="2"/>
  <c r="D272" i="2"/>
  <c r="F272" i="2" s="1"/>
  <c r="L271" i="2"/>
  <c r="K271" i="2"/>
  <c r="J271" i="2"/>
  <c r="F271" i="2"/>
  <c r="E271" i="2"/>
  <c r="D271" i="2"/>
  <c r="E270" i="2"/>
  <c r="D270" i="2"/>
  <c r="F270" i="2" s="1"/>
  <c r="O268" i="2"/>
  <c r="L266" i="2"/>
  <c r="K266" i="2"/>
  <c r="I266" i="2"/>
  <c r="E265" i="2"/>
  <c r="D265" i="2"/>
  <c r="F265" i="2" s="1"/>
  <c r="I264" i="2"/>
  <c r="J265" i="2" s="1"/>
  <c r="E264" i="2"/>
  <c r="D264" i="2"/>
  <c r="F264" i="2" s="1"/>
  <c r="I263" i="2"/>
  <c r="J264" i="2" s="1"/>
  <c r="H263" i="2"/>
  <c r="H264" i="2" s="1"/>
  <c r="E263" i="2"/>
  <c r="D263" i="2"/>
  <c r="F263" i="2" s="1"/>
  <c r="K262" i="2"/>
  <c r="J262" i="2"/>
  <c r="L262" i="2" s="1"/>
  <c r="H262" i="2"/>
  <c r="E262" i="2"/>
  <c r="D262" i="2"/>
  <c r="F262" i="2" s="1"/>
  <c r="K261" i="2"/>
  <c r="L261" i="2" s="1"/>
  <c r="J261" i="2"/>
  <c r="E261" i="2"/>
  <c r="D261" i="2"/>
  <c r="F261" i="2" s="1"/>
  <c r="K260" i="2"/>
  <c r="L260" i="2" s="1"/>
  <c r="J260" i="2"/>
  <c r="E260" i="2"/>
  <c r="F260" i="2" s="1"/>
  <c r="D260" i="2"/>
  <c r="K259" i="2"/>
  <c r="J259" i="2"/>
  <c r="E259" i="2"/>
  <c r="D259" i="2"/>
  <c r="F259" i="2" s="1"/>
  <c r="K258" i="2"/>
  <c r="L258" i="2" s="1"/>
  <c r="J258" i="2"/>
  <c r="F258" i="2"/>
  <c r="E258" i="2"/>
  <c r="D258" i="2"/>
  <c r="E257" i="2"/>
  <c r="D257" i="2"/>
  <c r="F257" i="2" s="1"/>
  <c r="E256" i="2"/>
  <c r="D256" i="2"/>
  <c r="F256" i="2" s="1"/>
  <c r="E255" i="2"/>
  <c r="D255" i="2"/>
  <c r="F255" i="2" s="1"/>
  <c r="E254" i="2"/>
  <c r="D254" i="2"/>
  <c r="F254" i="2" s="1"/>
  <c r="E253" i="2"/>
  <c r="D253" i="2"/>
  <c r="F253" i="2" s="1"/>
  <c r="F252" i="2"/>
  <c r="E252" i="2"/>
  <c r="D252" i="2"/>
  <c r="E251" i="2"/>
  <c r="D251" i="2"/>
  <c r="F251" i="2" s="1"/>
  <c r="O249" i="2"/>
  <c r="J246" i="2"/>
  <c r="I245" i="2"/>
  <c r="E245" i="2"/>
  <c r="D245" i="2"/>
  <c r="F245" i="2" s="1"/>
  <c r="I244" i="2"/>
  <c r="J245" i="2" s="1"/>
  <c r="E244" i="2"/>
  <c r="D244" i="2"/>
  <c r="F244" i="2" s="1"/>
  <c r="J243" i="2"/>
  <c r="H243" i="2"/>
  <c r="H244" i="2" s="1"/>
  <c r="E243" i="2"/>
  <c r="F243" i="2" s="1"/>
  <c r="D243" i="2"/>
  <c r="K242" i="2"/>
  <c r="J242" i="2"/>
  <c r="E242" i="2"/>
  <c r="D242" i="2"/>
  <c r="F242" i="2" s="1"/>
  <c r="F241" i="2"/>
  <c r="E241" i="2"/>
  <c r="D241" i="2"/>
  <c r="E240" i="2"/>
  <c r="D240" i="2"/>
  <c r="F240" i="2" s="1"/>
  <c r="E239" i="2"/>
  <c r="D239" i="2"/>
  <c r="F239" i="2" s="1"/>
  <c r="E238" i="2"/>
  <c r="D238" i="2"/>
  <c r="F238" i="2" s="1"/>
  <c r="E237" i="2"/>
  <c r="D237" i="2"/>
  <c r="F237" i="2" s="1"/>
  <c r="E236" i="2"/>
  <c r="D236" i="2"/>
  <c r="F236" i="2" s="1"/>
  <c r="E235" i="2"/>
  <c r="D235" i="2"/>
  <c r="F235" i="2" s="1"/>
  <c r="K231" i="2"/>
  <c r="I231" i="2"/>
  <c r="L231" i="2" s="1"/>
  <c r="J230" i="2"/>
  <c r="F230" i="2"/>
  <c r="E230" i="2"/>
  <c r="D230" i="2"/>
  <c r="J229" i="2"/>
  <c r="E229" i="2"/>
  <c r="D229" i="2"/>
  <c r="F229" i="2" s="1"/>
  <c r="I228" i="2"/>
  <c r="E228" i="2"/>
  <c r="D228" i="2"/>
  <c r="F228" i="2" s="1"/>
  <c r="I227" i="2"/>
  <c r="J228" i="2" s="1"/>
  <c r="H227" i="2"/>
  <c r="K227" i="2" s="1"/>
  <c r="F227" i="2"/>
  <c r="E227" i="2"/>
  <c r="D227" i="2"/>
  <c r="K226" i="2"/>
  <c r="J226" i="2"/>
  <c r="H226" i="2"/>
  <c r="E226" i="2"/>
  <c r="D226" i="2"/>
  <c r="F226" i="2" s="1"/>
  <c r="K225" i="2"/>
  <c r="L225" i="2" s="1"/>
  <c r="J225" i="2"/>
  <c r="E225" i="2"/>
  <c r="D225" i="2"/>
  <c r="F225" i="2" s="1"/>
  <c r="K224" i="2"/>
  <c r="L224" i="2" s="1"/>
  <c r="J224" i="2"/>
  <c r="E224" i="2"/>
  <c r="D224" i="2"/>
  <c r="F224" i="2" s="1"/>
  <c r="E223" i="2"/>
  <c r="D223" i="2"/>
  <c r="F223" i="2" s="1"/>
  <c r="E222" i="2"/>
  <c r="D222" i="2"/>
  <c r="F222" i="2" s="1"/>
  <c r="E221" i="2"/>
  <c r="F221" i="2" s="1"/>
  <c r="D221" i="2"/>
  <c r="E220" i="2"/>
  <c r="D220" i="2"/>
  <c r="F220" i="2" s="1"/>
  <c r="E219" i="2"/>
  <c r="D219" i="2"/>
  <c r="F219" i="2" s="1"/>
  <c r="E218" i="2"/>
  <c r="D218" i="2"/>
  <c r="F218" i="2" s="1"/>
  <c r="E217" i="2"/>
  <c r="F217" i="2" s="1"/>
  <c r="D217" i="2"/>
  <c r="K211" i="2"/>
  <c r="L211" i="2" s="1"/>
  <c r="J211" i="2"/>
  <c r="J210" i="2"/>
  <c r="I208" i="2"/>
  <c r="J209" i="2" s="1"/>
  <c r="F208" i="2"/>
  <c r="E208" i="2"/>
  <c r="D208" i="2"/>
  <c r="I207" i="2"/>
  <c r="J207" i="2" s="1"/>
  <c r="E207" i="2"/>
  <c r="D207" i="2"/>
  <c r="F207" i="2" s="1"/>
  <c r="J206" i="2"/>
  <c r="H206" i="2"/>
  <c r="K206" i="2" s="1"/>
  <c r="L206" i="2" s="1"/>
  <c r="E206" i="2"/>
  <c r="D206" i="2"/>
  <c r="F206" i="2" s="1"/>
  <c r="K205" i="2"/>
  <c r="L205" i="2" s="1"/>
  <c r="J205" i="2"/>
  <c r="E205" i="2"/>
  <c r="D205" i="2"/>
  <c r="F205" i="2" s="1"/>
  <c r="E204" i="2"/>
  <c r="D204" i="2"/>
  <c r="F204" i="2" s="1"/>
  <c r="E203" i="2"/>
  <c r="D203" i="2"/>
  <c r="F203" i="2" s="1"/>
  <c r="F202" i="2"/>
  <c r="E202" i="2"/>
  <c r="D202" i="2"/>
  <c r="E201" i="2"/>
  <c r="D201" i="2"/>
  <c r="F201" i="2" s="1"/>
  <c r="E200" i="2"/>
  <c r="D200" i="2"/>
  <c r="F200" i="2" s="1"/>
  <c r="E199" i="2"/>
  <c r="D199" i="2"/>
  <c r="F199" i="2" s="1"/>
  <c r="E198" i="2"/>
  <c r="F198" i="2" s="1"/>
  <c r="D198" i="2"/>
  <c r="J191" i="2"/>
  <c r="E191" i="2"/>
  <c r="D191" i="2"/>
  <c r="F191" i="2" s="1"/>
  <c r="E190" i="2"/>
  <c r="F190" i="2" s="1"/>
  <c r="D190" i="2"/>
  <c r="I189" i="2"/>
  <c r="J190" i="2" s="1"/>
  <c r="E189" i="2"/>
  <c r="D189" i="2"/>
  <c r="F189" i="2" s="1"/>
  <c r="J188" i="2"/>
  <c r="I188" i="2"/>
  <c r="E188" i="2"/>
  <c r="D188" i="2"/>
  <c r="F188" i="2" s="1"/>
  <c r="J187" i="2"/>
  <c r="H187" i="2"/>
  <c r="F187" i="2"/>
  <c r="E187" i="2"/>
  <c r="D187" i="2"/>
  <c r="K186" i="2"/>
  <c r="J186" i="2"/>
  <c r="E186" i="2"/>
  <c r="D186" i="2"/>
  <c r="K185" i="2"/>
  <c r="J185" i="2"/>
  <c r="E185" i="2"/>
  <c r="D185" i="2"/>
  <c r="F185" i="2" s="1"/>
  <c r="E184" i="2"/>
  <c r="D184" i="2"/>
  <c r="F184" i="2" s="1"/>
  <c r="F183" i="2"/>
  <c r="E183" i="2"/>
  <c r="D183" i="2"/>
  <c r="E182" i="2"/>
  <c r="D182" i="2"/>
  <c r="F182" i="2" s="1"/>
  <c r="E181" i="2"/>
  <c r="D181" i="2"/>
  <c r="F181" i="2" s="1"/>
  <c r="E180" i="2"/>
  <c r="F180" i="2" s="1"/>
  <c r="D180" i="2"/>
  <c r="E179" i="2"/>
  <c r="D179" i="2"/>
  <c r="F179" i="2" s="1"/>
  <c r="K174" i="2"/>
  <c r="L174" i="2" s="1"/>
  <c r="J174" i="2"/>
  <c r="J173" i="2"/>
  <c r="E173" i="2"/>
  <c r="F173" i="2" s="1"/>
  <c r="D173" i="2"/>
  <c r="J172" i="2"/>
  <c r="F172" i="2"/>
  <c r="E172" i="2"/>
  <c r="D172" i="2"/>
  <c r="I171" i="2"/>
  <c r="E171" i="2"/>
  <c r="F171" i="2" s="1"/>
  <c r="D171" i="2"/>
  <c r="I170" i="2"/>
  <c r="H170" i="2"/>
  <c r="F170" i="2"/>
  <c r="E170" i="2"/>
  <c r="D170" i="2"/>
  <c r="K169" i="2"/>
  <c r="L169" i="2" s="1"/>
  <c r="J169" i="2"/>
  <c r="H169" i="2"/>
  <c r="E169" i="2"/>
  <c r="D169" i="2"/>
  <c r="F169" i="2" s="1"/>
  <c r="K168" i="2"/>
  <c r="L168" i="2" s="1"/>
  <c r="J168" i="2"/>
  <c r="E168" i="2"/>
  <c r="D168" i="2"/>
  <c r="F168" i="2" s="1"/>
  <c r="K167" i="2"/>
  <c r="J167" i="2"/>
  <c r="L167" i="2" s="1"/>
  <c r="E167" i="2"/>
  <c r="D167" i="2"/>
  <c r="F167" i="2" s="1"/>
  <c r="K166" i="2"/>
  <c r="L166" i="2" s="1"/>
  <c r="J166" i="2"/>
  <c r="E166" i="2"/>
  <c r="D166" i="2"/>
  <c r="F166" i="2" s="1"/>
  <c r="E165" i="2"/>
  <c r="D165" i="2"/>
  <c r="F165" i="2" s="1"/>
  <c r="E164" i="2"/>
  <c r="F164" i="2" s="1"/>
  <c r="D164" i="2"/>
  <c r="F163" i="2"/>
  <c r="E163" i="2"/>
  <c r="D163" i="2"/>
  <c r="E162" i="2"/>
  <c r="D162" i="2"/>
  <c r="F162" i="2" s="1"/>
  <c r="E161" i="2"/>
  <c r="D161" i="2"/>
  <c r="F161" i="2" s="1"/>
  <c r="E160" i="2"/>
  <c r="D160" i="2"/>
  <c r="F160" i="2" s="1"/>
  <c r="K156" i="2"/>
  <c r="I156" i="2"/>
  <c r="L156" i="2" s="1"/>
  <c r="I155" i="2"/>
  <c r="E155" i="2"/>
  <c r="D155" i="2"/>
  <c r="F155" i="2" s="1"/>
  <c r="I154" i="2"/>
  <c r="J155" i="2" s="1"/>
  <c r="E154" i="2"/>
  <c r="F154" i="2" s="1"/>
  <c r="D154" i="2"/>
  <c r="J153" i="2"/>
  <c r="H153" i="2"/>
  <c r="E153" i="2"/>
  <c r="D153" i="2"/>
  <c r="F153" i="2" s="1"/>
  <c r="K152" i="2"/>
  <c r="L152" i="2" s="1"/>
  <c r="J152" i="2"/>
  <c r="F152" i="2"/>
  <c r="E152" i="2"/>
  <c r="D152" i="2"/>
  <c r="E151" i="2"/>
  <c r="D151" i="2"/>
  <c r="F151" i="2" s="1"/>
  <c r="E150" i="2"/>
  <c r="D150" i="2"/>
  <c r="F150" i="2" s="1"/>
  <c r="E149" i="2"/>
  <c r="D149" i="2"/>
  <c r="F149" i="2" s="1"/>
  <c r="F148" i="2"/>
  <c r="E148" i="2"/>
  <c r="D148" i="2"/>
  <c r="E147" i="2"/>
  <c r="D147" i="2"/>
  <c r="F147" i="2" s="1"/>
  <c r="F146" i="2"/>
  <c r="E146" i="2"/>
  <c r="D146" i="2"/>
  <c r="E145" i="2"/>
  <c r="D145" i="2"/>
  <c r="F145" i="2" s="1"/>
  <c r="J137" i="2"/>
  <c r="I135" i="2"/>
  <c r="J136" i="2" s="1"/>
  <c r="E135" i="2"/>
  <c r="D135" i="2"/>
  <c r="F135" i="2" s="1"/>
  <c r="I134" i="2"/>
  <c r="J135" i="2" s="1"/>
  <c r="H134" i="2"/>
  <c r="E134" i="2"/>
  <c r="D134" i="2"/>
  <c r="F134" i="2" s="1"/>
  <c r="K133" i="2"/>
  <c r="L133" i="2" s="1"/>
  <c r="J133" i="2"/>
  <c r="H133" i="2"/>
  <c r="E133" i="2"/>
  <c r="D133" i="2"/>
  <c r="F133" i="2" s="1"/>
  <c r="K132" i="2"/>
  <c r="L132" i="2" s="1"/>
  <c r="J132" i="2"/>
  <c r="E132" i="2"/>
  <c r="D132" i="2"/>
  <c r="F132" i="2" s="1"/>
  <c r="K131" i="2"/>
  <c r="J131" i="2"/>
  <c r="E131" i="2"/>
  <c r="D131" i="2"/>
  <c r="F131" i="2" s="1"/>
  <c r="E130" i="2"/>
  <c r="D130" i="2"/>
  <c r="F130" i="2" s="1"/>
  <c r="E129" i="2"/>
  <c r="D129" i="2"/>
  <c r="F129" i="2" s="1"/>
  <c r="E128" i="2"/>
  <c r="D128" i="2"/>
  <c r="F128" i="2" s="1"/>
  <c r="E127" i="2"/>
  <c r="D127" i="2"/>
  <c r="F127" i="2" s="1"/>
  <c r="E126" i="2"/>
  <c r="F126" i="2" s="1"/>
  <c r="D126" i="2"/>
  <c r="E125" i="2"/>
  <c r="D125" i="2"/>
  <c r="F125" i="2" s="1"/>
  <c r="K121" i="2"/>
  <c r="I121" i="2"/>
  <c r="L121" i="2" s="1"/>
  <c r="E120" i="2"/>
  <c r="D120" i="2"/>
  <c r="F120" i="2" s="1"/>
  <c r="E119" i="2"/>
  <c r="F119" i="2" s="1"/>
  <c r="D119" i="2"/>
  <c r="E118" i="2"/>
  <c r="D118" i="2"/>
  <c r="F118" i="2" s="1"/>
  <c r="E117" i="2"/>
  <c r="D117" i="2"/>
  <c r="F117" i="2" s="1"/>
  <c r="E116" i="2"/>
  <c r="D116" i="2"/>
  <c r="F116" i="2" s="1"/>
  <c r="K115" i="2"/>
  <c r="L115" i="2" s="1"/>
  <c r="J115" i="2"/>
  <c r="E115" i="2"/>
  <c r="D115" i="2"/>
  <c r="F115" i="2" s="1"/>
  <c r="L114" i="2"/>
  <c r="K114" i="2"/>
  <c r="J114" i="2"/>
  <c r="F114" i="2"/>
  <c r="E114" i="2"/>
  <c r="D114" i="2"/>
  <c r="J113" i="2"/>
  <c r="E113" i="2"/>
  <c r="F113" i="2" s="1"/>
  <c r="D113" i="2"/>
  <c r="E112" i="2"/>
  <c r="D112" i="2"/>
  <c r="F112" i="2" s="1"/>
  <c r="I111" i="2"/>
  <c r="J112" i="2" s="1"/>
  <c r="H111" i="2"/>
  <c r="E111" i="2"/>
  <c r="D111" i="2"/>
  <c r="F111" i="2" s="1"/>
  <c r="I110" i="2"/>
  <c r="E110" i="2"/>
  <c r="D110" i="2"/>
  <c r="F110" i="2" s="1"/>
  <c r="J109" i="2"/>
  <c r="H109" i="2"/>
  <c r="H110" i="2" s="1"/>
  <c r="K110" i="2" s="1"/>
  <c r="E109" i="2"/>
  <c r="D109" i="2"/>
  <c r="F109" i="2" s="1"/>
  <c r="K108" i="2"/>
  <c r="L108" i="2" s="1"/>
  <c r="J108" i="2"/>
  <c r="E108" i="2"/>
  <c r="D108" i="2"/>
  <c r="F108" i="2" s="1"/>
  <c r="K107" i="2"/>
  <c r="L107" i="2" s="1"/>
  <c r="J107" i="2"/>
  <c r="E107" i="2"/>
  <c r="D107" i="2"/>
  <c r="F107" i="2" s="1"/>
  <c r="K106" i="2"/>
  <c r="L106" i="2" s="1"/>
  <c r="J106" i="2"/>
  <c r="E106" i="2"/>
  <c r="D106" i="2"/>
  <c r="F106" i="2" s="1"/>
  <c r="O104" i="2"/>
  <c r="K102" i="2"/>
  <c r="K100" i="2"/>
  <c r="L100" i="2" s="1"/>
  <c r="J100" i="2"/>
  <c r="E100" i="2"/>
  <c r="D100" i="2"/>
  <c r="F100" i="2" s="1"/>
  <c r="J99" i="2"/>
  <c r="E99" i="2"/>
  <c r="D99" i="2"/>
  <c r="F99" i="2" s="1"/>
  <c r="J98" i="2"/>
  <c r="E98" i="2"/>
  <c r="F98" i="2" s="1"/>
  <c r="D98" i="2"/>
  <c r="I97" i="2"/>
  <c r="E97" i="2"/>
  <c r="D97" i="2"/>
  <c r="F97" i="2" s="1"/>
  <c r="I96" i="2"/>
  <c r="H96" i="2"/>
  <c r="E96" i="2"/>
  <c r="D96" i="2"/>
  <c r="F96" i="2" s="1"/>
  <c r="K95" i="2"/>
  <c r="L95" i="2" s="1"/>
  <c r="J95" i="2"/>
  <c r="H95" i="2"/>
  <c r="E95" i="2"/>
  <c r="D95" i="2"/>
  <c r="F95" i="2" s="1"/>
  <c r="K94" i="2"/>
  <c r="L94" i="2" s="1"/>
  <c r="J94" i="2"/>
  <c r="E94" i="2"/>
  <c r="D94" i="2"/>
  <c r="F94" i="2" s="1"/>
  <c r="E93" i="2"/>
  <c r="F93" i="2" s="1"/>
  <c r="D93" i="2"/>
  <c r="E92" i="2"/>
  <c r="D92" i="2"/>
  <c r="F92" i="2" s="1"/>
  <c r="E91" i="2"/>
  <c r="F91" i="2" s="1"/>
  <c r="D91" i="2"/>
  <c r="E90" i="2"/>
  <c r="D90" i="2"/>
  <c r="F90" i="2" s="1"/>
  <c r="K86" i="2"/>
  <c r="I86" i="2"/>
  <c r="L86" i="2" s="1"/>
  <c r="E84" i="2"/>
  <c r="D84" i="2"/>
  <c r="F84" i="2" s="1"/>
  <c r="E83" i="2"/>
  <c r="D83" i="2"/>
  <c r="F83" i="2" s="1"/>
  <c r="E82" i="2"/>
  <c r="D82" i="2"/>
  <c r="F82" i="2" s="1"/>
  <c r="E81" i="2"/>
  <c r="D81" i="2"/>
  <c r="F81" i="2" s="1"/>
  <c r="J80" i="2"/>
  <c r="E80" i="2"/>
  <c r="D80" i="2"/>
  <c r="F80" i="2" s="1"/>
  <c r="K79" i="2"/>
  <c r="J79" i="2"/>
  <c r="E79" i="2"/>
  <c r="D79" i="2"/>
  <c r="F79" i="2" s="1"/>
  <c r="K78" i="2"/>
  <c r="L78" i="2" s="1"/>
  <c r="I78" i="2"/>
  <c r="J78" i="2" s="1"/>
  <c r="H78" i="2"/>
  <c r="H79" i="2" s="1"/>
  <c r="K80" i="2" s="1"/>
  <c r="L80" i="2" s="1"/>
  <c r="E78" i="2"/>
  <c r="F78" i="2" s="1"/>
  <c r="D78" i="2"/>
  <c r="I77" i="2"/>
  <c r="J77" i="2" s="1"/>
  <c r="H77" i="2"/>
  <c r="K77" i="2" s="1"/>
  <c r="L77" i="2" s="1"/>
  <c r="E77" i="2"/>
  <c r="D77" i="2"/>
  <c r="F77" i="2" s="1"/>
  <c r="L76" i="2"/>
  <c r="J76" i="2"/>
  <c r="H76" i="2"/>
  <c r="K76" i="2" s="1"/>
  <c r="E76" i="2"/>
  <c r="D76" i="2"/>
  <c r="F76" i="2" s="1"/>
  <c r="K75" i="2"/>
  <c r="L75" i="2" s="1"/>
  <c r="J75" i="2"/>
  <c r="E75" i="2"/>
  <c r="D75" i="2"/>
  <c r="F75" i="2" s="1"/>
  <c r="K74" i="2"/>
  <c r="L74" i="2" s="1"/>
  <c r="J74" i="2"/>
  <c r="E74" i="2"/>
  <c r="D74" i="2"/>
  <c r="F74" i="2" s="1"/>
  <c r="O72" i="2"/>
  <c r="J67" i="2"/>
  <c r="E66" i="2"/>
  <c r="F66" i="2" s="1"/>
  <c r="D66" i="2"/>
  <c r="I65" i="2"/>
  <c r="J66" i="2" s="1"/>
  <c r="H65" i="2"/>
  <c r="E65" i="2"/>
  <c r="D65" i="2"/>
  <c r="F65" i="2" s="1"/>
  <c r="K64" i="2"/>
  <c r="L64" i="2" s="1"/>
  <c r="J64" i="2"/>
  <c r="I64" i="2"/>
  <c r="E64" i="2"/>
  <c r="D64" i="2"/>
  <c r="F64" i="2" s="1"/>
  <c r="J63" i="2"/>
  <c r="H63" i="2"/>
  <c r="H64" i="2" s="1"/>
  <c r="E63" i="2"/>
  <c r="F63" i="2" s="1"/>
  <c r="D63" i="2"/>
  <c r="K62" i="2"/>
  <c r="L62" i="2" s="1"/>
  <c r="J62" i="2"/>
  <c r="F62" i="2"/>
  <c r="E62" i="2"/>
  <c r="D62" i="2"/>
  <c r="K61" i="2"/>
  <c r="J61" i="2"/>
  <c r="E61" i="2"/>
  <c r="D61" i="2"/>
  <c r="F61" i="2" s="1"/>
  <c r="K60" i="2"/>
  <c r="J60" i="2"/>
  <c r="E60" i="2"/>
  <c r="F60" i="2" s="1"/>
  <c r="D60" i="2"/>
  <c r="K59" i="2"/>
  <c r="L59" i="2" s="1"/>
  <c r="J59" i="2"/>
  <c r="E59" i="2"/>
  <c r="D59" i="2"/>
  <c r="F59" i="2" s="1"/>
  <c r="E58" i="2"/>
  <c r="D58" i="2"/>
  <c r="F58" i="2" s="1"/>
  <c r="F57" i="2"/>
  <c r="E57" i="2"/>
  <c r="D57" i="2"/>
  <c r="E56" i="2"/>
  <c r="F56" i="2" s="1"/>
  <c r="D56" i="2"/>
  <c r="E55" i="2"/>
  <c r="D55" i="2"/>
  <c r="F55" i="2" s="1"/>
  <c r="E54" i="2"/>
  <c r="D54" i="2"/>
  <c r="F54" i="2" s="1"/>
  <c r="F53" i="2"/>
  <c r="E53" i="2"/>
  <c r="D53" i="2"/>
  <c r="K48" i="2"/>
  <c r="J48" i="2"/>
  <c r="I48" i="2"/>
  <c r="J49" i="2" s="1"/>
  <c r="H48" i="2"/>
  <c r="F48" i="2"/>
  <c r="E48" i="2"/>
  <c r="D48" i="2"/>
  <c r="J47" i="2"/>
  <c r="I47" i="2"/>
  <c r="E47" i="2"/>
  <c r="D47" i="2"/>
  <c r="F47" i="2" s="1"/>
  <c r="J46" i="2"/>
  <c r="H46" i="2"/>
  <c r="H47" i="2" s="1"/>
  <c r="K47" i="2" s="1"/>
  <c r="L47" i="2" s="1"/>
  <c r="E46" i="2"/>
  <c r="D46" i="2"/>
  <c r="F46" i="2" s="1"/>
  <c r="K45" i="2"/>
  <c r="L45" i="2" s="1"/>
  <c r="J45" i="2"/>
  <c r="F45" i="2"/>
  <c r="E45" i="2"/>
  <c r="D45" i="2"/>
  <c r="K44" i="2"/>
  <c r="J44" i="2"/>
  <c r="E44" i="2"/>
  <c r="D44" i="2"/>
  <c r="F44" i="2" s="1"/>
  <c r="E43" i="2"/>
  <c r="D43" i="2"/>
  <c r="F43" i="2" s="1"/>
  <c r="F42" i="2"/>
  <c r="E42" i="2"/>
  <c r="D42" i="2"/>
  <c r="E41" i="2"/>
  <c r="D41" i="2"/>
  <c r="F41" i="2" s="1"/>
  <c r="E40" i="2"/>
  <c r="D40" i="2"/>
  <c r="F40" i="2" s="1"/>
  <c r="E39" i="2"/>
  <c r="D39" i="2"/>
  <c r="F39" i="2" s="1"/>
  <c r="E38" i="2"/>
  <c r="D38" i="2"/>
  <c r="F38" i="2" s="1"/>
  <c r="E33" i="2"/>
  <c r="D33" i="2"/>
  <c r="F33" i="2" s="1"/>
  <c r="E32" i="2"/>
  <c r="F32" i="2" s="1"/>
  <c r="D32" i="2"/>
  <c r="E31" i="2"/>
  <c r="D31" i="2"/>
  <c r="F31" i="2" s="1"/>
  <c r="K30" i="2"/>
  <c r="L30" i="2" s="1"/>
  <c r="J30" i="2"/>
  <c r="E30" i="2"/>
  <c r="D30" i="2"/>
  <c r="F30" i="2" s="1"/>
  <c r="J29" i="2"/>
  <c r="E29" i="2"/>
  <c r="D29" i="2"/>
  <c r="F29" i="2" s="1"/>
  <c r="E28" i="2"/>
  <c r="D28" i="2"/>
  <c r="F28" i="2" s="1"/>
  <c r="I27" i="2"/>
  <c r="J28" i="2" s="1"/>
  <c r="E27" i="2"/>
  <c r="F27" i="2" s="1"/>
  <c r="D27" i="2"/>
  <c r="I26" i="2"/>
  <c r="J27" i="2" s="1"/>
  <c r="H26" i="2"/>
  <c r="E26" i="2"/>
  <c r="F26" i="2" s="1"/>
  <c r="D26" i="2"/>
  <c r="J25" i="2"/>
  <c r="H25" i="2"/>
  <c r="K25" i="2" s="1"/>
  <c r="L25" i="2" s="1"/>
  <c r="E25" i="2"/>
  <c r="D25" i="2"/>
  <c r="F25" i="2" s="1"/>
  <c r="K24" i="2"/>
  <c r="L24" i="2" s="1"/>
  <c r="J24" i="2"/>
  <c r="E24" i="2"/>
  <c r="D24" i="2"/>
  <c r="F24" i="2" s="1"/>
  <c r="F23" i="2"/>
  <c r="E23" i="2"/>
  <c r="D23" i="2"/>
  <c r="E17" i="2"/>
  <c r="D17" i="2"/>
  <c r="F17" i="2" s="1"/>
  <c r="E16" i="2"/>
  <c r="F16" i="2" s="1"/>
  <c r="D16" i="2"/>
  <c r="E15" i="2"/>
  <c r="D15" i="2"/>
  <c r="F15" i="2" s="1"/>
  <c r="K14" i="2"/>
  <c r="L14" i="2" s="1"/>
  <c r="J14" i="2"/>
  <c r="E14" i="2"/>
  <c r="D14" i="2"/>
  <c r="F14" i="2" s="1"/>
  <c r="J13" i="2"/>
  <c r="E13" i="2"/>
  <c r="D13" i="2"/>
  <c r="F13" i="2" s="1"/>
  <c r="E12" i="2"/>
  <c r="D12" i="2"/>
  <c r="F12" i="2" s="1"/>
  <c r="I11" i="2"/>
  <c r="J12" i="2" s="1"/>
  <c r="H11" i="2"/>
  <c r="H12" i="2" s="1"/>
  <c r="K12" i="2" s="1"/>
  <c r="L12" i="2" s="1"/>
  <c r="F11" i="2"/>
  <c r="E11" i="2"/>
  <c r="D11" i="2"/>
  <c r="K10" i="2"/>
  <c r="L10" i="2" s="1"/>
  <c r="J10" i="2"/>
  <c r="I10" i="2"/>
  <c r="E10" i="2"/>
  <c r="D10" i="2"/>
  <c r="F10" i="2" s="1"/>
  <c r="K9" i="2"/>
  <c r="L9" i="2" s="1"/>
  <c r="J9" i="2"/>
  <c r="H9" i="2"/>
  <c r="H10" i="2" s="1"/>
  <c r="E9" i="2"/>
  <c r="D9" i="2"/>
  <c r="F9" i="2" s="1"/>
  <c r="K8" i="2"/>
  <c r="L8" i="2" s="1"/>
  <c r="J8" i="2"/>
  <c r="E8" i="2"/>
  <c r="D8" i="2"/>
  <c r="K7" i="2"/>
  <c r="L7" i="2" s="1"/>
  <c r="J7" i="2"/>
  <c r="E7" i="2"/>
  <c r="D7" i="2"/>
  <c r="F7" i="2" s="1"/>
  <c r="F6" i="2"/>
  <c r="E6" i="2"/>
  <c r="D6" i="2"/>
  <c r="L48" i="2" l="1"/>
  <c r="J368" i="2"/>
  <c r="J367" i="2"/>
  <c r="K440" i="2"/>
  <c r="L440" i="2" s="1"/>
  <c r="H441" i="2"/>
  <c r="L367" i="2"/>
  <c r="L298" i="2"/>
  <c r="J439" i="2"/>
  <c r="H97" i="2"/>
  <c r="K96" i="2"/>
  <c r="K439" i="2"/>
  <c r="L439" i="2" s="1"/>
  <c r="J97" i="2"/>
  <c r="J96" i="2"/>
  <c r="L131" i="2"/>
  <c r="H265" i="2"/>
  <c r="K265" i="2" s="1"/>
  <c r="L265" i="2" s="1"/>
  <c r="K264" i="2"/>
  <c r="L264" i="2" s="1"/>
  <c r="J417" i="2"/>
  <c r="L417" i="2" s="1"/>
  <c r="L242" i="2"/>
  <c r="E192" i="2"/>
  <c r="F186" i="2"/>
  <c r="F192" i="2" s="1"/>
  <c r="I193" i="2" s="1"/>
  <c r="L79" i="2"/>
  <c r="K153" i="2"/>
  <c r="L153" i="2" s="1"/>
  <c r="H154" i="2"/>
  <c r="L421" i="2"/>
  <c r="E101" i="2"/>
  <c r="H353" i="2"/>
  <c r="K352" i="2"/>
  <c r="L352" i="2" s="1"/>
  <c r="K170" i="2"/>
  <c r="O158" i="2"/>
  <c r="H171" i="2"/>
  <c r="J170" i="2"/>
  <c r="J171" i="2"/>
  <c r="K462" i="2"/>
  <c r="L462" i="2" s="1"/>
  <c r="K463" i="2"/>
  <c r="L463" i="2" s="1"/>
  <c r="J11" i="2"/>
  <c r="K11" i="2"/>
  <c r="L11" i="2" s="1"/>
  <c r="K111" i="2"/>
  <c r="H112" i="2"/>
  <c r="L275" i="2"/>
  <c r="K335" i="2"/>
  <c r="L335" i="2" s="1"/>
  <c r="H336" i="2"/>
  <c r="L185" i="2"/>
  <c r="K334" i="2"/>
  <c r="L334" i="2" s="1"/>
  <c r="L437" i="2"/>
  <c r="J208" i="2"/>
  <c r="K26" i="2"/>
  <c r="H27" i="2"/>
  <c r="K276" i="2"/>
  <c r="L276" i="2" s="1"/>
  <c r="H277" i="2"/>
  <c r="L60" i="2"/>
  <c r="H368" i="2"/>
  <c r="K13" i="2"/>
  <c r="L13" i="2" s="1"/>
  <c r="J26" i="2"/>
  <c r="H49" i="2"/>
  <c r="K49" i="2" s="1"/>
  <c r="L49" i="2" s="1"/>
  <c r="O35" i="2"/>
  <c r="L226" i="2"/>
  <c r="K65" i="2"/>
  <c r="H66" i="2"/>
  <c r="J189" i="2"/>
  <c r="J154" i="2"/>
  <c r="J275" i="2"/>
  <c r="L44" i="2"/>
  <c r="O50" i="2"/>
  <c r="F101" i="2"/>
  <c r="I102" i="2" s="1"/>
  <c r="L102" i="2" s="1"/>
  <c r="H245" i="2"/>
  <c r="K244" i="2"/>
  <c r="J299" i="2"/>
  <c r="J315" i="2"/>
  <c r="L299" i="2"/>
  <c r="K315" i="2"/>
  <c r="L315" i="2" s="1"/>
  <c r="F472" i="2"/>
  <c r="I474" i="2" s="1"/>
  <c r="F8" i="2"/>
  <c r="K243" i="2"/>
  <c r="L243" i="2" s="1"/>
  <c r="K366" i="2"/>
  <c r="L366" i="2" s="1"/>
  <c r="E472" i="2"/>
  <c r="L457" i="2"/>
  <c r="J352" i="2"/>
  <c r="J134" i="2"/>
  <c r="J227" i="2"/>
  <c r="L227" i="2" s="1"/>
  <c r="K263" i="2"/>
  <c r="L263" i="2" s="1"/>
  <c r="K301" i="2"/>
  <c r="L301" i="2" s="1"/>
  <c r="H207" i="2"/>
  <c r="L364" i="2"/>
  <c r="H135" i="2"/>
  <c r="K134" i="2"/>
  <c r="L186" i="2"/>
  <c r="O215" i="2"/>
  <c r="H228" i="2"/>
  <c r="L418" i="2"/>
  <c r="J263" i="2"/>
  <c r="H317" i="2"/>
  <c r="H188" i="2"/>
  <c r="K187" i="2"/>
  <c r="L187" i="2" s="1"/>
  <c r="K63" i="2"/>
  <c r="L63" i="2" s="1"/>
  <c r="K109" i="2"/>
  <c r="L109" i="2" s="1"/>
  <c r="H419" i="2"/>
  <c r="L259" i="2"/>
  <c r="J111" i="2"/>
  <c r="J110" i="2"/>
  <c r="L110" i="2" s="1"/>
  <c r="K459" i="2"/>
  <c r="L459" i="2" s="1"/>
  <c r="L453" i="2"/>
  <c r="J65" i="2"/>
  <c r="K46" i="2"/>
  <c r="L46" i="2" s="1"/>
  <c r="J244" i="2"/>
  <c r="J336" i="2"/>
  <c r="K350" i="2"/>
  <c r="L350" i="2" s="1"/>
  <c r="J461" i="2"/>
  <c r="L461" i="2" s="1"/>
  <c r="K300" i="2"/>
  <c r="L300" i="2" s="1"/>
  <c r="F345" i="2"/>
  <c r="L61" i="2"/>
  <c r="J335" i="2"/>
  <c r="K354" i="2" l="1"/>
  <c r="L354" i="2" s="1"/>
  <c r="K353" i="2"/>
  <c r="L353" i="2" s="1"/>
  <c r="H155" i="2"/>
  <c r="K154" i="2"/>
  <c r="L154" i="2" s="1"/>
  <c r="K278" i="2"/>
  <c r="L278" i="2" s="1"/>
  <c r="K277" i="2"/>
  <c r="L277" i="2" s="1"/>
  <c r="K472" i="2"/>
  <c r="K420" i="2"/>
  <c r="L420" i="2" s="1"/>
  <c r="K419" i="2"/>
  <c r="L419" i="2" s="1"/>
  <c r="K188" i="2"/>
  <c r="H189" i="2"/>
  <c r="K245" i="2"/>
  <c r="L245" i="2" s="1"/>
  <c r="H246" i="2"/>
  <c r="K246" i="2" s="1"/>
  <c r="L246" i="2" s="1"/>
  <c r="O233" i="2"/>
  <c r="L96" i="2"/>
  <c r="K318" i="2"/>
  <c r="L318" i="2" s="1"/>
  <c r="K317" i="2"/>
  <c r="L317" i="2" s="1"/>
  <c r="L111" i="2"/>
  <c r="K228" i="2"/>
  <c r="L228" i="2" s="1"/>
  <c r="H229" i="2"/>
  <c r="K442" i="2"/>
  <c r="L442" i="2" s="1"/>
  <c r="K441" i="2"/>
  <c r="L441" i="2" s="1"/>
  <c r="L134" i="2"/>
  <c r="K135" i="2"/>
  <c r="L135" i="2" s="1"/>
  <c r="H136" i="2"/>
  <c r="O123" i="2"/>
  <c r="K171" i="2"/>
  <c r="L171" i="2" s="1"/>
  <c r="H172" i="2"/>
  <c r="K369" i="2"/>
  <c r="L369" i="2" s="1"/>
  <c r="K368" i="2"/>
  <c r="L368" i="2" s="1"/>
  <c r="L472" i="2"/>
  <c r="K474" i="2" s="1"/>
  <c r="H28" i="2"/>
  <c r="K27" i="2"/>
  <c r="L27" i="2" s="1"/>
  <c r="L26" i="2"/>
  <c r="L474" i="2"/>
  <c r="K336" i="2"/>
  <c r="L336" i="2" s="1"/>
  <c r="H337" i="2"/>
  <c r="L244" i="2"/>
  <c r="K113" i="2"/>
  <c r="L113" i="2" s="1"/>
  <c r="K112" i="2"/>
  <c r="L112" i="2" s="1"/>
  <c r="H98" i="2"/>
  <c r="K97" i="2"/>
  <c r="L97" i="2" s="1"/>
  <c r="K67" i="2"/>
  <c r="L67" i="2" s="1"/>
  <c r="K66" i="2"/>
  <c r="L66" i="2" s="1"/>
  <c r="L65" i="2"/>
  <c r="K207" i="2"/>
  <c r="L207" i="2" s="1"/>
  <c r="H208" i="2"/>
  <c r="L170" i="2"/>
  <c r="K137" i="2" l="1"/>
  <c r="L137" i="2" s="1"/>
  <c r="K136" i="2"/>
  <c r="L136" i="2" s="1"/>
  <c r="O196" i="2"/>
  <c r="H209" i="2"/>
  <c r="K208" i="2"/>
  <c r="L208" i="2" s="1"/>
  <c r="K98" i="2"/>
  <c r="L98" i="2" s="1"/>
  <c r="K99" i="2"/>
  <c r="L99" i="2" s="1"/>
  <c r="O88" i="2"/>
  <c r="H190" i="2"/>
  <c r="O177" i="2"/>
  <c r="K189" i="2"/>
  <c r="L189" i="2" s="1"/>
  <c r="L188" i="2"/>
  <c r="K29" i="2"/>
  <c r="L29" i="2" s="1"/>
  <c r="K28" i="2"/>
  <c r="L28" i="2" s="1"/>
  <c r="K229" i="2"/>
  <c r="L229" i="2" s="1"/>
  <c r="K230" i="2"/>
  <c r="L230" i="2" s="1"/>
  <c r="K337" i="2"/>
  <c r="L337" i="2" s="1"/>
  <c r="K338" i="2"/>
  <c r="L338" i="2" s="1"/>
  <c r="K155" i="2"/>
  <c r="L155" i="2" s="1"/>
  <c r="O143" i="2"/>
  <c r="K173" i="2"/>
  <c r="L173" i="2" s="1"/>
  <c r="K172" i="2"/>
  <c r="L172" i="2" s="1"/>
  <c r="K190" i="2" l="1"/>
  <c r="K191" i="2"/>
  <c r="L191" i="2" s="1"/>
  <c r="K210" i="2"/>
  <c r="L210" i="2" s="1"/>
  <c r="K209" i="2"/>
  <c r="L209" i="2" s="1"/>
  <c r="L190" i="2" l="1"/>
  <c r="L192" i="2" s="1"/>
  <c r="K193" i="2" s="1"/>
  <c r="L193" i="2" s="1"/>
  <c r="K192" i="2"/>
</calcChain>
</file>

<file path=xl/sharedStrings.xml><?xml version="1.0" encoding="utf-8"?>
<sst xmlns="http://schemas.openxmlformats.org/spreadsheetml/2006/main" count="483" uniqueCount="158">
  <si>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</si>
  <si>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</si>
  <si>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</si>
  <si>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</si>
  <si>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</si>
  <si>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</si>
  <si>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</si>
  <si>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</si>
  <si>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</si>
  <si>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</si>
  <si>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</si>
  <si>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</si>
  <si>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</si>
  <si>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</si>
  <si>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</si>
  <si>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</si>
  <si>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</si>
  <si>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</si>
  <si>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</si>
  <si>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</si>
  <si>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</si>
  <si>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</si>
  <si>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</si>
  <si>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</si>
  <si>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</si>
  <si>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</si>
  <si>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</si>
  <si>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</si>
  <si>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</si>
  <si>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</si>
  <si>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</si>
  <si>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</si>
  <si>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</si>
  <si>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</si>
  <si>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</si>
  <si>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</si>
  <si>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</si>
  <si>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</si>
  <si>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</si>
  <si>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</si>
  <si>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</si>
  <si>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</si>
  <si>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</si>
  <si>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</si>
  <si>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</si>
  <si>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</si>
  <si>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</si>
  <si>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</si>
  <si>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</si>
  <si>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</si>
  <si>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</si>
  <si>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</si>
  <si>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</si>
  <si>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</si>
  <si>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</si>
  <si>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</si>
  <si>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</si>
  <si>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</si>
  <si>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</si>
  <si>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</si>
  <si>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</si>
  <si>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</si>
  <si>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</si>
  <si>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</si>
  <si>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</si>
  <si>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</si>
  <si>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</si>
  <si>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</si>
  <si>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</si>
  <si>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</si>
  <si>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</si>
  <si>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</si>
  <si>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</si>
  <si>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</si>
  <si>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</si>
  <si>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</si>
  <si>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</si>
  <si>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</si>
  <si>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</si>
  <si>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</si>
  <si>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</si>
  <si>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</si>
  <si>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</si>
  <si>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</si>
  <si>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</si>
  <si>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</si>
  <si>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</si>
  <si>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</si>
  <si>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</si>
  <si>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</si>
  <si>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</si>
  <si>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</si>
  <si>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</si>
  <si>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</si>
  <si>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</si>
  <si>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</si>
  <si>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</si>
  <si>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</si>
  <si>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</si>
  <si>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</si>
  <si>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</si>
  <si>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</si>
  <si>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</si>
  <si>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</si>
  <si>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</si>
  <si>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</si>
  <si>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</si>
  <si>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</si>
  <si>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</si>
  <si>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</si>
  <si>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</si>
  <si>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</si>
  <si>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Open land</t>
  </si>
  <si>
    <t>School</t>
  </si>
  <si>
    <t>Cross Section of Char Pathalia khal from km. 0.000 to km. 2.525 in Polder no -01 in c/w Tarail-Pachuria Sub-Project under CRISP-WRM under Specialized Division, BWDB, Gopalganj during the year 2024-2025.</t>
  </si>
  <si>
    <t>Khal bank</t>
  </si>
  <si>
    <t>Toilet</t>
  </si>
  <si>
    <t>Home stead</t>
  </si>
  <si>
    <t>RCC Road</t>
  </si>
  <si>
    <t>Pond</t>
  </si>
  <si>
    <t>Tin Boundary</t>
  </si>
  <si>
    <t>BC Road</t>
  </si>
  <si>
    <t>Paddy land</t>
  </si>
  <si>
    <t>B.wall</t>
  </si>
  <si>
    <t>House Area</t>
  </si>
  <si>
    <t>HBB road</t>
  </si>
  <si>
    <t>HBB Road</t>
  </si>
  <si>
    <t>Fisheries</t>
  </si>
  <si>
    <t>Pathalia khal</t>
  </si>
  <si>
    <t>PTK</t>
  </si>
  <si>
    <t>Re-excavation of Char Pathalia Khal from km. 0.000 to km. 2.525 in polder -1  in c/w Tarail-Pachuria Sub-Project under CRISP-WRM under Specialized Division. BWDB, Gopalganj during the year 2024-2025</t>
  </si>
  <si>
    <t>Char Pathalia  khal</t>
  </si>
  <si>
    <t>CPK2</t>
  </si>
  <si>
    <t>CPK0</t>
  </si>
  <si>
    <t>CPK1</t>
  </si>
  <si>
    <t>CPK3</t>
  </si>
  <si>
    <t>CPK4</t>
  </si>
  <si>
    <t>CPK5</t>
  </si>
  <si>
    <t>CPK6</t>
  </si>
  <si>
    <t>CPK7</t>
  </si>
  <si>
    <t>CPK8</t>
  </si>
  <si>
    <t>CPK9</t>
  </si>
  <si>
    <t>CPK10</t>
  </si>
  <si>
    <t>CPK11</t>
  </si>
  <si>
    <t>CPK12</t>
  </si>
  <si>
    <t>CPK13</t>
  </si>
  <si>
    <t>CPK14</t>
  </si>
  <si>
    <t>CPK15</t>
  </si>
  <si>
    <t>CPK16</t>
  </si>
  <si>
    <t>CPK17</t>
  </si>
  <si>
    <t>CPK18</t>
  </si>
  <si>
    <t>CPK19</t>
  </si>
  <si>
    <t>CPK20</t>
  </si>
  <si>
    <t>CPK21</t>
  </si>
  <si>
    <t>CPK22</t>
  </si>
  <si>
    <t>CPK23</t>
  </si>
  <si>
    <t>CPK24</t>
  </si>
  <si>
    <t>CPK25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</si>
</sst>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b/>
      <sz val="10"/>
      <color theme="6"/>
      <name val="Arial"/>
      <family val="2"/>
    </font>
    <font>
      <sz val="10"/>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7">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164" fontId="5" fillId="0" borderId="0" xfId="9" applyNumberFormat="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164" fontId="5" fillId="0" borderId="0" xfId="9" applyNumberFormat="1" applyAlignment="1">
      <alignment horizontal="center" vertical="center"/>
    </xf>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0" fontId="10" fillId="0" borderId="0" xfId="9" applyFont="1" applyAlignment="1">
      <alignment horizontal="center" vertical="justify"/>
    </xf>
    <xf numFmtId="0" fontId="15" fillId="0" borderId="0" xfId="9" applyFont="1" applyAlignment="1">
      <alignment horizontal="center"/>
    </xf>
    <xf numFmtId="0" fontId="5" fillId="0" borderId="0" xfId="9"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2" fillId="0" borderId="0" xfId="14" applyNumberFormat="1" applyFont="1" applyAlignment="1">
      <alignment horizontal="center"/>
    </xf>
    <xf numFmtId="164" fontId="5" fillId="0" borderId="0" xfId="14" applyNumberFormat="1" applyFont="1" applyAlignment="1">
      <alignment horizontal="center" vertical="center"/>
    </xf>
    <xf numFmtId="2" fontId="5" fillId="0" borderId="0" xfId="14" applyNumberFormat="1" applyFont="1" applyAlignment="1">
      <alignment horizontal="center"/>
    </xf>
    <xf numFmtId="2" fontId="5" fillId="0" borderId="0" xfId="14" applyNumberFormat="1" applyFont="1"/>
    <xf numFmtId="164" fontId="5" fillId="0" borderId="0" xfId="14" applyNumberFormat="1" applyFont="1"/>
    <xf numFmtId="2" fontId="14" fillId="0" borderId="0" xfId="9" applyNumberFormat="1" applyFont="1" applyAlignment="1">
      <alignment horizontal="center"/>
    </xf>
    <xf numFmtId="2" fontId="14" fillId="0" borderId="0" xfId="14" applyNumberFormat="1" applyFont="1" applyAlignment="1">
      <alignment horizontal="center"/>
    </xf>
    <xf numFmtId="0" fontId="14" fillId="0" borderId="0" xfId="14" applyFont="1"/>
    <xf numFmtId="164" fontId="14" fillId="0" borderId="0" xfId="14" applyNumberFormat="1" applyFont="1" applyAlignment="1">
      <alignment horizontal="center"/>
    </xf>
    <xf numFmtId="2" fontId="14" fillId="0" borderId="0" xfId="14" applyNumberFormat="1" applyFont="1" applyAlignment="1">
      <alignment horizontal="center" vertical="center"/>
    </xf>
    <xf numFmtId="164" fontId="14" fillId="0" borderId="0" xfId="14" applyNumberFormat="1" applyFont="1" applyAlignment="1">
      <alignment horizontal="center" vertical="center"/>
    </xf>
    <xf numFmtId="164" fontId="14" fillId="0" borderId="0" xfId="9" applyNumberFormat="1" applyFont="1"/>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3" fillId="0" borderId="0" xfId="9" applyNumberFormat="1" applyFont="1" applyAlignment="1">
      <alignment vertical="justify"/>
    </xf>
    <xf numFmtId="164" fontId="13" fillId="0" borderId="0" xfId="9" applyNumberFormat="1" applyFont="1" applyAlignment="1">
      <alignment vertical="justify"/>
    </xf>
    <xf numFmtId="2" fontId="16" fillId="0" borderId="0" xfId="9" applyNumberFormat="1" applyFont="1" applyAlignment="1">
      <alignment vertical="justify"/>
    </xf>
    <xf numFmtId="164" fontId="16" fillId="0" borderId="0" xfId="9" applyNumberFormat="1" applyFont="1" applyAlignment="1">
      <alignment vertical="justify"/>
    </xf>
    <xf numFmtId="164" fontId="12" fillId="0" borderId="0" xfId="9" applyNumberFormat="1" applyFont="1" applyAlignment="1">
      <alignment vertical="justify"/>
    </xf>
    <xf numFmtId="164" fontId="13" fillId="0" borderId="0" xfId="14" applyNumberFormat="1" applyFont="1" applyAlignment="1">
      <alignment horizontal="center"/>
    </xf>
    <xf numFmtId="164" fontId="12" fillId="0" borderId="0" xfId="14" applyNumberFormat="1" applyFont="1" applyAlignment="1">
      <alignment horizontal="center"/>
    </xf>
    <xf numFmtId="2" fontId="17" fillId="0" borderId="0" xfId="14" applyNumberFormat="1" applyFont="1" applyAlignment="1">
      <alignment horizontal="center"/>
    </xf>
    <xf numFmtId="2" fontId="17" fillId="0" borderId="0" xfId="9" applyNumberFormat="1" applyFont="1" applyAlignment="1">
      <alignment horizontal="center"/>
    </xf>
    <xf numFmtId="0" fontId="17" fillId="0" borderId="0" xfId="14" applyFont="1"/>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khal'!$A$5:$A$19</c:f>
              <c:numCache>
                <c:formatCode>0.00</c:formatCode>
                <c:ptCount val="15"/>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'[2]Char Pathalia khal'!$B$5:$B$19</c:f>
              <c:numCache>
                <c:formatCode>0.000</c:formatCode>
                <c:ptCount val="15"/>
                <c:pt idx="0">
                  <c:v>1.8089999999999999</c:v>
                </c:pt>
                <c:pt idx="1">
                  <c:v>1.8029999999999999</c:v>
                </c:pt>
                <c:pt idx="2">
                  <c:v>1.798</c:v>
                </c:pt>
                <c:pt idx="3">
                  <c:v>0.83299999999999996</c:v>
                </c:pt>
                <c:pt idx="4">
                  <c:v>0.02</c:v>
                </c:pt>
                <c:pt idx="5">
                  <c:v>-0.39800000000000002</c:v>
                </c:pt>
                <c:pt idx="6">
                  <c:v>-0.497</c:v>
                </c:pt>
                <c:pt idx="7">
                  <c:v>-0.39600000000000002</c:v>
                </c:pt>
                <c:pt idx="8">
                  <c:v>-1.2E-2</c:v>
                </c:pt>
                <c:pt idx="9">
                  <c:v>0.63900000000000001</c:v>
                </c:pt>
                <c:pt idx="10">
                  <c:v>1.4890000000000001</c:v>
                </c:pt>
                <c:pt idx="11">
                  <c:v>1.5029999999999999</c:v>
                </c:pt>
                <c:pt idx="12">
                  <c:v>1.51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'[2]Char Pathalia khal'!$H$5:$H$19</c:f>
            </c:numRef>
          </c:xVal>
          <c:yVal>
            <c:numRef>
              <c:f>'[2]Char Pathalia khal'!$I$5:$I$19</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14637568"/>
        <c:axId val="214655744"/>
      </c:scatterChart>
      <c:valAx>
        <c:axId val="2146375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655744"/>
        <c:crosses val="autoZero"/>
        <c:crossBetween val="midCat"/>
      </c:valAx>
      <c:valAx>
        <c:axId val="2146557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637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khal'!$A$159:$A$174</c:f>
              <c:numCache>
                <c:formatCode>0.00</c:formatCode>
                <c:ptCount val="16"/>
                <c:pt idx="0">
                  <c:v>0</c:v>
                </c:pt>
                <c:pt idx="1">
                  <c:v>5</c:v>
                </c:pt>
                <c:pt idx="2">
                  <c:v>6</c:v>
                </c:pt>
                <c:pt idx="3">
                  <c:v>8</c:v>
                </c:pt>
                <c:pt idx="4">
                  <c:v>10</c:v>
                </c:pt>
                <c:pt idx="5">
                  <c:v>12</c:v>
                </c:pt>
                <c:pt idx="6">
                  <c:v>14</c:v>
                </c:pt>
                <c:pt idx="7">
                  <c:v>16</c:v>
                </c:pt>
                <c:pt idx="8">
                  <c:v>18</c:v>
                </c:pt>
                <c:pt idx="9">
                  <c:v>20</c:v>
                </c:pt>
                <c:pt idx="10">
                  <c:v>22</c:v>
                </c:pt>
                <c:pt idx="11">
                  <c:v>23</c:v>
                </c:pt>
                <c:pt idx="12">
                  <c:v>28</c:v>
                </c:pt>
                <c:pt idx="13">
                  <c:v>33</c:v>
                </c:pt>
                <c:pt idx="14">
                  <c:v>38</c:v>
                </c:pt>
              </c:numCache>
            </c:numRef>
          </c:xVal>
          <c:yVal>
            <c:numRef>
              <c:f>'[2]Char Pathalia khal'!$B$159:$B$174</c:f>
              <c:numCache>
                <c:formatCode>0.000</c:formatCode>
                <c:ptCount val="16"/>
                <c:pt idx="0">
                  <c:v>3.1419999999999999</c:v>
                </c:pt>
                <c:pt idx="1">
                  <c:v>3.214</c:v>
                </c:pt>
                <c:pt idx="2">
                  <c:v>2.2469999999999999</c:v>
                </c:pt>
                <c:pt idx="3">
                  <c:v>1.4430000000000001</c:v>
                </c:pt>
                <c:pt idx="4">
                  <c:v>0.72</c:v>
                </c:pt>
                <c:pt idx="5">
                  <c:v>2.1000000000000001E-2</c:v>
                </c:pt>
                <c:pt idx="6">
                  <c:v>-8.2000000000000003E-2</c:v>
                </c:pt>
                <c:pt idx="7">
                  <c:v>0.02</c:v>
                </c:pt>
                <c:pt idx="8">
                  <c:v>0.59799999999999998</c:v>
                </c:pt>
                <c:pt idx="9">
                  <c:v>1.02</c:v>
                </c:pt>
                <c:pt idx="10">
                  <c:v>1.8420000000000001</c:v>
                </c:pt>
                <c:pt idx="11">
                  <c:v>2.7869999999999999</c:v>
                </c:pt>
                <c:pt idx="12">
                  <c:v>2.7989999999999999</c:v>
                </c:pt>
                <c:pt idx="13">
                  <c:v>2.8079999999999998</c:v>
                </c:pt>
                <c:pt idx="14">
                  <c:v>2.8130000000000002</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'[2]Char Pathalia khal'!$H$159:$H$174</c:f>
            </c:numRef>
          </c:xVal>
          <c:yVal>
            <c:numRef>
              <c:f>'[2]Char Pathalia khal'!$I$159:$I$174</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69013376"/>
        <c:axId val="269014912"/>
      </c:scatterChart>
      <c:valAx>
        <c:axId val="2690133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014912"/>
        <c:crosses val="autoZero"/>
        <c:crossBetween val="midCat"/>
      </c:valAx>
      <c:valAx>
        <c:axId val="2690149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013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khal'!$A$178:$A$191</c:f>
              <c:numCache>
                <c:formatCode>0.00</c:formatCode>
                <c:ptCount val="14"/>
                <c:pt idx="0">
                  <c:v>0</c:v>
                </c:pt>
                <c:pt idx="1">
                  <c:v>4</c:v>
                </c:pt>
                <c:pt idx="2">
                  <c:v>10</c:v>
                </c:pt>
                <c:pt idx="3">
                  <c:v>11</c:v>
                </c:pt>
                <c:pt idx="4">
                  <c:v>13</c:v>
                </c:pt>
                <c:pt idx="5">
                  <c:v>15</c:v>
                </c:pt>
                <c:pt idx="6">
                  <c:v>17</c:v>
                </c:pt>
                <c:pt idx="7">
                  <c:v>18</c:v>
                </c:pt>
                <c:pt idx="8">
                  <c:v>19</c:v>
                </c:pt>
                <c:pt idx="9">
                  <c:v>21</c:v>
                </c:pt>
                <c:pt idx="10">
                  <c:v>23</c:v>
                </c:pt>
                <c:pt idx="11">
                  <c:v>25</c:v>
                </c:pt>
                <c:pt idx="12">
                  <c:v>26</c:v>
                </c:pt>
                <c:pt idx="13">
                  <c:v>30</c:v>
                </c:pt>
              </c:numCache>
            </c:numRef>
          </c:xVal>
          <c:yVal>
            <c:numRef>
              <c:f>'[2]Char Pathalia khal'!$B$178:$B$191</c:f>
              <c:numCache>
                <c:formatCode>0.000</c:formatCode>
                <c:ptCount val="14"/>
                <c:pt idx="0">
                  <c:v>3.3410000000000002</c:v>
                </c:pt>
                <c:pt idx="1">
                  <c:v>3.3460000000000001</c:v>
                </c:pt>
                <c:pt idx="2">
                  <c:v>3.1960000000000002</c:v>
                </c:pt>
                <c:pt idx="3">
                  <c:v>2.2349999999999999</c:v>
                </c:pt>
                <c:pt idx="4">
                  <c:v>1.3420000000000001</c:v>
                </c:pt>
                <c:pt idx="5">
                  <c:v>0.63600000000000001</c:v>
                </c:pt>
                <c:pt idx="6">
                  <c:v>0.109</c:v>
                </c:pt>
                <c:pt idx="7">
                  <c:v>6.0000000000000001E-3</c:v>
                </c:pt>
                <c:pt idx="8">
                  <c:v>0.107</c:v>
                </c:pt>
                <c:pt idx="9">
                  <c:v>0.60599999999999998</c:v>
                </c:pt>
                <c:pt idx="10">
                  <c:v>1.331</c:v>
                </c:pt>
                <c:pt idx="11">
                  <c:v>2.21</c:v>
                </c:pt>
                <c:pt idx="12">
                  <c:v>3.097</c:v>
                </c:pt>
                <c:pt idx="13">
                  <c:v>3.1040000000000001</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'[2]Char Pathalia khal'!$H$178:$H$191</c:f>
            </c:numRef>
          </c:xVal>
          <c:yVal>
            <c:numRef>
              <c:f>'[2]Char Pathalia khal'!$I$178:$I$191</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69102080"/>
        <c:axId val="269116160"/>
      </c:scatterChart>
      <c:valAx>
        <c:axId val="2691020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116160"/>
        <c:crosses val="autoZero"/>
        <c:crossBetween val="midCat"/>
      </c:valAx>
      <c:valAx>
        <c:axId val="2691161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102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khal'!$A$197:$A$212</c:f>
              <c:numCache>
                <c:formatCode>0.00</c:formatCode>
                <c:ptCount val="16"/>
                <c:pt idx="0">
                  <c:v>0</c:v>
                </c:pt>
                <c:pt idx="1">
                  <c:v>2</c:v>
                </c:pt>
                <c:pt idx="2">
                  <c:v>3</c:v>
                </c:pt>
                <c:pt idx="3">
                  <c:v>5</c:v>
                </c:pt>
                <c:pt idx="4">
                  <c:v>7</c:v>
                </c:pt>
                <c:pt idx="5">
                  <c:v>9</c:v>
                </c:pt>
                <c:pt idx="6">
                  <c:v>11</c:v>
                </c:pt>
                <c:pt idx="7">
                  <c:v>13</c:v>
                </c:pt>
                <c:pt idx="8">
                  <c:v>15</c:v>
                </c:pt>
                <c:pt idx="9">
                  <c:v>16</c:v>
                </c:pt>
                <c:pt idx="10">
                  <c:v>20</c:v>
                </c:pt>
                <c:pt idx="11">
                  <c:v>21</c:v>
                </c:pt>
              </c:numCache>
            </c:numRef>
          </c:xVal>
          <c:yVal>
            <c:numRef>
              <c:f>'[2]Char Pathalia khal'!$B$197:$B$212</c:f>
              <c:numCache>
                <c:formatCode>0.000</c:formatCode>
                <c:ptCount val="16"/>
                <c:pt idx="0">
                  <c:v>2.3969999999999998</c:v>
                </c:pt>
                <c:pt idx="1">
                  <c:v>2.39</c:v>
                </c:pt>
                <c:pt idx="2">
                  <c:v>1.351</c:v>
                </c:pt>
                <c:pt idx="3">
                  <c:v>0.52600000000000002</c:v>
                </c:pt>
                <c:pt idx="4">
                  <c:v>-0.08</c:v>
                </c:pt>
                <c:pt idx="5">
                  <c:v>-0.184</c:v>
                </c:pt>
                <c:pt idx="6">
                  <c:v>-8.2000000000000003E-2</c:v>
                </c:pt>
                <c:pt idx="7">
                  <c:v>0.51700000000000002</c:v>
                </c:pt>
                <c:pt idx="8">
                  <c:v>1.351</c:v>
                </c:pt>
                <c:pt idx="9">
                  <c:v>3.1949999999999998</c:v>
                </c:pt>
                <c:pt idx="10">
                  <c:v>3.2</c:v>
                </c:pt>
                <c:pt idx="11">
                  <c:v>3.1360000000000001</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'[2]Char Pathalia khal'!$H$198:$H$212</c:f>
            </c:numRef>
          </c:xVal>
          <c:yVal>
            <c:numRef>
              <c:f>'[2]Char Pathalia khal'!$I$198:$I$212</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5013248"/>
        <c:axId val="215014784"/>
      </c:scatterChart>
      <c:valAx>
        <c:axId val="2150132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014784"/>
        <c:crosses val="autoZero"/>
        <c:crossBetween val="midCat"/>
      </c:valAx>
      <c:valAx>
        <c:axId val="2150147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013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khal'!$A$216:$A$230</c:f>
              <c:numCache>
                <c:formatCode>0.00</c:formatCode>
                <c:ptCount val="15"/>
                <c:pt idx="0">
                  <c:v>0</c:v>
                </c:pt>
                <c:pt idx="1">
                  <c:v>3</c:v>
                </c:pt>
                <c:pt idx="2">
                  <c:v>6</c:v>
                </c:pt>
                <c:pt idx="3">
                  <c:v>7</c:v>
                </c:pt>
                <c:pt idx="4">
                  <c:v>9</c:v>
                </c:pt>
                <c:pt idx="5">
                  <c:v>11</c:v>
                </c:pt>
                <c:pt idx="6">
                  <c:v>13</c:v>
                </c:pt>
                <c:pt idx="7">
                  <c:v>15</c:v>
                </c:pt>
                <c:pt idx="8">
                  <c:v>17</c:v>
                </c:pt>
                <c:pt idx="9">
                  <c:v>19</c:v>
                </c:pt>
                <c:pt idx="10">
                  <c:v>20</c:v>
                </c:pt>
                <c:pt idx="11">
                  <c:v>24</c:v>
                </c:pt>
                <c:pt idx="12">
                  <c:v>25</c:v>
                </c:pt>
                <c:pt idx="13">
                  <c:v>30</c:v>
                </c:pt>
                <c:pt idx="14">
                  <c:v>35</c:v>
                </c:pt>
              </c:numCache>
            </c:numRef>
          </c:xVal>
          <c:yVal>
            <c:numRef>
              <c:f>'[2]Char Pathalia khal'!$B$216:$B$230</c:f>
              <c:numCache>
                <c:formatCode>0.000</c:formatCode>
                <c:ptCount val="15"/>
                <c:pt idx="0">
                  <c:v>3.5830000000000002</c:v>
                </c:pt>
                <c:pt idx="1">
                  <c:v>3.5979999999999999</c:v>
                </c:pt>
                <c:pt idx="2">
                  <c:v>3.5550000000000002</c:v>
                </c:pt>
                <c:pt idx="3">
                  <c:v>1.782</c:v>
                </c:pt>
                <c:pt idx="4">
                  <c:v>0.53300000000000003</c:v>
                </c:pt>
                <c:pt idx="5">
                  <c:v>-0.121</c:v>
                </c:pt>
                <c:pt idx="6">
                  <c:v>-0.223</c:v>
                </c:pt>
                <c:pt idx="7">
                  <c:v>-0.122</c:v>
                </c:pt>
                <c:pt idx="8">
                  <c:v>0.56599999999999995</c:v>
                </c:pt>
                <c:pt idx="9">
                  <c:v>1.7529999999999999</c:v>
                </c:pt>
                <c:pt idx="10">
                  <c:v>3.4769999999999999</c:v>
                </c:pt>
                <c:pt idx="11">
                  <c:v>3.464</c:v>
                </c:pt>
                <c:pt idx="12">
                  <c:v>2.484</c:v>
                </c:pt>
                <c:pt idx="13">
                  <c:v>2.4700000000000002</c:v>
                </c:pt>
                <c:pt idx="14">
                  <c:v>2.4550000000000001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'[2]Char Pathalia khal'!$H$216:$H$230</c:f>
            </c:numRef>
          </c:xVal>
          <c:yVal>
            <c:numRef>
              <c:f>'[2]Char Pathalia khal'!$I$216:$I$230</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4979328"/>
        <c:axId val="214980864"/>
      </c:scatterChart>
      <c:valAx>
        <c:axId val="2149793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980864"/>
        <c:crosses val="autoZero"/>
        <c:crossBetween val="midCat"/>
      </c:valAx>
      <c:valAx>
        <c:axId val="2149808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979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khal'!$A$234:$A$246</c:f>
              <c:numCache>
                <c:formatCode>0.00</c:formatCode>
                <c:ptCount val="13"/>
                <c:pt idx="0">
                  <c:v>0</c:v>
                </c:pt>
                <c:pt idx="1">
                  <c:v>4</c:v>
                </c:pt>
                <c:pt idx="2">
                  <c:v>5</c:v>
                </c:pt>
                <c:pt idx="3">
                  <c:v>7</c:v>
                </c:pt>
                <c:pt idx="4">
                  <c:v>9</c:v>
                </c:pt>
                <c:pt idx="5">
                  <c:v>10</c:v>
                </c:pt>
                <c:pt idx="6">
                  <c:v>11</c:v>
                </c:pt>
                <c:pt idx="7">
                  <c:v>13</c:v>
                </c:pt>
                <c:pt idx="8">
                  <c:v>15</c:v>
                </c:pt>
                <c:pt idx="9">
                  <c:v>16</c:v>
                </c:pt>
                <c:pt idx="10">
                  <c:v>17</c:v>
                </c:pt>
                <c:pt idx="11">
                  <c:v>20</c:v>
                </c:pt>
              </c:numCache>
            </c:numRef>
          </c:xVal>
          <c:yVal>
            <c:numRef>
              <c:f>'[2]Char Pathalia khal'!$B$234:$B$246</c:f>
              <c:numCache>
                <c:formatCode>0.000</c:formatCode>
                <c:ptCount val="13"/>
                <c:pt idx="0">
                  <c:v>2.609</c:v>
                </c:pt>
                <c:pt idx="1">
                  <c:v>2.5960000000000001</c:v>
                </c:pt>
                <c:pt idx="2">
                  <c:v>1.417</c:v>
                </c:pt>
                <c:pt idx="3">
                  <c:v>0.51500000000000001</c:v>
                </c:pt>
                <c:pt idx="4">
                  <c:v>-0.13300000000000001</c:v>
                </c:pt>
                <c:pt idx="5">
                  <c:v>-0.23499999999999999</c:v>
                </c:pt>
                <c:pt idx="6">
                  <c:v>-0.13400000000000001</c:v>
                </c:pt>
                <c:pt idx="7">
                  <c:v>0.47299999999999998</c:v>
                </c:pt>
                <c:pt idx="8">
                  <c:v>1.411</c:v>
                </c:pt>
                <c:pt idx="9">
                  <c:v>2.7040000000000002</c:v>
                </c:pt>
                <c:pt idx="10">
                  <c:v>2.7160000000000002</c:v>
                </c:pt>
                <c:pt idx="11">
                  <c:v>2.7160000000000002</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'[2]Char Pathalia khal'!$H$234:$H$246</c:f>
            </c:numRef>
          </c:xVal>
          <c:yVal>
            <c:numRef>
              <c:f>'[2]Char Pathalia khal'!$I$234:$I$246</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69164544"/>
        <c:axId val="269166080"/>
      </c:scatterChart>
      <c:valAx>
        <c:axId val="2691645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166080"/>
        <c:crosses val="autoZero"/>
        <c:crossBetween val="midCat"/>
      </c:valAx>
      <c:valAx>
        <c:axId val="2691660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164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khal'!$A$250:$A$265</c:f>
              <c:numCache>
                <c:formatCode>0.00</c:formatCode>
                <c:ptCount val="16"/>
                <c:pt idx="0">
                  <c:v>0</c:v>
                </c:pt>
                <c:pt idx="1">
                  <c:v>3</c:v>
                </c:pt>
                <c:pt idx="2">
                  <c:v>5</c:v>
                </c:pt>
                <c:pt idx="3">
                  <c:v>6</c:v>
                </c:pt>
                <c:pt idx="4">
                  <c:v>8</c:v>
                </c:pt>
                <c:pt idx="5">
                  <c:v>10</c:v>
                </c:pt>
                <c:pt idx="6">
                  <c:v>12</c:v>
                </c:pt>
                <c:pt idx="7">
                  <c:v>13</c:v>
                </c:pt>
                <c:pt idx="8">
                  <c:v>14</c:v>
                </c:pt>
                <c:pt idx="9">
                  <c:v>16</c:v>
                </c:pt>
                <c:pt idx="10">
                  <c:v>18</c:v>
                </c:pt>
                <c:pt idx="11">
                  <c:v>20</c:v>
                </c:pt>
                <c:pt idx="12">
                  <c:v>21</c:v>
                </c:pt>
                <c:pt idx="13">
                  <c:v>25</c:v>
                </c:pt>
                <c:pt idx="14">
                  <c:v>28</c:v>
                </c:pt>
                <c:pt idx="15">
                  <c:v>33</c:v>
                </c:pt>
              </c:numCache>
            </c:numRef>
          </c:xVal>
          <c:yVal>
            <c:numRef>
              <c:f>'[2]Char Pathalia khal'!$B$250:$B$265</c:f>
              <c:numCache>
                <c:formatCode>0.000</c:formatCode>
                <c:ptCount val="16"/>
                <c:pt idx="0">
                  <c:v>3.0550000000000002</c:v>
                </c:pt>
                <c:pt idx="1">
                  <c:v>3.0659999999999998</c:v>
                </c:pt>
                <c:pt idx="2">
                  <c:v>3.044</c:v>
                </c:pt>
                <c:pt idx="3">
                  <c:v>1.8120000000000001</c:v>
                </c:pt>
                <c:pt idx="4">
                  <c:v>1.0169999999999999</c:v>
                </c:pt>
                <c:pt idx="5">
                  <c:v>0.51300000000000001</c:v>
                </c:pt>
                <c:pt idx="6">
                  <c:v>9.2999999999999999E-2</c:v>
                </c:pt>
                <c:pt idx="7">
                  <c:v>-6.0000000000000001E-3</c:v>
                </c:pt>
                <c:pt idx="8">
                  <c:v>9.7000000000000003E-2</c:v>
                </c:pt>
                <c:pt idx="9">
                  <c:v>0.49399999999999999</c:v>
                </c:pt>
                <c:pt idx="10">
                  <c:v>1.01</c:v>
                </c:pt>
                <c:pt idx="11">
                  <c:v>1.806</c:v>
                </c:pt>
                <c:pt idx="12">
                  <c:v>3.4980000000000002</c:v>
                </c:pt>
                <c:pt idx="13">
                  <c:v>3.5070000000000001</c:v>
                </c:pt>
                <c:pt idx="14">
                  <c:v>1.9610000000000001</c:v>
                </c:pt>
                <c:pt idx="15">
                  <c:v>1.9530000000000001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'[2]Char Pathalia khal'!$H$250:$H$265</c:f>
            </c:numRef>
          </c:xVal>
          <c:yVal>
            <c:numRef>
              <c:f>'[2]Char Pathalia khal'!$I$250:$I$265</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69212288"/>
        <c:axId val="269377920"/>
      </c:scatterChart>
      <c:valAx>
        <c:axId val="2692122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77920"/>
        <c:crosses val="autoZero"/>
        <c:crossBetween val="midCat"/>
      </c:valAx>
      <c:valAx>
        <c:axId val="2693779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12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khal'!$A$269:$A$284</c:f>
              <c:numCache>
                <c:formatCode>0.00</c:formatCode>
                <c:ptCount val="16"/>
                <c:pt idx="0">
                  <c:v>0</c:v>
                </c:pt>
                <c:pt idx="1">
                  <c:v>3</c:v>
                </c:pt>
                <c:pt idx="2">
                  <c:v>4</c:v>
                </c:pt>
                <c:pt idx="3">
                  <c:v>6</c:v>
                </c:pt>
                <c:pt idx="4">
                  <c:v>8</c:v>
                </c:pt>
                <c:pt idx="5">
                  <c:v>10</c:v>
                </c:pt>
                <c:pt idx="6">
                  <c:v>12</c:v>
                </c:pt>
                <c:pt idx="7">
                  <c:v>14</c:v>
                </c:pt>
                <c:pt idx="8">
                  <c:v>16</c:v>
                </c:pt>
                <c:pt idx="9">
                  <c:v>18</c:v>
                </c:pt>
                <c:pt idx="10">
                  <c:v>20</c:v>
                </c:pt>
                <c:pt idx="11">
                  <c:v>21</c:v>
                </c:pt>
                <c:pt idx="12">
                  <c:v>25</c:v>
                </c:pt>
                <c:pt idx="13">
                  <c:v>28</c:v>
                </c:pt>
              </c:numCache>
            </c:numRef>
          </c:xVal>
          <c:yVal>
            <c:numRef>
              <c:f>'[2]Char Pathalia khal'!$B$269:$B$284</c:f>
              <c:numCache>
                <c:formatCode>0.000</c:formatCode>
                <c:ptCount val="16"/>
                <c:pt idx="0">
                  <c:v>3.0259999999999998</c:v>
                </c:pt>
                <c:pt idx="1">
                  <c:v>3.012</c:v>
                </c:pt>
                <c:pt idx="2">
                  <c:v>1.9330000000000001</c:v>
                </c:pt>
                <c:pt idx="3">
                  <c:v>1.1279999999999999</c:v>
                </c:pt>
                <c:pt idx="4">
                  <c:v>0.48099999999999998</c:v>
                </c:pt>
                <c:pt idx="5">
                  <c:v>3.0000000000000001E-3</c:v>
                </c:pt>
                <c:pt idx="6">
                  <c:v>-9.9000000000000005E-2</c:v>
                </c:pt>
                <c:pt idx="7">
                  <c:v>2E-3</c:v>
                </c:pt>
                <c:pt idx="8">
                  <c:v>0.47399999999999998</c:v>
                </c:pt>
                <c:pt idx="9">
                  <c:v>1.0820000000000001</c:v>
                </c:pt>
                <c:pt idx="10">
                  <c:v>2.1309999999999998</c:v>
                </c:pt>
                <c:pt idx="11">
                  <c:v>3.6070000000000002</c:v>
                </c:pt>
                <c:pt idx="12">
                  <c:v>3.6019999999999999</c:v>
                </c:pt>
                <c:pt idx="13">
                  <c:v>3.589</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'[2]Char Pathalia khal'!$H$270:$H$284</c:f>
            </c:numRef>
          </c:xVal>
          <c:yVal>
            <c:numRef>
              <c:f>'[2]Char Pathalia khal'!$I$270:$I$284</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69358592"/>
        <c:axId val="269360128"/>
      </c:scatterChart>
      <c:valAx>
        <c:axId val="2693585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60128"/>
        <c:crosses val="autoZero"/>
        <c:crossBetween val="midCat"/>
      </c:valAx>
      <c:valAx>
        <c:axId val="2693601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58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khal'!$A$288:$A$303</c:f>
              <c:numCache>
                <c:formatCode>0.00</c:formatCode>
                <c:ptCount val="16"/>
                <c:pt idx="0">
                  <c:v>0</c:v>
                </c:pt>
                <c:pt idx="1">
                  <c:v>2</c:v>
                </c:pt>
                <c:pt idx="2">
                  <c:v>3</c:v>
                </c:pt>
                <c:pt idx="3">
                  <c:v>5</c:v>
                </c:pt>
                <c:pt idx="4">
                  <c:v>7</c:v>
                </c:pt>
                <c:pt idx="5">
                  <c:v>9</c:v>
                </c:pt>
                <c:pt idx="6">
                  <c:v>11</c:v>
                </c:pt>
                <c:pt idx="7">
                  <c:v>13</c:v>
                </c:pt>
                <c:pt idx="8">
                  <c:v>15</c:v>
                </c:pt>
                <c:pt idx="9">
                  <c:v>17</c:v>
                </c:pt>
                <c:pt idx="10">
                  <c:v>19</c:v>
                </c:pt>
                <c:pt idx="11">
                  <c:v>20</c:v>
                </c:pt>
                <c:pt idx="12">
                  <c:v>21</c:v>
                </c:pt>
                <c:pt idx="13">
                  <c:v>22</c:v>
                </c:pt>
                <c:pt idx="14">
                  <c:v>25</c:v>
                </c:pt>
                <c:pt idx="15">
                  <c:v>26</c:v>
                </c:pt>
              </c:numCache>
            </c:numRef>
          </c:xVal>
          <c:yVal>
            <c:numRef>
              <c:f>'[2]Char Pathalia khal'!$B$288:$B$303</c:f>
              <c:numCache>
                <c:formatCode>0.000</c:formatCode>
                <c:ptCount val="16"/>
                <c:pt idx="0">
                  <c:v>3.1179999999999999</c:v>
                </c:pt>
                <c:pt idx="1">
                  <c:v>3.113</c:v>
                </c:pt>
                <c:pt idx="2">
                  <c:v>1.946</c:v>
                </c:pt>
                <c:pt idx="3">
                  <c:v>1.133</c:v>
                </c:pt>
                <c:pt idx="4">
                  <c:v>0.53800000000000003</c:v>
                </c:pt>
                <c:pt idx="5">
                  <c:v>0.13800000000000001</c:v>
                </c:pt>
                <c:pt idx="6">
                  <c:v>3.6999999999999998E-2</c:v>
                </c:pt>
                <c:pt idx="7">
                  <c:v>0.13900000000000001</c:v>
                </c:pt>
                <c:pt idx="8">
                  <c:v>0.54300000000000004</c:v>
                </c:pt>
                <c:pt idx="9">
                  <c:v>1.151</c:v>
                </c:pt>
                <c:pt idx="10">
                  <c:v>1.919</c:v>
                </c:pt>
                <c:pt idx="11">
                  <c:v>3.008</c:v>
                </c:pt>
                <c:pt idx="12">
                  <c:v>3.016</c:v>
                </c:pt>
                <c:pt idx="13">
                  <c:v>3.7919999999999998</c:v>
                </c:pt>
                <c:pt idx="14">
                  <c:v>3.7869999999999999</c:v>
                </c:pt>
                <c:pt idx="15">
                  <c:v>3.78</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'[2]Char Pathalia khal'!$H$289:$H$303</c:f>
            </c:numRef>
          </c:xVal>
          <c:yVal>
            <c:numRef>
              <c:f>'[2]Char Pathalia khal'!$I$289:$I$303</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9328768"/>
        <c:axId val="269330304"/>
      </c:scatterChart>
      <c:valAx>
        <c:axId val="2693287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30304"/>
        <c:crosses val="autoZero"/>
        <c:crossBetween val="midCat"/>
      </c:valAx>
      <c:valAx>
        <c:axId val="2693303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28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khal'!$A$307:$A$323</c:f>
              <c:numCache>
                <c:formatCode>0.00</c:formatCode>
                <c:ptCount val="17"/>
                <c:pt idx="0">
                  <c:v>0</c:v>
                </c:pt>
                <c:pt idx="1">
                  <c:v>5</c:v>
                </c:pt>
                <c:pt idx="2">
                  <c:v>6</c:v>
                </c:pt>
                <c:pt idx="3">
                  <c:v>10</c:v>
                </c:pt>
                <c:pt idx="4">
                  <c:v>11</c:v>
                </c:pt>
                <c:pt idx="5">
                  <c:v>12</c:v>
                </c:pt>
                <c:pt idx="6">
                  <c:v>14</c:v>
                </c:pt>
                <c:pt idx="7">
                  <c:v>16</c:v>
                </c:pt>
                <c:pt idx="8">
                  <c:v>17.5</c:v>
                </c:pt>
                <c:pt idx="9">
                  <c:v>19</c:v>
                </c:pt>
                <c:pt idx="10">
                  <c:v>21</c:v>
                </c:pt>
                <c:pt idx="11">
                  <c:v>23</c:v>
                </c:pt>
                <c:pt idx="12">
                  <c:v>24</c:v>
                </c:pt>
                <c:pt idx="13">
                  <c:v>25</c:v>
                </c:pt>
                <c:pt idx="14">
                  <c:v>30</c:v>
                </c:pt>
                <c:pt idx="15">
                  <c:v>35</c:v>
                </c:pt>
              </c:numCache>
            </c:numRef>
          </c:xVal>
          <c:yVal>
            <c:numRef>
              <c:f>'[2]Char Pathalia khal'!$B$307:$B$323</c:f>
              <c:numCache>
                <c:formatCode>0.000</c:formatCode>
                <c:ptCount val="17"/>
                <c:pt idx="0">
                  <c:v>2.5289999999999999</c:v>
                </c:pt>
                <c:pt idx="1">
                  <c:v>2.5419999999999998</c:v>
                </c:pt>
                <c:pt idx="2">
                  <c:v>3.5350000000000001</c:v>
                </c:pt>
                <c:pt idx="3">
                  <c:v>3.53</c:v>
                </c:pt>
                <c:pt idx="4">
                  <c:v>2.4060000000000001</c:v>
                </c:pt>
                <c:pt idx="5">
                  <c:v>1.45</c:v>
                </c:pt>
                <c:pt idx="6">
                  <c:v>0.78100000000000003</c:v>
                </c:pt>
                <c:pt idx="7">
                  <c:v>0.29599999999999999</c:v>
                </c:pt>
                <c:pt idx="8">
                  <c:v>0.19400000000000001</c:v>
                </c:pt>
                <c:pt idx="9">
                  <c:v>0.29499999999999998</c:v>
                </c:pt>
                <c:pt idx="10">
                  <c:v>0.79900000000000004</c:v>
                </c:pt>
                <c:pt idx="11">
                  <c:v>1.4630000000000001</c:v>
                </c:pt>
                <c:pt idx="12">
                  <c:v>2.3450000000000002</c:v>
                </c:pt>
                <c:pt idx="13">
                  <c:v>3.339</c:v>
                </c:pt>
                <c:pt idx="14">
                  <c:v>3.3460000000000001</c:v>
                </c:pt>
                <c:pt idx="15">
                  <c:v>3.3540000000000001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'[2]Char Pathalia khal'!$H$307:$H$323</c:f>
            </c:numRef>
          </c:xVal>
          <c:yVal>
            <c:numRef>
              <c:f>'[2]Char Pathalia khal'!$I$307:$I$323</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69306880"/>
        <c:axId val="269386496"/>
      </c:scatterChart>
      <c:valAx>
        <c:axId val="2693068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86496"/>
        <c:crosses val="autoZero"/>
        <c:crossBetween val="midCat"/>
      </c:valAx>
      <c:valAx>
        <c:axId val="2693864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06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khal'!$A$326:$A$339</c:f>
              <c:numCache>
                <c:formatCode>0.00</c:formatCode>
                <c:ptCount val="14"/>
                <c:pt idx="0">
                  <c:v>0</c:v>
                </c:pt>
                <c:pt idx="1">
                  <c:v>5</c:v>
                </c:pt>
                <c:pt idx="2">
                  <c:v>6</c:v>
                </c:pt>
                <c:pt idx="3">
                  <c:v>10</c:v>
                </c:pt>
                <c:pt idx="4">
                  <c:v>11</c:v>
                </c:pt>
                <c:pt idx="5">
                  <c:v>13</c:v>
                </c:pt>
                <c:pt idx="6">
                  <c:v>15</c:v>
                </c:pt>
                <c:pt idx="7">
                  <c:v>17</c:v>
                </c:pt>
                <c:pt idx="8">
                  <c:v>19</c:v>
                </c:pt>
                <c:pt idx="9">
                  <c:v>21</c:v>
                </c:pt>
                <c:pt idx="10">
                  <c:v>23</c:v>
                </c:pt>
                <c:pt idx="11">
                  <c:v>24</c:v>
                </c:pt>
                <c:pt idx="12">
                  <c:v>25</c:v>
                </c:pt>
                <c:pt idx="13">
                  <c:v>27</c:v>
                </c:pt>
              </c:numCache>
            </c:numRef>
          </c:xVal>
          <c:yVal>
            <c:numRef>
              <c:f>'[2]Char Pathalia khal'!$B$326:$B$339</c:f>
              <c:numCache>
                <c:formatCode>0.000</c:formatCode>
                <c:ptCount val="14"/>
                <c:pt idx="0">
                  <c:v>2.9049999999999998</c:v>
                </c:pt>
                <c:pt idx="1">
                  <c:v>2.9140000000000001</c:v>
                </c:pt>
                <c:pt idx="2">
                  <c:v>3.7360000000000002</c:v>
                </c:pt>
                <c:pt idx="3">
                  <c:v>3.7269999999999999</c:v>
                </c:pt>
                <c:pt idx="4">
                  <c:v>2.1640000000000001</c:v>
                </c:pt>
                <c:pt idx="5">
                  <c:v>0.96299999999999997</c:v>
                </c:pt>
                <c:pt idx="6">
                  <c:v>0.23400000000000001</c:v>
                </c:pt>
                <c:pt idx="7">
                  <c:v>0.13200000000000001</c:v>
                </c:pt>
                <c:pt idx="8">
                  <c:v>0.23499999999999999</c:v>
                </c:pt>
                <c:pt idx="9">
                  <c:v>0.93700000000000006</c:v>
                </c:pt>
                <c:pt idx="10">
                  <c:v>2.0950000000000002</c:v>
                </c:pt>
                <c:pt idx="11">
                  <c:v>3.35</c:v>
                </c:pt>
                <c:pt idx="12">
                  <c:v>3.3559999999999999</c:v>
                </c:pt>
                <c:pt idx="13">
                  <c:v>3.3559999999999999</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'[2]Char Pathalia khal'!$H$327:$H$339</c:f>
            </c:numRef>
          </c:xVal>
          <c:yVal>
            <c:numRef>
              <c:f>'[2]Char Pathalia khal'!$I$327:$I$339</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69416320"/>
        <c:axId val="269417856"/>
      </c:scatterChart>
      <c:valAx>
        <c:axId val="2694163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17856"/>
        <c:crosses val="autoZero"/>
        <c:crossBetween val="midCat"/>
      </c:valAx>
      <c:valAx>
        <c:axId val="2694178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16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khal'!$A$22:$A$34</c:f>
              <c:numCache>
                <c:formatCode>0.00</c:formatCode>
                <c:ptCount val="13"/>
                <c:pt idx="0">
                  <c:v>0</c:v>
                </c:pt>
                <c:pt idx="1">
                  <c:v>3</c:v>
                </c:pt>
                <c:pt idx="2">
                  <c:v>4</c:v>
                </c:pt>
                <c:pt idx="3">
                  <c:v>6</c:v>
                </c:pt>
                <c:pt idx="4">
                  <c:v>8</c:v>
                </c:pt>
                <c:pt idx="5">
                  <c:v>9</c:v>
                </c:pt>
                <c:pt idx="6">
                  <c:v>10</c:v>
                </c:pt>
                <c:pt idx="7">
                  <c:v>12</c:v>
                </c:pt>
                <c:pt idx="8">
                  <c:v>14</c:v>
                </c:pt>
                <c:pt idx="9">
                  <c:v>15</c:v>
                </c:pt>
                <c:pt idx="10">
                  <c:v>20</c:v>
                </c:pt>
                <c:pt idx="11">
                  <c:v>25</c:v>
                </c:pt>
              </c:numCache>
            </c:numRef>
          </c:xVal>
          <c:yVal>
            <c:numRef>
              <c:f>'[2]Char Pathalia khal'!$B$22:$B$34</c:f>
              <c:numCache>
                <c:formatCode>0.000</c:formatCode>
                <c:ptCount val="13"/>
                <c:pt idx="0">
                  <c:v>2.911</c:v>
                </c:pt>
                <c:pt idx="1">
                  <c:v>2.9060000000000001</c:v>
                </c:pt>
                <c:pt idx="2">
                  <c:v>1.7250000000000001</c:v>
                </c:pt>
                <c:pt idx="3">
                  <c:v>0.65200000000000002</c:v>
                </c:pt>
                <c:pt idx="4">
                  <c:v>-0.04</c:v>
                </c:pt>
                <c:pt idx="5">
                  <c:v>-0.13900000000000001</c:v>
                </c:pt>
                <c:pt idx="6">
                  <c:v>-3.7999999999999999E-2</c:v>
                </c:pt>
                <c:pt idx="7">
                  <c:v>0.65100000000000002</c:v>
                </c:pt>
                <c:pt idx="8">
                  <c:v>1.6579999999999999</c:v>
                </c:pt>
                <c:pt idx="9">
                  <c:v>3.1389999999999998</c:v>
                </c:pt>
                <c:pt idx="10">
                  <c:v>3.1520000000000001</c:v>
                </c:pt>
                <c:pt idx="11">
                  <c:v>3.16</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'[2]Char Pathalia khal'!$H$23:$H$34</c:f>
            </c:numRef>
          </c:xVal>
          <c:yVal>
            <c:numRef>
              <c:f>'[2]Char Pathalia khal'!$I$23:$I$34</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15029632"/>
        <c:axId val="215031168"/>
      </c:scatterChart>
      <c:valAx>
        <c:axId val="2150296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031168"/>
        <c:crosses val="autoZero"/>
        <c:crossBetween val="midCat"/>
      </c:valAx>
      <c:valAx>
        <c:axId val="2150311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0296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khal'!$A$342:$A$356</c:f>
              <c:numCache>
                <c:formatCode>0.00</c:formatCode>
                <c:ptCount val="15"/>
                <c:pt idx="0">
                  <c:v>0</c:v>
                </c:pt>
                <c:pt idx="1">
                  <c:v>3</c:v>
                </c:pt>
                <c:pt idx="2">
                  <c:v>7</c:v>
                </c:pt>
                <c:pt idx="3">
                  <c:v>8</c:v>
                </c:pt>
                <c:pt idx="4">
                  <c:v>10</c:v>
                </c:pt>
                <c:pt idx="5">
                  <c:v>12</c:v>
                </c:pt>
                <c:pt idx="6">
                  <c:v>13.5</c:v>
                </c:pt>
                <c:pt idx="7">
                  <c:v>15</c:v>
                </c:pt>
                <c:pt idx="8">
                  <c:v>17</c:v>
                </c:pt>
                <c:pt idx="9">
                  <c:v>19</c:v>
                </c:pt>
                <c:pt idx="10">
                  <c:v>20</c:v>
                </c:pt>
                <c:pt idx="11">
                  <c:v>25</c:v>
                </c:pt>
                <c:pt idx="12">
                  <c:v>30</c:v>
                </c:pt>
                <c:pt idx="13">
                  <c:v>35</c:v>
                </c:pt>
              </c:numCache>
            </c:numRef>
          </c:xVal>
          <c:yVal>
            <c:numRef>
              <c:f>'[2]Char Pathalia khal'!$B$342:$B$356</c:f>
              <c:numCache>
                <c:formatCode>0.000</c:formatCode>
                <c:ptCount val="15"/>
                <c:pt idx="0">
                  <c:v>3.6269999999999998</c:v>
                </c:pt>
                <c:pt idx="1">
                  <c:v>3.8530000000000002</c:v>
                </c:pt>
                <c:pt idx="2">
                  <c:v>3.8279999999999998</c:v>
                </c:pt>
                <c:pt idx="3">
                  <c:v>1.8080000000000001</c:v>
                </c:pt>
                <c:pt idx="4">
                  <c:v>0.81100000000000005</c:v>
                </c:pt>
                <c:pt idx="5">
                  <c:v>0.13900000000000001</c:v>
                </c:pt>
                <c:pt idx="6">
                  <c:v>3.6999999999999998E-2</c:v>
                </c:pt>
                <c:pt idx="7">
                  <c:v>0.13800000000000001</c:v>
                </c:pt>
                <c:pt idx="8">
                  <c:v>0.82299999999999995</c:v>
                </c:pt>
                <c:pt idx="9">
                  <c:v>1.83</c:v>
                </c:pt>
                <c:pt idx="10">
                  <c:v>3.5070000000000001</c:v>
                </c:pt>
                <c:pt idx="11">
                  <c:v>3.528</c:v>
                </c:pt>
                <c:pt idx="12">
                  <c:v>3.5329999999999999</c:v>
                </c:pt>
                <c:pt idx="13">
                  <c:v>3.5409999999999999</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'[2]Char Pathalia khal'!$H$342:$H$356</c:f>
            </c:numRef>
          </c:xVal>
          <c:yVal>
            <c:numRef>
              <c:f>'[2]Char Pathalia khal'!$I$342:$I$356</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69464320"/>
        <c:axId val="269465856"/>
      </c:scatterChart>
      <c:valAx>
        <c:axId val="2694643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65856"/>
        <c:crosses val="autoZero"/>
        <c:crossBetween val="midCat"/>
      </c:valAx>
      <c:valAx>
        <c:axId val="2694658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64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khal'!$A$359:$A$371</c:f>
              <c:numCache>
                <c:formatCode>0.00</c:formatCode>
                <c:ptCount val="13"/>
                <c:pt idx="0">
                  <c:v>0</c:v>
                </c:pt>
                <c:pt idx="1">
                  <c:v>4</c:v>
                </c:pt>
                <c:pt idx="2">
                  <c:v>5</c:v>
                </c:pt>
                <c:pt idx="3">
                  <c:v>7</c:v>
                </c:pt>
                <c:pt idx="4">
                  <c:v>9</c:v>
                </c:pt>
                <c:pt idx="5">
                  <c:v>11</c:v>
                </c:pt>
                <c:pt idx="6">
                  <c:v>12</c:v>
                </c:pt>
                <c:pt idx="7">
                  <c:v>13</c:v>
                </c:pt>
                <c:pt idx="8">
                  <c:v>15</c:v>
                </c:pt>
                <c:pt idx="9">
                  <c:v>17</c:v>
                </c:pt>
                <c:pt idx="10">
                  <c:v>19</c:v>
                </c:pt>
                <c:pt idx="11">
                  <c:v>20</c:v>
                </c:pt>
                <c:pt idx="12">
                  <c:v>24</c:v>
                </c:pt>
              </c:numCache>
            </c:numRef>
          </c:xVal>
          <c:yVal>
            <c:numRef>
              <c:f>'[2]Char Pathalia khal'!$B$359:$B$371</c:f>
              <c:numCache>
                <c:formatCode>0.000</c:formatCode>
                <c:ptCount val="13"/>
                <c:pt idx="0">
                  <c:v>3.7320000000000002</c:v>
                </c:pt>
                <c:pt idx="1">
                  <c:v>3.9750000000000001</c:v>
                </c:pt>
                <c:pt idx="2">
                  <c:v>2.7879999999999998</c:v>
                </c:pt>
                <c:pt idx="3">
                  <c:v>1.772</c:v>
                </c:pt>
                <c:pt idx="4">
                  <c:v>0.83299999999999996</c:v>
                </c:pt>
                <c:pt idx="5">
                  <c:v>0.254</c:v>
                </c:pt>
                <c:pt idx="6">
                  <c:v>0.153</c:v>
                </c:pt>
                <c:pt idx="7">
                  <c:v>0.25600000000000001</c:v>
                </c:pt>
                <c:pt idx="8">
                  <c:v>0.878</c:v>
                </c:pt>
                <c:pt idx="9">
                  <c:v>1.7889999999999999</c:v>
                </c:pt>
                <c:pt idx="10">
                  <c:v>2.266</c:v>
                </c:pt>
                <c:pt idx="11">
                  <c:v>2.6320000000000001</c:v>
                </c:pt>
                <c:pt idx="12">
                  <c:v>2.6459999999999999</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'[2]Char Pathalia khal'!$H$359:$H$371</c:f>
            </c:numRef>
          </c:xVal>
          <c:yVal>
            <c:numRef>
              <c:f>'[2]Char Pathalia khal'!$I$359:$I$371</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69426048"/>
        <c:axId val="269436032"/>
      </c:scatterChart>
      <c:valAx>
        <c:axId val="2694260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36032"/>
        <c:crosses val="autoZero"/>
        <c:crossBetween val="midCat"/>
      </c:valAx>
      <c:valAx>
        <c:axId val="2694360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26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khal'!$A$376:$A$389</c:f>
              <c:numCache>
                <c:formatCode>0.00</c:formatCode>
                <c:ptCount val="14"/>
                <c:pt idx="0">
                  <c:v>0</c:v>
                </c:pt>
                <c:pt idx="1">
                  <c:v>4</c:v>
                </c:pt>
                <c:pt idx="2">
                  <c:v>5</c:v>
                </c:pt>
                <c:pt idx="3">
                  <c:v>7</c:v>
                </c:pt>
                <c:pt idx="4">
                  <c:v>9</c:v>
                </c:pt>
                <c:pt idx="5">
                  <c:v>11</c:v>
                </c:pt>
                <c:pt idx="6">
                  <c:v>13</c:v>
                </c:pt>
                <c:pt idx="7">
                  <c:v>15</c:v>
                </c:pt>
                <c:pt idx="8">
                  <c:v>17</c:v>
                </c:pt>
                <c:pt idx="9">
                  <c:v>19</c:v>
                </c:pt>
                <c:pt idx="10">
                  <c:v>21</c:v>
                </c:pt>
                <c:pt idx="11">
                  <c:v>22</c:v>
                </c:pt>
                <c:pt idx="12">
                  <c:v>27</c:v>
                </c:pt>
                <c:pt idx="13">
                  <c:v>32</c:v>
                </c:pt>
              </c:numCache>
            </c:numRef>
          </c:xVal>
          <c:yVal>
            <c:numRef>
              <c:f>'[2]Char Pathalia khal'!$B$376:$B$389</c:f>
              <c:numCache>
                <c:formatCode>0.000</c:formatCode>
                <c:ptCount val="14"/>
                <c:pt idx="0">
                  <c:v>4.0039999999999996</c:v>
                </c:pt>
                <c:pt idx="1">
                  <c:v>3.9990000000000001</c:v>
                </c:pt>
                <c:pt idx="2">
                  <c:v>2.798</c:v>
                </c:pt>
                <c:pt idx="3">
                  <c:v>1.7490000000000001</c:v>
                </c:pt>
                <c:pt idx="4">
                  <c:v>0.79400000000000004</c:v>
                </c:pt>
                <c:pt idx="5">
                  <c:v>1E-3</c:v>
                </c:pt>
                <c:pt idx="6">
                  <c:v>-0.1</c:v>
                </c:pt>
                <c:pt idx="7">
                  <c:v>2E-3</c:v>
                </c:pt>
                <c:pt idx="8">
                  <c:v>0.29799999999999999</c:v>
                </c:pt>
                <c:pt idx="9">
                  <c:v>0.78400000000000003</c:v>
                </c:pt>
                <c:pt idx="10">
                  <c:v>1.8009999999999999</c:v>
                </c:pt>
                <c:pt idx="11">
                  <c:v>2.6619999999999999</c:v>
                </c:pt>
                <c:pt idx="12">
                  <c:v>2.669</c:v>
                </c:pt>
                <c:pt idx="13">
                  <c:v>2.681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'[2]Char Pathalia khal'!$H$376:$H$389</c:f>
            </c:numRef>
          </c:xVal>
          <c:yVal>
            <c:numRef>
              <c:f>'[2]Char Pathalia khal'!$I$376:$I$389</c:f>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69711616"/>
        <c:axId val="269713408"/>
      </c:scatterChart>
      <c:valAx>
        <c:axId val="2697116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713408"/>
        <c:crosses val="autoZero"/>
        <c:crossBetween val="midCat"/>
      </c:valAx>
      <c:valAx>
        <c:axId val="2697134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711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khal'!$A$393:$A$407</c:f>
              <c:numCache>
                <c:formatCode>0.00</c:formatCode>
                <c:ptCount val="15"/>
                <c:pt idx="0">
                  <c:v>0</c:v>
                </c:pt>
                <c:pt idx="1">
                  <c:v>5</c:v>
                </c:pt>
                <c:pt idx="2">
                  <c:v>6</c:v>
                </c:pt>
                <c:pt idx="3">
                  <c:v>10</c:v>
                </c:pt>
                <c:pt idx="4">
                  <c:v>11</c:v>
                </c:pt>
                <c:pt idx="5">
                  <c:v>13</c:v>
                </c:pt>
                <c:pt idx="6">
                  <c:v>15</c:v>
                </c:pt>
                <c:pt idx="7">
                  <c:v>17</c:v>
                </c:pt>
                <c:pt idx="8">
                  <c:v>19</c:v>
                </c:pt>
                <c:pt idx="9">
                  <c:v>21</c:v>
                </c:pt>
                <c:pt idx="10">
                  <c:v>23</c:v>
                </c:pt>
                <c:pt idx="11">
                  <c:v>24</c:v>
                </c:pt>
                <c:pt idx="12">
                  <c:v>26</c:v>
                </c:pt>
                <c:pt idx="13">
                  <c:v>27</c:v>
                </c:pt>
                <c:pt idx="14">
                  <c:v>29</c:v>
                </c:pt>
              </c:numCache>
            </c:numRef>
          </c:xVal>
          <c:yVal>
            <c:numRef>
              <c:f>'[2]Char Pathalia khal'!$B$393:$B$407</c:f>
              <c:numCache>
                <c:formatCode>0.000</c:formatCode>
                <c:ptCount val="15"/>
                <c:pt idx="0">
                  <c:v>3.0510000000000002</c:v>
                </c:pt>
                <c:pt idx="1">
                  <c:v>3.0670000000000002</c:v>
                </c:pt>
                <c:pt idx="2">
                  <c:v>4.3339999999999996</c:v>
                </c:pt>
                <c:pt idx="3">
                  <c:v>4.327</c:v>
                </c:pt>
                <c:pt idx="4">
                  <c:v>2.532</c:v>
                </c:pt>
                <c:pt idx="5">
                  <c:v>0.55600000000000005</c:v>
                </c:pt>
                <c:pt idx="6">
                  <c:v>-0.374</c:v>
                </c:pt>
                <c:pt idx="7">
                  <c:v>-0.47299999999999998</c:v>
                </c:pt>
                <c:pt idx="8">
                  <c:v>-0.372</c:v>
                </c:pt>
                <c:pt idx="9">
                  <c:v>0.39400000000000002</c:v>
                </c:pt>
                <c:pt idx="10">
                  <c:v>1.361</c:v>
                </c:pt>
                <c:pt idx="11">
                  <c:v>2.5430000000000001</c:v>
                </c:pt>
                <c:pt idx="12">
                  <c:v>2.552</c:v>
                </c:pt>
                <c:pt idx="13">
                  <c:v>1.714</c:v>
                </c:pt>
                <c:pt idx="14">
                  <c:v>0.95299999999999996</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'[2]Char Pathalia khal'!$H$393:$H$407</c:f>
            </c:numRef>
          </c:xVal>
          <c:yVal>
            <c:numRef>
              <c:f>'[2]Char Pathalia khal'!$I$393:$I$407</c:f>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69702272"/>
        <c:axId val="269703808"/>
      </c:scatterChart>
      <c:valAx>
        <c:axId val="2697022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703808"/>
        <c:crosses val="autoZero"/>
        <c:crossBetween val="midCat"/>
      </c:valAx>
      <c:valAx>
        <c:axId val="2697038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702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khal'!$A$411:$A$428</c:f>
              <c:numCache>
                <c:formatCode>0.00</c:formatCode>
                <c:ptCount val="18"/>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'[2]Char Pathalia khal'!$B$411:$B$428</c:f>
              <c:numCache>
                <c:formatCode>0.000</c:formatCode>
                <c:ptCount val="18"/>
                <c:pt idx="0">
                  <c:v>1.0329999999999999</c:v>
                </c:pt>
                <c:pt idx="1">
                  <c:v>1.0189999999999999</c:v>
                </c:pt>
                <c:pt idx="2">
                  <c:v>1.012</c:v>
                </c:pt>
                <c:pt idx="3">
                  <c:v>0.61199999999999999</c:v>
                </c:pt>
                <c:pt idx="4">
                  <c:v>0.19900000000000001</c:v>
                </c:pt>
                <c:pt idx="5">
                  <c:v>-9.7000000000000003E-2</c:v>
                </c:pt>
                <c:pt idx="6">
                  <c:v>-0.2</c:v>
                </c:pt>
                <c:pt idx="7">
                  <c:v>-9.8000000000000004E-2</c:v>
                </c:pt>
                <c:pt idx="8">
                  <c:v>0.20699999999999999</c:v>
                </c:pt>
                <c:pt idx="9">
                  <c:v>0.60299999999999998</c:v>
                </c:pt>
                <c:pt idx="10">
                  <c:v>0.97599999999999998</c:v>
                </c:pt>
                <c:pt idx="11">
                  <c:v>0.97199999999999998</c:v>
                </c:pt>
                <c:pt idx="12">
                  <c:v>0.96699999999999997</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'[2]Char Pathalia khal'!$H$411:$H$428</c:f>
            </c:numRef>
          </c:xVal>
          <c:yVal>
            <c:numRef>
              <c:f>'[2]Char Pathalia khal'!$I$411:$I$428</c:f>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69888896"/>
        <c:axId val="269890688"/>
      </c:scatterChart>
      <c:valAx>
        <c:axId val="2698888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890688"/>
        <c:crosses val="autoZero"/>
        <c:crossBetween val="midCat"/>
      </c:valAx>
      <c:valAx>
        <c:axId val="2698906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88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khal'!$A$431:$A$443</c:f>
              <c:numCache>
                <c:formatCode>0.00</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'[2]Char Pathalia khal'!$B$431:$B$443</c:f>
              <c:numCache>
                <c:formatCode>0.000</c:formatCode>
                <c:ptCount val="13"/>
                <c:pt idx="0">
                  <c:v>0.85399999999999998</c:v>
                </c:pt>
                <c:pt idx="1">
                  <c:v>0.84699999999999998</c:v>
                </c:pt>
                <c:pt idx="2">
                  <c:v>0.83799999999999997</c:v>
                </c:pt>
                <c:pt idx="3">
                  <c:v>0.46300000000000002</c:v>
                </c:pt>
                <c:pt idx="4">
                  <c:v>1.4E-2</c:v>
                </c:pt>
                <c:pt idx="5">
                  <c:v>-0.27700000000000002</c:v>
                </c:pt>
                <c:pt idx="6">
                  <c:v>-0.38100000000000001</c:v>
                </c:pt>
                <c:pt idx="7">
                  <c:v>-0.27900000000000003</c:v>
                </c:pt>
                <c:pt idx="8">
                  <c:v>0.11</c:v>
                </c:pt>
                <c:pt idx="9">
                  <c:v>0.76400000000000001</c:v>
                </c:pt>
                <c:pt idx="10">
                  <c:v>1.5980000000000001</c:v>
                </c:pt>
                <c:pt idx="11">
                  <c:v>1.61</c:v>
                </c:pt>
                <c:pt idx="12">
                  <c:v>1.617</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'[2]Char Pathalia khal'!$H$431:$H$443</c:f>
            </c:numRef>
          </c:xVal>
          <c:yVal>
            <c:numRef>
              <c:f>'[2]Char Pathalia khal'!$I$431:$I$443</c:f>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69646080"/>
        <c:axId val="269647872"/>
      </c:scatterChart>
      <c:valAx>
        <c:axId val="2696460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647872"/>
        <c:crosses val="autoZero"/>
        <c:crossBetween val="midCat"/>
      </c:valAx>
      <c:valAx>
        <c:axId val="2696478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646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khal'!$A$447:$A$470</c:f>
              <c:numCache>
                <c:formatCode>0.00</c:formatCode>
                <c:ptCount val="24"/>
                <c:pt idx="0">
                  <c:v>0</c:v>
                </c:pt>
                <c:pt idx="1">
                  <c:v>7</c:v>
                </c:pt>
                <c:pt idx="2">
                  <c:v>8</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'[2]Char Pathalia khal'!$B$447:$B$470</c:f>
              <c:numCache>
                <c:formatCode>0.000</c:formatCode>
                <c:ptCount val="24"/>
                <c:pt idx="0">
                  <c:v>1.3049999999999999</c:v>
                </c:pt>
                <c:pt idx="1">
                  <c:v>1.294</c:v>
                </c:pt>
                <c:pt idx="2">
                  <c:v>2.774</c:v>
                </c:pt>
                <c:pt idx="3">
                  <c:v>2.7690000000000001</c:v>
                </c:pt>
                <c:pt idx="4">
                  <c:v>1.863</c:v>
                </c:pt>
                <c:pt idx="5">
                  <c:v>1.095</c:v>
                </c:pt>
                <c:pt idx="6">
                  <c:v>0.55500000000000005</c:v>
                </c:pt>
                <c:pt idx="7">
                  <c:v>0.16</c:v>
                </c:pt>
                <c:pt idx="8">
                  <c:v>5.8999999999999997E-2</c:v>
                </c:pt>
                <c:pt idx="9">
                  <c:v>0.161</c:v>
                </c:pt>
                <c:pt idx="10">
                  <c:v>0.56200000000000006</c:v>
                </c:pt>
                <c:pt idx="11">
                  <c:v>1.0580000000000001</c:v>
                </c:pt>
                <c:pt idx="12">
                  <c:v>1.9650000000000001</c:v>
                </c:pt>
                <c:pt idx="13">
                  <c:v>3.5939999999999999</c:v>
                </c:pt>
                <c:pt idx="14">
                  <c:v>3.5990000000000002</c:v>
                </c:pt>
                <c:pt idx="15">
                  <c:v>3.6040000000000001</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'[2]Char Pathalia khal'!$H$447:$H$471</c:f>
            </c:numRef>
          </c:xVal>
          <c:yVal>
            <c:numRef>
              <c:f>'[2]Char Pathalia khal'!$I$447:$I$471</c:f>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69670272"/>
        <c:axId val="269671808"/>
      </c:scatterChart>
      <c:valAx>
        <c:axId val="2696702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671808"/>
        <c:crosses val="autoZero"/>
        <c:crossBetween val="midCat"/>
      </c:valAx>
      <c:valAx>
        <c:axId val="2696718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670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khal'!$A$37:$A$49</c:f>
              <c:numCache>
                <c:formatCode>0.00</c:formatCode>
                <c:ptCount val="13"/>
                <c:pt idx="0">
                  <c:v>0</c:v>
                </c:pt>
                <c:pt idx="1">
                  <c:v>3</c:v>
                </c:pt>
                <c:pt idx="2">
                  <c:v>6</c:v>
                </c:pt>
                <c:pt idx="3">
                  <c:v>7</c:v>
                </c:pt>
                <c:pt idx="4">
                  <c:v>9</c:v>
                </c:pt>
                <c:pt idx="5">
                  <c:v>11</c:v>
                </c:pt>
                <c:pt idx="6">
                  <c:v>12</c:v>
                </c:pt>
                <c:pt idx="7">
                  <c:v>13</c:v>
                </c:pt>
                <c:pt idx="8">
                  <c:v>15</c:v>
                </c:pt>
                <c:pt idx="9">
                  <c:v>17</c:v>
                </c:pt>
                <c:pt idx="10">
                  <c:v>18</c:v>
                </c:pt>
                <c:pt idx="11">
                  <c:v>23</c:v>
                </c:pt>
              </c:numCache>
            </c:numRef>
          </c:xVal>
          <c:yVal>
            <c:numRef>
              <c:f>'[2]Char Pathalia khal'!$B$37:$B$49</c:f>
              <c:numCache>
                <c:formatCode>0.000</c:formatCode>
                <c:ptCount val="13"/>
                <c:pt idx="0">
                  <c:v>3.47</c:v>
                </c:pt>
                <c:pt idx="1">
                  <c:v>3.4550000000000001</c:v>
                </c:pt>
                <c:pt idx="2">
                  <c:v>3.5</c:v>
                </c:pt>
                <c:pt idx="3">
                  <c:v>1.986</c:v>
                </c:pt>
                <c:pt idx="4">
                  <c:v>0.57699999999999996</c:v>
                </c:pt>
                <c:pt idx="5">
                  <c:v>-0.45700000000000002</c:v>
                </c:pt>
                <c:pt idx="6">
                  <c:v>-0.56000000000000005</c:v>
                </c:pt>
                <c:pt idx="7">
                  <c:v>-0.45900000000000002</c:v>
                </c:pt>
                <c:pt idx="8">
                  <c:v>0.38700000000000001</c:v>
                </c:pt>
                <c:pt idx="9">
                  <c:v>1.679</c:v>
                </c:pt>
                <c:pt idx="10">
                  <c:v>3.2789999999999999</c:v>
                </c:pt>
                <c:pt idx="11">
                  <c:v>3.2930000000000001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'[2]Char Pathalia khal'!$H$37:$H$49</c:f>
            </c:numRef>
          </c:xVal>
          <c:yVal>
            <c:numRef>
              <c:f>'[2]Char Pathalia khal'!$I$37:$I$49</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15065344"/>
        <c:axId val="215066880"/>
      </c:scatterChart>
      <c:valAx>
        <c:axId val="2150653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066880"/>
        <c:crosses val="autoZero"/>
        <c:crossBetween val="midCat"/>
      </c:valAx>
      <c:valAx>
        <c:axId val="2150668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065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khal'!$A$52:$A$70</c:f>
              <c:numCache>
                <c:formatCode>0.00</c:formatCode>
                <c:ptCount val="19"/>
                <c:pt idx="0">
                  <c:v>0</c:v>
                </c:pt>
                <c:pt idx="1">
                  <c:v>2</c:v>
                </c:pt>
                <c:pt idx="2">
                  <c:v>4</c:v>
                </c:pt>
                <c:pt idx="3">
                  <c:v>5</c:v>
                </c:pt>
                <c:pt idx="4">
                  <c:v>8</c:v>
                </c:pt>
                <c:pt idx="5">
                  <c:v>9</c:v>
                </c:pt>
                <c:pt idx="6">
                  <c:v>11</c:v>
                </c:pt>
                <c:pt idx="7">
                  <c:v>13</c:v>
                </c:pt>
                <c:pt idx="8">
                  <c:v>14.5</c:v>
                </c:pt>
                <c:pt idx="9">
                  <c:v>16</c:v>
                </c:pt>
                <c:pt idx="10">
                  <c:v>18</c:v>
                </c:pt>
                <c:pt idx="11">
                  <c:v>20</c:v>
                </c:pt>
                <c:pt idx="12">
                  <c:v>21</c:v>
                </c:pt>
                <c:pt idx="13">
                  <c:v>23</c:v>
                </c:pt>
                <c:pt idx="14">
                  <c:v>24</c:v>
                </c:pt>
              </c:numCache>
            </c:numRef>
          </c:xVal>
          <c:yVal>
            <c:numRef>
              <c:f>'[2]Char Pathalia khal'!$B$52:$B$70</c:f>
              <c:numCache>
                <c:formatCode>0.000</c:formatCode>
                <c:ptCount val="19"/>
                <c:pt idx="0">
                  <c:v>0.89700000000000002</c:v>
                </c:pt>
                <c:pt idx="1">
                  <c:v>1.79</c:v>
                </c:pt>
                <c:pt idx="2">
                  <c:v>3.0960000000000001</c:v>
                </c:pt>
                <c:pt idx="3">
                  <c:v>3.302</c:v>
                </c:pt>
                <c:pt idx="4">
                  <c:v>3.1960000000000002</c:v>
                </c:pt>
                <c:pt idx="5">
                  <c:v>1.6679999999999999</c:v>
                </c:pt>
                <c:pt idx="6">
                  <c:v>0.65</c:v>
                </c:pt>
                <c:pt idx="7">
                  <c:v>9.1999999999999998E-2</c:v>
                </c:pt>
                <c:pt idx="8">
                  <c:v>-0.01</c:v>
                </c:pt>
                <c:pt idx="9">
                  <c:v>9.0999999999999998E-2</c:v>
                </c:pt>
                <c:pt idx="10">
                  <c:v>0.68100000000000005</c:v>
                </c:pt>
                <c:pt idx="11">
                  <c:v>1.6950000000000001</c:v>
                </c:pt>
                <c:pt idx="12">
                  <c:v>2.9910000000000001</c:v>
                </c:pt>
                <c:pt idx="13">
                  <c:v>2.9969999999999999</c:v>
                </c:pt>
                <c:pt idx="14">
                  <c:v>2.9969999999999999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'[2]Char Pathalia khal'!$H$52:$H$70</c:f>
            </c:numRef>
          </c:xVal>
          <c:yVal>
            <c:numRef>
              <c:f>'[2]Char Pathalia khal'!$I$52:$I$70</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59530368"/>
        <c:axId val="159573120"/>
      </c:scatterChart>
      <c:valAx>
        <c:axId val="1595303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573120"/>
        <c:crosses val="autoZero"/>
        <c:crossBetween val="midCat"/>
      </c:valAx>
      <c:valAx>
        <c:axId val="1595731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530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khal'!$A$73:$A$85</c:f>
              <c:numCache>
                <c:formatCode>0.00</c:formatCode>
                <c:ptCount val="13"/>
                <c:pt idx="0">
                  <c:v>0</c:v>
                </c:pt>
                <c:pt idx="1">
                  <c:v>7</c:v>
                </c:pt>
                <c:pt idx="2">
                  <c:v>10</c:v>
                </c:pt>
                <c:pt idx="3">
                  <c:v>11</c:v>
                </c:pt>
                <c:pt idx="4">
                  <c:v>13</c:v>
                </c:pt>
                <c:pt idx="5">
                  <c:v>15</c:v>
                </c:pt>
                <c:pt idx="6">
                  <c:v>16.5</c:v>
                </c:pt>
                <c:pt idx="7">
                  <c:v>18</c:v>
                </c:pt>
                <c:pt idx="8">
                  <c:v>20</c:v>
                </c:pt>
                <c:pt idx="9">
                  <c:v>22</c:v>
                </c:pt>
                <c:pt idx="10">
                  <c:v>23</c:v>
                </c:pt>
                <c:pt idx="11">
                  <c:v>25</c:v>
                </c:pt>
              </c:numCache>
            </c:numRef>
          </c:xVal>
          <c:yVal>
            <c:numRef>
              <c:f>'[2]Char Pathalia khal'!$B$73:$B$85</c:f>
              <c:numCache>
                <c:formatCode>0.000</c:formatCode>
                <c:ptCount val="13"/>
                <c:pt idx="0">
                  <c:v>2.9350000000000001</c:v>
                </c:pt>
                <c:pt idx="1">
                  <c:v>2.9660000000000002</c:v>
                </c:pt>
                <c:pt idx="2">
                  <c:v>2.9590000000000001</c:v>
                </c:pt>
                <c:pt idx="3">
                  <c:v>1.4359999999999999</c:v>
                </c:pt>
                <c:pt idx="4">
                  <c:v>0.39700000000000002</c:v>
                </c:pt>
                <c:pt idx="5">
                  <c:v>-2.1999999999999999E-2</c:v>
                </c:pt>
                <c:pt idx="6">
                  <c:v>-0.121</c:v>
                </c:pt>
                <c:pt idx="7">
                  <c:v>-0.02</c:v>
                </c:pt>
                <c:pt idx="8">
                  <c:v>0.38300000000000001</c:v>
                </c:pt>
                <c:pt idx="9">
                  <c:v>1.379</c:v>
                </c:pt>
                <c:pt idx="10">
                  <c:v>2.8330000000000002</c:v>
                </c:pt>
                <c:pt idx="11">
                  <c:v>2.8380000000000001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'[2]Char Pathalia khal'!$H$74:$H$85</c:f>
            </c:numRef>
          </c:xVal>
          <c:yVal>
            <c:numRef>
              <c:f>'[2]Char Pathalia khal'!$I$74:$I$85</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59553792"/>
        <c:axId val="215076864"/>
      </c:scatterChart>
      <c:valAx>
        <c:axId val="1595537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076864"/>
        <c:crosses val="autoZero"/>
        <c:crossBetween val="midCat"/>
      </c:valAx>
      <c:valAx>
        <c:axId val="2150768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553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khal'!$A$89:$A$100</c:f>
              <c:numCache>
                <c:formatCode>0.00</c:formatCode>
                <c:ptCount val="12"/>
                <c:pt idx="0">
                  <c:v>0</c:v>
                </c:pt>
                <c:pt idx="1">
                  <c:v>3</c:v>
                </c:pt>
                <c:pt idx="2">
                  <c:v>4</c:v>
                </c:pt>
                <c:pt idx="3">
                  <c:v>6</c:v>
                </c:pt>
                <c:pt idx="4">
                  <c:v>8</c:v>
                </c:pt>
                <c:pt idx="5">
                  <c:v>9</c:v>
                </c:pt>
                <c:pt idx="6">
                  <c:v>10</c:v>
                </c:pt>
                <c:pt idx="7">
                  <c:v>12</c:v>
                </c:pt>
                <c:pt idx="8">
                  <c:v>14</c:v>
                </c:pt>
                <c:pt idx="9">
                  <c:v>15</c:v>
                </c:pt>
                <c:pt idx="10">
                  <c:v>20</c:v>
                </c:pt>
                <c:pt idx="11">
                  <c:v>25</c:v>
                </c:pt>
              </c:numCache>
            </c:numRef>
          </c:xVal>
          <c:yVal>
            <c:numRef>
              <c:f>'[2]Char Pathalia khal'!$B$89:$B$100</c:f>
              <c:numCache>
                <c:formatCode>0.000</c:formatCode>
                <c:ptCount val="12"/>
                <c:pt idx="0">
                  <c:v>3.7639999999999998</c:v>
                </c:pt>
                <c:pt idx="1">
                  <c:v>3.7589999999999999</c:v>
                </c:pt>
                <c:pt idx="2">
                  <c:v>1.978</c:v>
                </c:pt>
                <c:pt idx="3">
                  <c:v>0.76</c:v>
                </c:pt>
                <c:pt idx="4">
                  <c:v>4.4999999999999998E-2</c:v>
                </c:pt>
                <c:pt idx="5">
                  <c:v>-5.1999999999999998E-2</c:v>
                </c:pt>
                <c:pt idx="6">
                  <c:v>4.9000000000000002E-2</c:v>
                </c:pt>
                <c:pt idx="7">
                  <c:v>0.56299999999999994</c:v>
                </c:pt>
                <c:pt idx="8">
                  <c:v>1.93</c:v>
                </c:pt>
                <c:pt idx="9">
                  <c:v>3.1040000000000001</c:v>
                </c:pt>
                <c:pt idx="10">
                  <c:v>3.113</c:v>
                </c:pt>
                <c:pt idx="11">
                  <c:v>3.121</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'[2]Char Pathalia khal'!$H$89:$H$100</c:f>
            </c:numRef>
          </c:xVal>
          <c:yVal>
            <c:numRef>
              <c:f>'[2]Char Pathalia khal'!$I$89:$I$100</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15147648"/>
        <c:axId val="215149184"/>
      </c:scatterChart>
      <c:valAx>
        <c:axId val="2151476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149184"/>
        <c:crosses val="autoZero"/>
        <c:crossBetween val="midCat"/>
      </c:valAx>
      <c:valAx>
        <c:axId val="2151491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147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khal'!$A$105:$A$120</c:f>
              <c:numCache>
                <c:formatCode>0.00</c:formatCode>
                <c:ptCount val="16"/>
                <c:pt idx="0">
                  <c:v>0</c:v>
                </c:pt>
                <c:pt idx="1">
                  <c:v>2</c:v>
                </c:pt>
                <c:pt idx="2">
                  <c:v>6</c:v>
                </c:pt>
                <c:pt idx="3">
                  <c:v>10</c:v>
                </c:pt>
                <c:pt idx="4">
                  <c:v>11</c:v>
                </c:pt>
                <c:pt idx="5">
                  <c:v>13</c:v>
                </c:pt>
                <c:pt idx="6">
                  <c:v>15</c:v>
                </c:pt>
                <c:pt idx="7">
                  <c:v>17</c:v>
                </c:pt>
                <c:pt idx="8">
                  <c:v>19</c:v>
                </c:pt>
                <c:pt idx="9">
                  <c:v>21</c:v>
                </c:pt>
                <c:pt idx="10">
                  <c:v>23</c:v>
                </c:pt>
                <c:pt idx="11">
                  <c:v>24</c:v>
                </c:pt>
                <c:pt idx="12">
                  <c:v>25</c:v>
                </c:pt>
                <c:pt idx="13">
                  <c:v>26</c:v>
                </c:pt>
                <c:pt idx="14">
                  <c:v>30</c:v>
                </c:pt>
                <c:pt idx="15">
                  <c:v>35</c:v>
                </c:pt>
              </c:numCache>
            </c:numRef>
          </c:xVal>
          <c:yVal>
            <c:numRef>
              <c:f>'[2]Char Pathalia khal'!$B$105:$B$120</c:f>
              <c:numCache>
                <c:formatCode>0.000</c:formatCode>
                <c:ptCount val="16"/>
                <c:pt idx="0">
                  <c:v>1.9730000000000001</c:v>
                </c:pt>
                <c:pt idx="1">
                  <c:v>1.9810000000000001</c:v>
                </c:pt>
                <c:pt idx="2">
                  <c:v>4.2210000000000001</c:v>
                </c:pt>
                <c:pt idx="3">
                  <c:v>4.21</c:v>
                </c:pt>
                <c:pt idx="4">
                  <c:v>2.4119999999999999</c:v>
                </c:pt>
                <c:pt idx="5">
                  <c:v>1.0169999999999999</c:v>
                </c:pt>
                <c:pt idx="6">
                  <c:v>0.20300000000000001</c:v>
                </c:pt>
                <c:pt idx="7">
                  <c:v>0.1</c:v>
                </c:pt>
                <c:pt idx="8">
                  <c:v>0.20100000000000001</c:v>
                </c:pt>
                <c:pt idx="9">
                  <c:v>0.97399999999999998</c:v>
                </c:pt>
                <c:pt idx="10">
                  <c:v>2.39</c:v>
                </c:pt>
                <c:pt idx="11">
                  <c:v>3.5960000000000001</c:v>
                </c:pt>
                <c:pt idx="12">
                  <c:v>3.5910000000000002</c:v>
                </c:pt>
                <c:pt idx="13">
                  <c:v>2.4159999999999999</c:v>
                </c:pt>
                <c:pt idx="14">
                  <c:v>2.411</c:v>
                </c:pt>
                <c:pt idx="15">
                  <c:v>2.3969999999999998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'[2]Char Pathalia khal'!$H$106:$H$120</c:f>
            </c:numRef>
          </c:xVal>
          <c:yVal>
            <c:numRef>
              <c:f>'[2]Char Pathalia khal'!$I$106:$I$120</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68902400"/>
        <c:axId val="268903936"/>
      </c:scatterChart>
      <c:valAx>
        <c:axId val="2689024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03936"/>
        <c:crosses val="autoZero"/>
        <c:crossBetween val="midCat"/>
      </c:valAx>
      <c:valAx>
        <c:axId val="2689039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02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khal'!$A$124:$A$140</c:f>
              <c:numCache>
                <c:formatCode>0.00</c:formatCode>
                <c:ptCount val="17"/>
                <c:pt idx="0">
                  <c:v>0</c:v>
                </c:pt>
                <c:pt idx="1">
                  <c:v>2</c:v>
                </c:pt>
                <c:pt idx="2">
                  <c:v>6</c:v>
                </c:pt>
                <c:pt idx="3">
                  <c:v>7</c:v>
                </c:pt>
                <c:pt idx="4">
                  <c:v>9</c:v>
                </c:pt>
                <c:pt idx="5">
                  <c:v>11</c:v>
                </c:pt>
                <c:pt idx="6">
                  <c:v>13</c:v>
                </c:pt>
                <c:pt idx="7">
                  <c:v>15</c:v>
                </c:pt>
                <c:pt idx="8">
                  <c:v>17</c:v>
                </c:pt>
                <c:pt idx="9">
                  <c:v>19</c:v>
                </c:pt>
                <c:pt idx="10">
                  <c:v>20</c:v>
                </c:pt>
                <c:pt idx="11">
                  <c:v>22</c:v>
                </c:pt>
              </c:numCache>
            </c:numRef>
          </c:xVal>
          <c:yVal>
            <c:numRef>
              <c:f>'[2]Char Pathalia khal'!$B$124:$B$140</c:f>
              <c:numCache>
                <c:formatCode>0.000</c:formatCode>
                <c:ptCount val="17"/>
                <c:pt idx="0">
                  <c:v>3.532</c:v>
                </c:pt>
                <c:pt idx="1">
                  <c:v>3.694</c:v>
                </c:pt>
                <c:pt idx="2">
                  <c:v>3.6859999999999999</c:v>
                </c:pt>
                <c:pt idx="3">
                  <c:v>1.84</c:v>
                </c:pt>
                <c:pt idx="4">
                  <c:v>0.73599999999999999</c:v>
                </c:pt>
                <c:pt idx="5">
                  <c:v>-0.129</c:v>
                </c:pt>
                <c:pt idx="6">
                  <c:v>-0.22700000000000001</c:v>
                </c:pt>
                <c:pt idx="7">
                  <c:v>-0.125</c:v>
                </c:pt>
                <c:pt idx="8">
                  <c:v>0.74</c:v>
                </c:pt>
                <c:pt idx="9">
                  <c:v>1.8140000000000001</c:v>
                </c:pt>
                <c:pt idx="10">
                  <c:v>2.7429999999999999</c:v>
                </c:pt>
                <c:pt idx="11">
                  <c:v>2.7570000000000001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'[2]Char Pathalia khal'!$H$124:$H$140</c:f>
            </c:numRef>
          </c:xVal>
          <c:yVal>
            <c:numRef>
              <c:f>'[2]Char Pathalia khal'!$I$124:$I$140</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68921472"/>
        <c:axId val="268943744"/>
      </c:scatterChart>
      <c:valAx>
        <c:axId val="2689214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43744"/>
        <c:crosses val="autoZero"/>
        <c:crossBetween val="midCat"/>
      </c:valAx>
      <c:valAx>
        <c:axId val="2689437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21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'[2]Char Pathalia khal'!$A$144:$A$155</c:f>
              <c:numCache>
                <c:formatCode>0.00</c:formatCode>
                <c:ptCount val="12"/>
                <c:pt idx="0">
                  <c:v>0</c:v>
                </c:pt>
                <c:pt idx="1">
                  <c:v>4</c:v>
                </c:pt>
                <c:pt idx="2">
                  <c:v>5</c:v>
                </c:pt>
                <c:pt idx="3">
                  <c:v>7</c:v>
                </c:pt>
                <c:pt idx="4">
                  <c:v>9</c:v>
                </c:pt>
                <c:pt idx="5">
                  <c:v>11.5</c:v>
                </c:pt>
                <c:pt idx="6">
                  <c:v>14</c:v>
                </c:pt>
                <c:pt idx="7">
                  <c:v>16</c:v>
                </c:pt>
                <c:pt idx="8">
                  <c:v>18</c:v>
                </c:pt>
                <c:pt idx="9">
                  <c:v>19</c:v>
                </c:pt>
                <c:pt idx="10">
                  <c:v>25</c:v>
                </c:pt>
                <c:pt idx="11">
                  <c:v>30</c:v>
                </c:pt>
              </c:numCache>
            </c:numRef>
          </c:xVal>
          <c:yVal>
            <c:numRef>
              <c:f>'[2]Char Pathalia khal'!$B$144:$B$155</c:f>
              <c:numCache>
                <c:formatCode>0.000</c:formatCode>
                <c:ptCount val="12"/>
                <c:pt idx="0">
                  <c:v>3.6859999999999999</c:v>
                </c:pt>
                <c:pt idx="1">
                  <c:v>3.726</c:v>
                </c:pt>
                <c:pt idx="2">
                  <c:v>2.0289999999999999</c:v>
                </c:pt>
                <c:pt idx="3">
                  <c:v>0.93</c:v>
                </c:pt>
                <c:pt idx="4">
                  <c:v>8.6999999999999994E-2</c:v>
                </c:pt>
                <c:pt idx="5">
                  <c:v>-1.4999999999999999E-2</c:v>
                </c:pt>
                <c:pt idx="6">
                  <c:v>8.5999999999999993E-2</c:v>
                </c:pt>
                <c:pt idx="7">
                  <c:v>0.94099999999999995</c:v>
                </c:pt>
                <c:pt idx="8">
                  <c:v>2.0030000000000001</c:v>
                </c:pt>
                <c:pt idx="9">
                  <c:v>3.0339999999999998</c:v>
                </c:pt>
                <c:pt idx="10">
                  <c:v>3.0390000000000001</c:v>
                </c:pt>
                <c:pt idx="11">
                  <c:v>3.056</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'[2]Char Pathalia khal'!$H$144:$H$155</c:f>
            </c:numRef>
          </c:xVal>
          <c:yVal>
            <c:numRef>
              <c:f>'[2]Char Pathalia khal'!$I$144:$I$155</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68961280"/>
        <c:axId val="268962816"/>
      </c:scatterChart>
      <c:valAx>
        <c:axId val="2689612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62816"/>
        <c:crosses val="autoZero"/>
        <c:crossBetween val="midCat"/>
      </c:valAx>
      <c:valAx>
        <c:axId val="2689628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61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12</xdr:col>
      <xdr:colOff>492739</xdr:colOff>
      <xdr:row>2</xdr:row>
      <xdr:rowOff>19767</xdr:rowOff>
    </xdr:from>
    <xdr:to>
      <xdr:col>18</xdr:col>
      <xdr:colOff>259223</xdr:colOff>
      <xdr:row>15</xdr:row>
      <xdr:rowOff>114300</xdr:rowOff>
    </xdr:to>
    <xdr:graphicFrame macro="">
      <xdr:nvGraphicFramePr>
        <xdr:cNvPr id="53"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378439</xdr:colOff>
      <xdr:row>20</xdr:row>
      <xdr:rowOff>38817</xdr:rowOff>
    </xdr:from>
    <xdr:to>
      <xdr:col>18</xdr:col>
      <xdr:colOff>144923</xdr:colOff>
      <xdr:row>31</xdr:row>
      <xdr:rowOff>123825</xdr:rowOff>
    </xdr:to>
    <xdr:graphicFrame macro="">
      <xdr:nvGraphicFramePr>
        <xdr:cNvPr id="54"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330814</xdr:colOff>
      <xdr:row>36</xdr:row>
      <xdr:rowOff>718</xdr:rowOff>
    </xdr:from>
    <xdr:to>
      <xdr:col>18</xdr:col>
      <xdr:colOff>97298</xdr:colOff>
      <xdr:row>47</xdr:row>
      <xdr:rowOff>114301</xdr:rowOff>
    </xdr:to>
    <xdr:graphicFrame macro="">
      <xdr:nvGraphicFramePr>
        <xdr:cNvPr id="73"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420349</xdr:colOff>
      <xdr:row>52</xdr:row>
      <xdr:rowOff>31197</xdr:rowOff>
    </xdr:from>
    <xdr:to>
      <xdr:col>18</xdr:col>
      <xdr:colOff>186833</xdr:colOff>
      <xdr:row>65</xdr:row>
      <xdr:rowOff>160020</xdr:rowOff>
    </xdr:to>
    <xdr:graphicFrame macro="">
      <xdr:nvGraphicFramePr>
        <xdr:cNvPr id="74"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330814</xdr:colOff>
      <xdr:row>70</xdr:row>
      <xdr:rowOff>38817</xdr:rowOff>
    </xdr:from>
    <xdr:to>
      <xdr:col>18</xdr:col>
      <xdr:colOff>97298</xdr:colOff>
      <xdr:row>83</xdr:row>
      <xdr:rowOff>133350</xdr:rowOff>
    </xdr:to>
    <xdr:graphicFrame macro="">
      <xdr:nvGraphicFramePr>
        <xdr:cNvPr id="75"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292714</xdr:colOff>
      <xdr:row>87</xdr:row>
      <xdr:rowOff>95967</xdr:rowOff>
    </xdr:from>
    <xdr:to>
      <xdr:col>18</xdr:col>
      <xdr:colOff>59198</xdr:colOff>
      <xdr:row>100</xdr:row>
      <xdr:rowOff>0</xdr:rowOff>
    </xdr:to>
    <xdr:graphicFrame macro="">
      <xdr:nvGraphicFramePr>
        <xdr:cNvPr id="76"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216514</xdr:colOff>
      <xdr:row>103</xdr:row>
      <xdr:rowOff>10242</xdr:rowOff>
    </xdr:from>
    <xdr:to>
      <xdr:col>17</xdr:col>
      <xdr:colOff>1640348</xdr:colOff>
      <xdr:row>116</xdr:row>
      <xdr:rowOff>133350</xdr:rowOff>
    </xdr:to>
    <xdr:graphicFrame macro="">
      <xdr:nvGraphicFramePr>
        <xdr:cNvPr id="77"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264139</xdr:colOff>
      <xdr:row>121</xdr:row>
      <xdr:rowOff>95967</xdr:rowOff>
    </xdr:from>
    <xdr:to>
      <xdr:col>18</xdr:col>
      <xdr:colOff>30623</xdr:colOff>
      <xdr:row>135</xdr:row>
      <xdr:rowOff>28575</xdr:rowOff>
    </xdr:to>
    <xdr:graphicFrame macro="">
      <xdr:nvGraphicFramePr>
        <xdr:cNvPr id="78"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197464</xdr:colOff>
      <xdr:row>141</xdr:row>
      <xdr:rowOff>38817</xdr:rowOff>
    </xdr:from>
    <xdr:to>
      <xdr:col>17</xdr:col>
      <xdr:colOff>1621298</xdr:colOff>
      <xdr:row>154</xdr:row>
      <xdr:rowOff>133350</xdr:rowOff>
    </xdr:to>
    <xdr:graphicFrame macro="">
      <xdr:nvGraphicFramePr>
        <xdr:cNvPr id="79"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302239</xdr:colOff>
      <xdr:row>157</xdr:row>
      <xdr:rowOff>717</xdr:rowOff>
    </xdr:from>
    <xdr:to>
      <xdr:col>18</xdr:col>
      <xdr:colOff>68723</xdr:colOff>
      <xdr:row>170</xdr:row>
      <xdr:rowOff>123825</xdr:rowOff>
    </xdr:to>
    <xdr:graphicFrame macro="">
      <xdr:nvGraphicFramePr>
        <xdr:cNvPr id="80"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140314</xdr:colOff>
      <xdr:row>175</xdr:row>
      <xdr:rowOff>181692</xdr:rowOff>
    </xdr:from>
    <xdr:to>
      <xdr:col>17</xdr:col>
      <xdr:colOff>1564148</xdr:colOff>
      <xdr:row>189</xdr:row>
      <xdr:rowOff>114300</xdr:rowOff>
    </xdr:to>
    <xdr:graphicFrame macro="">
      <xdr:nvGraphicFramePr>
        <xdr:cNvPr id="81"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292714</xdr:colOff>
      <xdr:row>194</xdr:row>
      <xdr:rowOff>38817</xdr:rowOff>
    </xdr:from>
    <xdr:to>
      <xdr:col>18</xdr:col>
      <xdr:colOff>59198</xdr:colOff>
      <xdr:row>207</xdr:row>
      <xdr:rowOff>133350</xdr:rowOff>
    </xdr:to>
    <xdr:graphicFrame macro="">
      <xdr:nvGraphicFramePr>
        <xdr:cNvPr id="82"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121264</xdr:colOff>
      <xdr:row>213</xdr:row>
      <xdr:rowOff>10242</xdr:rowOff>
    </xdr:from>
    <xdr:to>
      <xdr:col>17</xdr:col>
      <xdr:colOff>1545098</xdr:colOff>
      <xdr:row>226</xdr:row>
      <xdr:rowOff>104775</xdr:rowOff>
    </xdr:to>
    <xdr:graphicFrame macro="">
      <xdr:nvGraphicFramePr>
        <xdr:cNvPr id="116"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283189</xdr:colOff>
      <xdr:row>231</xdr:row>
      <xdr:rowOff>10242</xdr:rowOff>
    </xdr:from>
    <xdr:to>
      <xdr:col>18</xdr:col>
      <xdr:colOff>49673</xdr:colOff>
      <xdr:row>244</xdr:row>
      <xdr:rowOff>104775</xdr:rowOff>
    </xdr:to>
    <xdr:graphicFrame macro="">
      <xdr:nvGraphicFramePr>
        <xdr:cNvPr id="117"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387964</xdr:colOff>
      <xdr:row>247</xdr:row>
      <xdr:rowOff>10242</xdr:rowOff>
    </xdr:from>
    <xdr:to>
      <xdr:col>18</xdr:col>
      <xdr:colOff>154448</xdr:colOff>
      <xdr:row>260</xdr:row>
      <xdr:rowOff>104775</xdr:rowOff>
    </xdr:to>
    <xdr:graphicFrame macro="">
      <xdr:nvGraphicFramePr>
        <xdr:cNvPr id="118"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340339</xdr:colOff>
      <xdr:row>267</xdr:row>
      <xdr:rowOff>717</xdr:rowOff>
    </xdr:from>
    <xdr:to>
      <xdr:col>18</xdr:col>
      <xdr:colOff>106823</xdr:colOff>
      <xdr:row>280</xdr:row>
      <xdr:rowOff>123825</xdr:rowOff>
    </xdr:to>
    <xdr:graphicFrame macro="">
      <xdr:nvGraphicFramePr>
        <xdr:cNvPr id="119"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349864</xdr:colOff>
      <xdr:row>285</xdr:row>
      <xdr:rowOff>76917</xdr:rowOff>
    </xdr:from>
    <xdr:to>
      <xdr:col>18</xdr:col>
      <xdr:colOff>116348</xdr:colOff>
      <xdr:row>299</xdr:row>
      <xdr:rowOff>9525</xdr:rowOff>
    </xdr:to>
    <xdr:graphicFrame macro="">
      <xdr:nvGraphicFramePr>
        <xdr:cNvPr id="120"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264139</xdr:colOff>
      <xdr:row>304</xdr:row>
      <xdr:rowOff>181692</xdr:rowOff>
    </xdr:from>
    <xdr:to>
      <xdr:col>18</xdr:col>
      <xdr:colOff>30623</xdr:colOff>
      <xdr:row>318</xdr:row>
      <xdr:rowOff>114300</xdr:rowOff>
    </xdr:to>
    <xdr:graphicFrame macro="">
      <xdr:nvGraphicFramePr>
        <xdr:cNvPr id="121"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378439</xdr:colOff>
      <xdr:row>323</xdr:row>
      <xdr:rowOff>143592</xdr:rowOff>
    </xdr:from>
    <xdr:to>
      <xdr:col>18</xdr:col>
      <xdr:colOff>144923</xdr:colOff>
      <xdr:row>337</xdr:row>
      <xdr:rowOff>76200</xdr:rowOff>
    </xdr:to>
    <xdr:graphicFrame macro="">
      <xdr:nvGraphicFramePr>
        <xdr:cNvPr id="122"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454639</xdr:colOff>
      <xdr:row>339</xdr:row>
      <xdr:rowOff>134067</xdr:rowOff>
    </xdr:from>
    <xdr:to>
      <xdr:col>18</xdr:col>
      <xdr:colOff>221123</xdr:colOff>
      <xdr:row>353</xdr:row>
      <xdr:rowOff>66675</xdr:rowOff>
    </xdr:to>
    <xdr:graphicFrame macro="">
      <xdr:nvGraphicFramePr>
        <xdr:cNvPr id="123"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254613</xdr:colOff>
      <xdr:row>356</xdr:row>
      <xdr:rowOff>115017</xdr:rowOff>
    </xdr:from>
    <xdr:to>
      <xdr:col>18</xdr:col>
      <xdr:colOff>238124</xdr:colOff>
      <xdr:row>370</xdr:row>
      <xdr:rowOff>47625</xdr:rowOff>
    </xdr:to>
    <xdr:graphicFrame macro="">
      <xdr:nvGraphicFramePr>
        <xdr:cNvPr id="124"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302239</xdr:colOff>
      <xdr:row>373</xdr:row>
      <xdr:rowOff>57867</xdr:rowOff>
    </xdr:from>
    <xdr:to>
      <xdr:col>18</xdr:col>
      <xdr:colOff>68723</xdr:colOff>
      <xdr:row>386</xdr:row>
      <xdr:rowOff>152400</xdr:rowOff>
    </xdr:to>
    <xdr:graphicFrame macro="">
      <xdr:nvGraphicFramePr>
        <xdr:cNvPr id="125"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445114</xdr:colOff>
      <xdr:row>390</xdr:row>
      <xdr:rowOff>172167</xdr:rowOff>
    </xdr:from>
    <xdr:to>
      <xdr:col>18</xdr:col>
      <xdr:colOff>211598</xdr:colOff>
      <xdr:row>404</xdr:row>
      <xdr:rowOff>104775</xdr:rowOff>
    </xdr:to>
    <xdr:graphicFrame macro="">
      <xdr:nvGraphicFramePr>
        <xdr:cNvPr id="126"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292714</xdr:colOff>
      <xdr:row>408</xdr:row>
      <xdr:rowOff>153117</xdr:rowOff>
    </xdr:from>
    <xdr:to>
      <xdr:col>18</xdr:col>
      <xdr:colOff>59198</xdr:colOff>
      <xdr:row>422</xdr:row>
      <xdr:rowOff>85725</xdr:rowOff>
    </xdr:to>
    <xdr:graphicFrame macro="">
      <xdr:nvGraphicFramePr>
        <xdr:cNvPr id="127" name="Chart 152">
          <a:extLst>
            <a:ext uri="{FF2B5EF4-FFF2-40B4-BE49-F238E27FC236}">
              <a16:creationId xmlns=""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321289</xdr:colOff>
      <xdr:row>429</xdr:row>
      <xdr:rowOff>10242</xdr:rowOff>
    </xdr:from>
    <xdr:to>
      <xdr:col>18</xdr:col>
      <xdr:colOff>87773</xdr:colOff>
      <xdr:row>442</xdr:row>
      <xdr:rowOff>133350</xdr:rowOff>
    </xdr:to>
    <xdr:graphicFrame macro="">
      <xdr:nvGraphicFramePr>
        <xdr:cNvPr id="128" name="Chart 152">
          <a:extLst>
            <a:ext uri="{FF2B5EF4-FFF2-40B4-BE49-F238E27FC236}">
              <a16:creationId xmlns="" xmlns:a16="http://schemas.microsoft.com/office/drawing/2014/main"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302239</xdr:colOff>
      <xdr:row>444</xdr:row>
      <xdr:rowOff>162642</xdr:rowOff>
    </xdr:from>
    <xdr:to>
      <xdr:col>18</xdr:col>
      <xdr:colOff>68723</xdr:colOff>
      <xdr:row>458</xdr:row>
      <xdr:rowOff>95250</xdr:rowOff>
    </xdr:to>
    <xdr:graphicFrame macro="">
      <xdr:nvGraphicFramePr>
        <xdr:cNvPr id="129" name="Chart 152">
          <a:extLst>
            <a:ext uri="{FF2B5EF4-FFF2-40B4-BE49-F238E27FC236}">
              <a16:creationId xmlns="" xmlns:a16="http://schemas.microsoft.com/office/drawing/2014/main"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xdr:col>
      <xdr:colOff>0</xdr:colOff>
      <xdr:row>468</xdr:row>
      <xdr:rowOff>0</xdr:rowOff>
    </xdr:from>
    <xdr:to>
      <xdr:col>17</xdr:col>
      <xdr:colOff>885825</xdr:colOff>
      <xdr:row>472</xdr:row>
      <xdr:rowOff>76200</xdr:rowOff>
    </xdr:to>
    <xdr:grpSp>
      <xdr:nvGrpSpPr>
        <xdr:cNvPr id="130" name="Group 129">
          <a:extLst>
            <a:ext uri="{FF2B5EF4-FFF2-40B4-BE49-F238E27FC236}">
              <a16:creationId xmlns="" xmlns:a16="http://schemas.microsoft.com/office/drawing/2014/main" id="{FC79F551-CBF3-448A-BCC7-33133866951D}"/>
            </a:ext>
          </a:extLst>
        </xdr:cNvPr>
        <xdr:cNvGrpSpPr/>
      </xdr:nvGrpSpPr>
      <xdr:grpSpPr>
        <a:xfrm>
          <a:off x="1116724" y="78269224"/>
          <a:ext cx="4912601" cy="759373"/>
          <a:chOff x="1828800" y="10820400"/>
          <a:chExt cx="5181600" cy="752475"/>
        </a:xfrm>
      </xdr:grpSpPr>
      <xdr:sp macro="" textlink="">
        <xdr:nvSpPr>
          <xdr:cNvPr id="131" name="TextBox 130">
            <a:extLst>
              <a:ext uri="{FF2B5EF4-FFF2-40B4-BE49-F238E27FC236}">
                <a16:creationId xmlns="" xmlns:a16="http://schemas.microsoft.com/office/drawing/2014/main" id="{5BC61D53-82EB-4691-AFEC-7664621DB5E8}"/>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32" name="TextBox 131">
            <a:extLst>
              <a:ext uri="{FF2B5EF4-FFF2-40B4-BE49-F238E27FC236}">
                <a16:creationId xmlns="" xmlns:a16="http://schemas.microsoft.com/office/drawing/2014/main" id="{822BF2DB-257B-4F57-83BF-9557AA86C02A}"/>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33" name="TextBox 132">
            <a:extLst>
              <a:ext uri="{FF2B5EF4-FFF2-40B4-BE49-F238E27FC236}">
                <a16:creationId xmlns="" xmlns:a16="http://schemas.microsoft.com/office/drawing/2014/main" id="{B7DD74A8-AC13-4C69-B9C7-45406DD3CB86}"/>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Pachuri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har%20Pathali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teke River"/>
      <sheetName val="Long section of Pachuria Kh (2)"/>
      <sheetName val="Long section of Pachuria Khal"/>
      <sheetName val="Pachuria khal 1"/>
      <sheetName val="Outfall"/>
      <sheetName val="Abstract of earth"/>
      <sheetName val="Pachuria khal"/>
    </sheetNames>
    <sheetDataSet>
      <sheetData sheetId="0">
        <row r="5">
          <cell r="B5">
            <v>0</v>
          </cell>
        </row>
      </sheetData>
      <sheetData sheetId="1"/>
      <sheetData sheetId="2"/>
      <sheetData sheetId="3">
        <row r="5">
          <cell r="B5">
            <v>0</v>
          </cell>
          <cell r="C5">
            <v>2.125</v>
          </cell>
        </row>
        <row r="6">
          <cell r="B6">
            <v>5</v>
          </cell>
          <cell r="C6">
            <v>2.1150000000000002</v>
          </cell>
          <cell r="I6">
            <v>0</v>
          </cell>
          <cell r="J6">
            <v>2.1709999999999998</v>
          </cell>
        </row>
        <row r="7">
          <cell r="B7">
            <v>10</v>
          </cell>
          <cell r="C7">
            <v>2.11</v>
          </cell>
          <cell r="I7">
            <v>5</v>
          </cell>
          <cell r="J7">
            <v>2.1840000000000002</v>
          </cell>
        </row>
        <row r="8">
          <cell r="B8">
            <v>12</v>
          </cell>
          <cell r="C8">
            <v>0.125</v>
          </cell>
          <cell r="I8">
            <v>10</v>
          </cell>
          <cell r="J8">
            <v>2.1960000000000002</v>
          </cell>
        </row>
        <row r="9">
          <cell r="B9">
            <v>14</v>
          </cell>
          <cell r="C9">
            <v>-0.42</v>
          </cell>
          <cell r="I9">
            <v>12</v>
          </cell>
          <cell r="J9">
            <v>1.306</v>
          </cell>
        </row>
        <row r="10">
          <cell r="B10">
            <v>16</v>
          </cell>
          <cell r="C10">
            <v>-0.78100000000000003</v>
          </cell>
          <cell r="I10">
            <v>15</v>
          </cell>
          <cell r="J10">
            <v>0.70899999999999996</v>
          </cell>
        </row>
        <row r="11">
          <cell r="B11">
            <v>18</v>
          </cell>
          <cell r="C11">
            <v>-1.135</v>
          </cell>
          <cell r="I11">
            <v>18</v>
          </cell>
          <cell r="J11">
            <v>-0.20799999999999999</v>
          </cell>
        </row>
        <row r="12">
          <cell r="B12">
            <v>20</v>
          </cell>
          <cell r="C12">
            <v>-1.4159999999999999</v>
          </cell>
          <cell r="I12">
            <v>21</v>
          </cell>
          <cell r="J12">
            <v>-0.69599999999999995</v>
          </cell>
        </row>
        <row r="13">
          <cell r="B13">
            <v>24</v>
          </cell>
          <cell r="C13">
            <v>-1.47</v>
          </cell>
          <cell r="I13">
            <v>23.2</v>
          </cell>
          <cell r="J13">
            <v>-1.1000000000000001</v>
          </cell>
        </row>
        <row r="14">
          <cell r="B14">
            <v>28</v>
          </cell>
          <cell r="C14">
            <v>-1.47</v>
          </cell>
          <cell r="I14">
            <v>27</v>
          </cell>
          <cell r="J14">
            <v>-3</v>
          </cell>
        </row>
        <row r="15">
          <cell r="B15">
            <v>30</v>
          </cell>
          <cell r="C15">
            <v>-1.135</v>
          </cell>
          <cell r="I15">
            <v>36</v>
          </cell>
          <cell r="J15">
            <v>-3</v>
          </cell>
        </row>
        <row r="16">
          <cell r="B16">
            <v>32</v>
          </cell>
          <cell r="C16">
            <v>-0.88100000000000001</v>
          </cell>
          <cell r="I16">
            <v>45</v>
          </cell>
          <cell r="J16">
            <v>-3</v>
          </cell>
        </row>
        <row r="17">
          <cell r="B17">
            <v>34</v>
          </cell>
          <cell r="C17">
            <v>0.126</v>
          </cell>
          <cell r="I17">
            <v>49</v>
          </cell>
          <cell r="J17">
            <v>-1</v>
          </cell>
        </row>
        <row r="18">
          <cell r="B18">
            <v>36</v>
          </cell>
          <cell r="C18">
            <v>1.115</v>
          </cell>
          <cell r="I18">
            <v>50</v>
          </cell>
          <cell r="J18">
            <v>-0.69399999999999995</v>
          </cell>
        </row>
        <row r="19">
          <cell r="B19">
            <v>38</v>
          </cell>
          <cell r="C19">
            <v>3.355</v>
          </cell>
          <cell r="I19">
            <v>55</v>
          </cell>
          <cell r="J19">
            <v>-9.0999999999999998E-2</v>
          </cell>
        </row>
        <row r="20">
          <cell r="B20">
            <v>45</v>
          </cell>
          <cell r="C20">
            <v>3.36</v>
          </cell>
          <cell r="I20">
            <v>60</v>
          </cell>
          <cell r="J20">
            <v>0.30199999999999999</v>
          </cell>
        </row>
        <row r="24">
          <cell r="B24">
            <v>0</v>
          </cell>
          <cell r="C24">
            <v>2.5859999999999999</v>
          </cell>
        </row>
        <row r="25">
          <cell r="B25">
            <v>5</v>
          </cell>
          <cell r="C25">
            <v>2.5819999999999999</v>
          </cell>
          <cell r="I25">
            <v>0</v>
          </cell>
          <cell r="J25">
            <v>1.8839999999999999</v>
          </cell>
        </row>
        <row r="26">
          <cell r="B26">
            <v>7</v>
          </cell>
          <cell r="C26">
            <v>0.112</v>
          </cell>
          <cell r="I26">
            <v>5</v>
          </cell>
          <cell r="J26">
            <v>1.861</v>
          </cell>
        </row>
        <row r="27">
          <cell r="B27">
            <v>9</v>
          </cell>
          <cell r="C27">
            <v>-0.86299999999999999</v>
          </cell>
          <cell r="I27">
            <v>10</v>
          </cell>
          <cell r="J27">
            <v>1.8089999999999999</v>
          </cell>
        </row>
        <row r="28">
          <cell r="B28">
            <v>11</v>
          </cell>
          <cell r="C28">
            <v>-1.1240000000000001</v>
          </cell>
          <cell r="I28">
            <v>12</v>
          </cell>
          <cell r="J28">
            <v>1.129</v>
          </cell>
        </row>
        <row r="29">
          <cell r="B29">
            <v>13</v>
          </cell>
          <cell r="C29">
            <v>-1.4730000000000001</v>
          </cell>
          <cell r="I29">
            <v>15</v>
          </cell>
          <cell r="J29">
            <v>0.308</v>
          </cell>
        </row>
        <row r="30">
          <cell r="B30">
            <v>15</v>
          </cell>
          <cell r="C30">
            <v>-1.6240000000000001</v>
          </cell>
          <cell r="I30">
            <v>20</v>
          </cell>
          <cell r="J30">
            <v>-0.28100000000000003</v>
          </cell>
        </row>
        <row r="31">
          <cell r="B31">
            <v>18</v>
          </cell>
          <cell r="C31">
            <v>-1.673</v>
          </cell>
          <cell r="I31">
            <v>25</v>
          </cell>
          <cell r="J31">
            <v>-0.95099999999999996</v>
          </cell>
        </row>
        <row r="32">
          <cell r="B32">
            <v>21</v>
          </cell>
          <cell r="C32">
            <v>-1.625</v>
          </cell>
          <cell r="I32">
            <v>25.22</v>
          </cell>
          <cell r="J32">
            <v>-1.1000000000000001</v>
          </cell>
        </row>
        <row r="33">
          <cell r="B33">
            <v>23</v>
          </cell>
          <cell r="C33">
            <v>-1.474</v>
          </cell>
          <cell r="I33">
            <v>29</v>
          </cell>
          <cell r="J33">
            <v>-2.99</v>
          </cell>
        </row>
        <row r="34">
          <cell r="B34">
            <v>25</v>
          </cell>
          <cell r="C34">
            <v>-1.1240000000000001</v>
          </cell>
          <cell r="I34">
            <v>38</v>
          </cell>
          <cell r="J34">
            <v>-2.99</v>
          </cell>
        </row>
        <row r="35">
          <cell r="B35">
            <v>27</v>
          </cell>
          <cell r="C35">
            <v>-0.82299999999999995</v>
          </cell>
          <cell r="I35">
            <v>47</v>
          </cell>
          <cell r="J35">
            <v>-2.99</v>
          </cell>
        </row>
        <row r="36">
          <cell r="B36">
            <v>29</v>
          </cell>
          <cell r="C36">
            <v>0.125</v>
          </cell>
          <cell r="I36">
            <v>51.38</v>
          </cell>
          <cell r="J36">
            <v>-0.8</v>
          </cell>
        </row>
        <row r="37">
          <cell r="B37">
            <v>31</v>
          </cell>
          <cell r="C37">
            <v>2.8069999999999999</v>
          </cell>
          <cell r="I37">
            <v>55</v>
          </cell>
          <cell r="J37">
            <v>-0.29099999999999998</v>
          </cell>
        </row>
        <row r="38">
          <cell r="B38">
            <v>35</v>
          </cell>
          <cell r="C38">
            <v>2.802</v>
          </cell>
          <cell r="I38">
            <v>58</v>
          </cell>
          <cell r="J38">
            <v>-9.1999999999999998E-2</v>
          </cell>
        </row>
        <row r="42">
          <cell r="B42">
            <v>0</v>
          </cell>
          <cell r="C42">
            <v>2.5750000000000002</v>
          </cell>
        </row>
        <row r="43">
          <cell r="B43">
            <v>4</v>
          </cell>
          <cell r="C43">
            <v>2.5710000000000002</v>
          </cell>
        </row>
        <row r="44">
          <cell r="B44">
            <v>6</v>
          </cell>
          <cell r="C44">
            <v>0.32100000000000001</v>
          </cell>
        </row>
        <row r="45">
          <cell r="B45">
            <v>8</v>
          </cell>
          <cell r="C45">
            <v>-0.84499999999999997</v>
          </cell>
        </row>
        <row r="46">
          <cell r="B46">
            <v>10</v>
          </cell>
          <cell r="C46">
            <v>-1.006</v>
          </cell>
        </row>
        <row r="47">
          <cell r="B47">
            <v>12</v>
          </cell>
          <cell r="C47">
            <v>-1.2450000000000001</v>
          </cell>
        </row>
        <row r="48">
          <cell r="B48">
            <v>14</v>
          </cell>
          <cell r="C48">
            <v>-1.4359999999999999</v>
          </cell>
          <cell r="I48">
            <v>0</v>
          </cell>
          <cell r="J48">
            <v>1.925</v>
          </cell>
        </row>
        <row r="49">
          <cell r="B49">
            <v>17</v>
          </cell>
          <cell r="C49">
            <v>-1.4950000000000001</v>
          </cell>
          <cell r="I49">
            <v>5</v>
          </cell>
          <cell r="J49">
            <v>1.9119999999999999</v>
          </cell>
        </row>
        <row r="50">
          <cell r="B50">
            <v>20</v>
          </cell>
          <cell r="C50">
            <v>-1.4370000000000001</v>
          </cell>
          <cell r="I50">
            <v>6.2200000000000006</v>
          </cell>
          <cell r="J50">
            <v>1.91</v>
          </cell>
        </row>
        <row r="51">
          <cell r="B51">
            <v>22</v>
          </cell>
          <cell r="C51">
            <v>-1.2549999999999999</v>
          </cell>
          <cell r="I51">
            <v>16</v>
          </cell>
          <cell r="J51">
            <v>-2.98</v>
          </cell>
        </row>
        <row r="52">
          <cell r="B52">
            <v>24</v>
          </cell>
          <cell r="C52">
            <v>-1.0389999999999999</v>
          </cell>
          <cell r="I52">
            <v>25</v>
          </cell>
          <cell r="J52">
            <v>-2.98</v>
          </cell>
        </row>
        <row r="53">
          <cell r="B53">
            <v>26</v>
          </cell>
          <cell r="C53">
            <v>-0.80600000000000005</v>
          </cell>
          <cell r="I53">
            <v>34</v>
          </cell>
          <cell r="J53">
            <v>-2.98</v>
          </cell>
        </row>
        <row r="54">
          <cell r="B54">
            <v>28</v>
          </cell>
          <cell r="C54">
            <v>0.22</v>
          </cell>
          <cell r="I54">
            <v>44.06</v>
          </cell>
          <cell r="J54">
            <v>2.0499999999999998</v>
          </cell>
        </row>
        <row r="55">
          <cell r="B55">
            <v>30</v>
          </cell>
          <cell r="C55">
            <v>2.82</v>
          </cell>
          <cell r="I55">
            <v>45</v>
          </cell>
          <cell r="J55">
            <v>2.0379999999999998</v>
          </cell>
        </row>
        <row r="56">
          <cell r="B56">
            <v>35</v>
          </cell>
          <cell r="C56">
            <v>2.8149999999999999</v>
          </cell>
          <cell r="I56">
            <v>50</v>
          </cell>
          <cell r="J56">
            <v>2.0249999999999999</v>
          </cell>
        </row>
        <row r="67">
          <cell r="B67">
            <v>0</v>
          </cell>
          <cell r="C67">
            <v>2.6930000000000001</v>
          </cell>
        </row>
        <row r="68">
          <cell r="B68">
            <v>4</v>
          </cell>
          <cell r="C68">
            <v>2.698</v>
          </cell>
        </row>
        <row r="69">
          <cell r="B69">
            <v>6</v>
          </cell>
          <cell r="C69">
            <v>0.214</v>
          </cell>
        </row>
        <row r="70">
          <cell r="B70">
            <v>8</v>
          </cell>
          <cell r="C70">
            <v>-0.20300000000000001</v>
          </cell>
        </row>
        <row r="71">
          <cell r="B71">
            <v>10</v>
          </cell>
          <cell r="C71">
            <v>-0.40300000000000002</v>
          </cell>
        </row>
        <row r="72">
          <cell r="B72">
            <v>12</v>
          </cell>
          <cell r="C72">
            <v>-0.64200000000000002</v>
          </cell>
        </row>
        <row r="73">
          <cell r="B73">
            <v>14</v>
          </cell>
          <cell r="C73">
            <v>-0.80300000000000005</v>
          </cell>
          <cell r="I73">
            <v>0</v>
          </cell>
          <cell r="J73">
            <v>2.206</v>
          </cell>
        </row>
        <row r="74">
          <cell r="B74">
            <v>16</v>
          </cell>
          <cell r="C74">
            <v>-1.036</v>
          </cell>
          <cell r="I74">
            <v>5</v>
          </cell>
          <cell r="J74">
            <v>2.165</v>
          </cell>
        </row>
        <row r="75">
          <cell r="B75">
            <v>19</v>
          </cell>
          <cell r="C75">
            <v>-1.0920000000000001</v>
          </cell>
          <cell r="I75">
            <v>7.7399999999999984</v>
          </cell>
          <cell r="J75">
            <v>2.16</v>
          </cell>
        </row>
        <row r="76">
          <cell r="B76">
            <v>22</v>
          </cell>
          <cell r="C76">
            <v>-1.0329999999999999</v>
          </cell>
          <cell r="I76">
            <v>18</v>
          </cell>
          <cell r="J76">
            <v>-2.97</v>
          </cell>
        </row>
        <row r="77">
          <cell r="B77">
            <v>24</v>
          </cell>
          <cell r="C77">
            <v>-0.85199999999999998</v>
          </cell>
          <cell r="I77">
            <v>27</v>
          </cell>
          <cell r="J77">
            <v>-2.97</v>
          </cell>
        </row>
        <row r="78">
          <cell r="B78">
            <v>26</v>
          </cell>
          <cell r="C78">
            <v>-0.64300000000000002</v>
          </cell>
          <cell r="I78">
            <v>36</v>
          </cell>
          <cell r="J78">
            <v>-2.97</v>
          </cell>
        </row>
        <row r="79">
          <cell r="B79">
            <v>28</v>
          </cell>
          <cell r="C79">
            <v>0.28000000000000003</v>
          </cell>
          <cell r="I79">
            <v>45.94</v>
          </cell>
          <cell r="J79">
            <v>2</v>
          </cell>
        </row>
        <row r="80">
          <cell r="B80">
            <v>30</v>
          </cell>
          <cell r="C80">
            <v>2.722</v>
          </cell>
          <cell r="I80">
            <v>46</v>
          </cell>
          <cell r="J80">
            <v>2.016</v>
          </cell>
        </row>
        <row r="81">
          <cell r="B81">
            <v>34</v>
          </cell>
          <cell r="C81">
            <v>2.718</v>
          </cell>
          <cell r="I81">
            <v>49</v>
          </cell>
          <cell r="J81">
            <v>3.1059999999999999</v>
          </cell>
        </row>
        <row r="82">
          <cell r="B82">
            <v>40</v>
          </cell>
          <cell r="C82">
            <v>2.6930000000000001</v>
          </cell>
          <cell r="I82">
            <v>52</v>
          </cell>
          <cell r="J82">
            <v>3.2149999999999999</v>
          </cell>
        </row>
        <row r="86">
          <cell r="B86">
            <v>0</v>
          </cell>
          <cell r="C86">
            <v>2.8519999999999999</v>
          </cell>
        </row>
        <row r="87">
          <cell r="B87">
            <v>4</v>
          </cell>
          <cell r="C87">
            <v>2.8460000000000001</v>
          </cell>
          <cell r="I87">
            <v>3</v>
          </cell>
          <cell r="J87">
            <v>0.23799999999999999</v>
          </cell>
        </row>
        <row r="88">
          <cell r="B88">
            <v>6</v>
          </cell>
          <cell r="C88">
            <v>0.35599999999999998</v>
          </cell>
          <cell r="I88">
            <v>6</v>
          </cell>
          <cell r="J88">
            <v>1.7390000000000001</v>
          </cell>
        </row>
        <row r="89">
          <cell r="B89">
            <v>8</v>
          </cell>
          <cell r="C89">
            <v>-0.65400000000000003</v>
          </cell>
          <cell r="I89">
            <v>8</v>
          </cell>
          <cell r="J89">
            <v>3.03</v>
          </cell>
        </row>
        <row r="90">
          <cell r="B90">
            <v>10</v>
          </cell>
          <cell r="C90">
            <v>-0.84399999999999997</v>
          </cell>
          <cell r="I90">
            <v>10</v>
          </cell>
          <cell r="J90">
            <v>3.0310000000000001</v>
          </cell>
        </row>
        <row r="91">
          <cell r="B91">
            <v>12</v>
          </cell>
          <cell r="C91">
            <v>-0.99299999999999999</v>
          </cell>
          <cell r="I91">
            <v>12</v>
          </cell>
          <cell r="J91">
            <v>1.9350000000000001</v>
          </cell>
        </row>
        <row r="92">
          <cell r="B92">
            <v>14</v>
          </cell>
          <cell r="C92">
            <v>-1.254</v>
          </cell>
          <cell r="I92">
            <v>15</v>
          </cell>
          <cell r="J92">
            <v>0.748</v>
          </cell>
        </row>
        <row r="93">
          <cell r="B93">
            <v>16</v>
          </cell>
          <cell r="C93">
            <v>-1.4550000000000001</v>
          </cell>
          <cell r="I93">
            <v>18</v>
          </cell>
          <cell r="J93">
            <v>0.13800000000000001</v>
          </cell>
        </row>
        <row r="94">
          <cell r="B94">
            <v>19</v>
          </cell>
          <cell r="C94">
            <v>-1.5129999999999999</v>
          </cell>
          <cell r="I94">
            <v>19.079999999999998</v>
          </cell>
          <cell r="J94">
            <v>-0.5</v>
          </cell>
        </row>
        <row r="95">
          <cell r="B95">
            <v>22</v>
          </cell>
          <cell r="C95">
            <v>-1.454</v>
          </cell>
          <cell r="I95">
            <v>24</v>
          </cell>
          <cell r="J95">
            <v>-2.96</v>
          </cell>
        </row>
        <row r="96">
          <cell r="B96">
            <v>26</v>
          </cell>
          <cell r="C96">
            <v>-1.2629999999999999</v>
          </cell>
          <cell r="I96">
            <v>33</v>
          </cell>
          <cell r="J96">
            <v>-2.96</v>
          </cell>
        </row>
        <row r="97">
          <cell r="B97">
            <v>28</v>
          </cell>
          <cell r="C97">
            <v>-1.008</v>
          </cell>
          <cell r="I97">
            <v>42</v>
          </cell>
          <cell r="J97">
            <v>-2.96</v>
          </cell>
        </row>
        <row r="98">
          <cell r="B98">
            <v>30</v>
          </cell>
          <cell r="C98">
            <v>-0.754</v>
          </cell>
          <cell r="I98">
            <v>48.92</v>
          </cell>
          <cell r="J98">
            <v>0.5</v>
          </cell>
        </row>
        <row r="99">
          <cell r="B99">
            <v>32</v>
          </cell>
          <cell r="C99">
            <v>-0.40300000000000002</v>
          </cell>
          <cell r="I99">
            <v>50</v>
          </cell>
          <cell r="J99">
            <v>0.63500000000000001</v>
          </cell>
        </row>
        <row r="100">
          <cell r="B100">
            <v>34</v>
          </cell>
          <cell r="C100">
            <v>0.14599999999999999</v>
          </cell>
          <cell r="I100">
            <v>53</v>
          </cell>
          <cell r="J100">
            <v>1.7390000000000001</v>
          </cell>
        </row>
        <row r="101">
          <cell r="B101">
            <v>36</v>
          </cell>
          <cell r="C101">
            <v>0.24199999999999999</v>
          </cell>
          <cell r="I101">
            <v>56</v>
          </cell>
          <cell r="J101">
            <v>2.9289999999999998</v>
          </cell>
        </row>
        <row r="102">
          <cell r="B102">
            <v>38</v>
          </cell>
          <cell r="C102">
            <v>0.307</v>
          </cell>
          <cell r="I102">
            <v>60</v>
          </cell>
          <cell r="J102">
            <v>2.948</v>
          </cell>
        </row>
        <row r="106">
          <cell r="B106">
            <v>0</v>
          </cell>
          <cell r="C106">
            <v>3.085</v>
          </cell>
        </row>
        <row r="107">
          <cell r="B107">
            <v>3</v>
          </cell>
          <cell r="C107">
            <v>3.0939999999999999</v>
          </cell>
        </row>
        <row r="108">
          <cell r="B108">
            <v>5</v>
          </cell>
          <cell r="C108">
            <v>0.28499999999999998</v>
          </cell>
        </row>
        <row r="109">
          <cell r="B109">
            <v>7</v>
          </cell>
          <cell r="C109">
            <v>-0.65500000000000003</v>
          </cell>
        </row>
        <row r="110">
          <cell r="B110">
            <v>9</v>
          </cell>
          <cell r="C110">
            <v>-0.88</v>
          </cell>
          <cell r="I110">
            <v>0</v>
          </cell>
          <cell r="J110">
            <v>0.73899999999999999</v>
          </cell>
        </row>
        <row r="111">
          <cell r="B111">
            <v>11</v>
          </cell>
          <cell r="C111">
            <v>-1.1060000000000001</v>
          </cell>
          <cell r="I111">
            <v>3</v>
          </cell>
          <cell r="J111">
            <v>0.83499999999999996</v>
          </cell>
        </row>
        <row r="112">
          <cell r="B112">
            <v>13</v>
          </cell>
          <cell r="C112">
            <v>-1.335</v>
          </cell>
          <cell r="I112">
            <v>6</v>
          </cell>
          <cell r="J112">
            <v>1.5349999999999999</v>
          </cell>
        </row>
        <row r="113">
          <cell r="B113">
            <v>14</v>
          </cell>
          <cell r="C113">
            <v>-1.395</v>
          </cell>
          <cell r="I113">
            <v>8</v>
          </cell>
          <cell r="J113">
            <v>2.6429999999999998</v>
          </cell>
        </row>
        <row r="114">
          <cell r="B114">
            <v>15</v>
          </cell>
          <cell r="C114">
            <v>-1.339</v>
          </cell>
          <cell r="I114">
            <v>9.82</v>
          </cell>
          <cell r="J114">
            <v>2.64</v>
          </cell>
        </row>
        <row r="115">
          <cell r="B115">
            <v>17</v>
          </cell>
          <cell r="C115">
            <v>-1.1200000000000001</v>
          </cell>
          <cell r="I115">
            <v>21</v>
          </cell>
          <cell r="J115">
            <v>-2.95</v>
          </cell>
        </row>
        <row r="116">
          <cell r="B116">
            <v>19</v>
          </cell>
          <cell r="C116">
            <v>-0.85499999999999998</v>
          </cell>
          <cell r="I116">
            <v>30</v>
          </cell>
          <cell r="J116">
            <v>-2.95</v>
          </cell>
        </row>
        <row r="117">
          <cell r="B117">
            <v>21</v>
          </cell>
          <cell r="C117">
            <v>-0.60599999999999998</v>
          </cell>
          <cell r="I117">
            <v>39</v>
          </cell>
          <cell r="J117">
            <v>-2.95</v>
          </cell>
        </row>
        <row r="118">
          <cell r="B118">
            <v>23</v>
          </cell>
          <cell r="C118">
            <v>0.30499999999999999</v>
          </cell>
          <cell r="I118">
            <v>50.760000000000005</v>
          </cell>
          <cell r="J118">
            <v>2.93</v>
          </cell>
        </row>
        <row r="119">
          <cell r="B119">
            <v>25</v>
          </cell>
          <cell r="C119">
            <v>3.0539999999999998</v>
          </cell>
          <cell r="I119">
            <v>55</v>
          </cell>
          <cell r="J119">
            <v>2.919</v>
          </cell>
        </row>
        <row r="120">
          <cell r="B120">
            <v>29</v>
          </cell>
          <cell r="C120">
            <v>3.05</v>
          </cell>
          <cell r="I120">
            <v>60</v>
          </cell>
          <cell r="J120">
            <v>2.988</v>
          </cell>
        </row>
        <row r="121">
          <cell r="I121">
            <v>65</v>
          </cell>
          <cell r="J121">
            <v>3</v>
          </cell>
        </row>
        <row r="135">
          <cell r="B135">
            <v>0</v>
          </cell>
          <cell r="C135">
            <v>3.12</v>
          </cell>
        </row>
        <row r="136">
          <cell r="B136">
            <v>6</v>
          </cell>
          <cell r="C136">
            <v>3.125</v>
          </cell>
          <cell r="I136">
            <v>3</v>
          </cell>
          <cell r="J136">
            <v>8.8999999999999996E-2</v>
          </cell>
        </row>
        <row r="137">
          <cell r="B137">
            <v>10</v>
          </cell>
          <cell r="C137">
            <v>3.1150000000000002</v>
          </cell>
          <cell r="I137">
            <v>6</v>
          </cell>
          <cell r="J137">
            <v>0.68899999999999995</v>
          </cell>
        </row>
        <row r="138">
          <cell r="B138">
            <v>12</v>
          </cell>
          <cell r="C138">
            <v>0.39</v>
          </cell>
          <cell r="I138">
            <v>8</v>
          </cell>
          <cell r="J138">
            <v>1.2889999999999999</v>
          </cell>
        </row>
        <row r="139">
          <cell r="B139">
            <v>14</v>
          </cell>
          <cell r="C139">
            <v>-0.91</v>
          </cell>
          <cell r="I139">
            <v>9</v>
          </cell>
          <cell r="J139">
            <v>2.1680000000000001</v>
          </cell>
        </row>
        <row r="140">
          <cell r="B140">
            <v>16</v>
          </cell>
          <cell r="C140">
            <v>-1.036</v>
          </cell>
          <cell r="I140">
            <v>10</v>
          </cell>
          <cell r="J140">
            <v>2.15</v>
          </cell>
        </row>
        <row r="141">
          <cell r="B141">
            <v>18</v>
          </cell>
          <cell r="C141">
            <v>-1.27</v>
          </cell>
          <cell r="I141">
            <v>12</v>
          </cell>
          <cell r="J141">
            <v>0.78100000000000003</v>
          </cell>
        </row>
        <row r="142">
          <cell r="B142">
            <v>21</v>
          </cell>
          <cell r="C142">
            <v>-1.33</v>
          </cell>
          <cell r="I142">
            <v>14</v>
          </cell>
          <cell r="J142">
            <v>-1.0169999999999999</v>
          </cell>
        </row>
        <row r="143">
          <cell r="B143">
            <v>24</v>
          </cell>
          <cell r="C143">
            <v>-1.2689999999999999</v>
          </cell>
          <cell r="I143">
            <v>15.02</v>
          </cell>
          <cell r="J143">
            <v>-1.2</v>
          </cell>
        </row>
        <row r="144">
          <cell r="B144">
            <v>26</v>
          </cell>
          <cell r="C144">
            <v>-1.0369999999999999</v>
          </cell>
          <cell r="I144">
            <v>18.5</v>
          </cell>
          <cell r="J144">
            <v>-2.94</v>
          </cell>
        </row>
        <row r="145">
          <cell r="B145">
            <v>28</v>
          </cell>
          <cell r="C145">
            <v>-0.89</v>
          </cell>
          <cell r="I145">
            <v>27.5</v>
          </cell>
          <cell r="J145">
            <v>-2.94</v>
          </cell>
        </row>
        <row r="146">
          <cell r="B146">
            <v>30</v>
          </cell>
          <cell r="C146">
            <v>0.28499999999999998</v>
          </cell>
          <cell r="I146">
            <v>36.5</v>
          </cell>
          <cell r="J146">
            <v>-2.94</v>
          </cell>
        </row>
        <row r="147">
          <cell r="B147">
            <v>32</v>
          </cell>
          <cell r="C147">
            <v>3.3450000000000002</v>
          </cell>
          <cell r="I147">
            <v>40.380000000000003</v>
          </cell>
          <cell r="J147">
            <v>-1</v>
          </cell>
        </row>
        <row r="148">
          <cell r="B148">
            <v>36</v>
          </cell>
          <cell r="C148">
            <v>3.34</v>
          </cell>
          <cell r="I148">
            <v>42</v>
          </cell>
          <cell r="J148">
            <v>-1.4999999999999999E-2</v>
          </cell>
        </row>
        <row r="152">
          <cell r="B152">
            <v>0</v>
          </cell>
          <cell r="C152">
            <v>2.5750000000000002</v>
          </cell>
        </row>
        <row r="153">
          <cell r="B153">
            <v>5</v>
          </cell>
          <cell r="C153">
            <v>2.58</v>
          </cell>
        </row>
        <row r="154">
          <cell r="B154">
            <v>10</v>
          </cell>
          <cell r="C154">
            <v>2.5750000000000002</v>
          </cell>
        </row>
        <row r="155">
          <cell r="B155">
            <v>12</v>
          </cell>
          <cell r="C155">
            <v>0.222</v>
          </cell>
        </row>
        <row r="156">
          <cell r="B156">
            <v>14</v>
          </cell>
          <cell r="C156">
            <v>-0.51</v>
          </cell>
        </row>
        <row r="157">
          <cell r="B157">
            <v>16</v>
          </cell>
          <cell r="C157">
            <v>-0.82</v>
          </cell>
        </row>
        <row r="158">
          <cell r="B158">
            <v>18</v>
          </cell>
          <cell r="C158">
            <v>-0.97099999999999997</v>
          </cell>
          <cell r="I158">
            <v>0</v>
          </cell>
          <cell r="J158">
            <v>2.6989999999999998</v>
          </cell>
        </row>
        <row r="159">
          <cell r="B159">
            <v>20</v>
          </cell>
          <cell r="C159">
            <v>-1.2030000000000001</v>
          </cell>
          <cell r="I159">
            <v>5</v>
          </cell>
          <cell r="J159">
            <v>2.6880000000000002</v>
          </cell>
        </row>
        <row r="160">
          <cell r="B160">
            <v>22</v>
          </cell>
          <cell r="C160">
            <v>-1.26</v>
          </cell>
          <cell r="I160">
            <v>5.0599999999999987</v>
          </cell>
          <cell r="J160">
            <v>2.79</v>
          </cell>
        </row>
        <row r="161">
          <cell r="B161">
            <v>24</v>
          </cell>
          <cell r="C161">
            <v>-1.2010000000000001</v>
          </cell>
          <cell r="I161">
            <v>16.5</v>
          </cell>
          <cell r="J161">
            <v>-2.93</v>
          </cell>
        </row>
        <row r="162">
          <cell r="B162">
            <v>26</v>
          </cell>
          <cell r="C162">
            <v>-0.98</v>
          </cell>
          <cell r="I162">
            <v>25.5</v>
          </cell>
          <cell r="J162">
            <v>-2.93</v>
          </cell>
        </row>
        <row r="163">
          <cell r="B163">
            <v>28</v>
          </cell>
          <cell r="C163">
            <v>-0.77100000000000002</v>
          </cell>
          <cell r="I163">
            <v>34.5</v>
          </cell>
          <cell r="J163">
            <v>-2.93</v>
          </cell>
        </row>
        <row r="164">
          <cell r="B164">
            <v>30</v>
          </cell>
          <cell r="C164">
            <v>0.26500000000000001</v>
          </cell>
          <cell r="I164">
            <v>45.54</v>
          </cell>
          <cell r="J164">
            <v>2.59</v>
          </cell>
        </row>
        <row r="165">
          <cell r="B165">
            <v>32</v>
          </cell>
          <cell r="C165">
            <v>2.8290000000000002</v>
          </cell>
          <cell r="I165">
            <v>45</v>
          </cell>
          <cell r="J165">
            <v>2.5880000000000001</v>
          </cell>
        </row>
        <row r="166">
          <cell r="B166">
            <v>34</v>
          </cell>
          <cell r="C166">
            <v>2.82</v>
          </cell>
          <cell r="I166">
            <v>50</v>
          </cell>
          <cell r="J166">
            <v>2.589</v>
          </cell>
        </row>
        <row r="170">
          <cell r="B170">
            <v>0</v>
          </cell>
          <cell r="C170">
            <v>1.821</v>
          </cell>
        </row>
        <row r="171">
          <cell r="B171">
            <v>5</v>
          </cell>
          <cell r="C171">
            <v>1.8260000000000001</v>
          </cell>
        </row>
        <row r="172">
          <cell r="B172">
            <v>10</v>
          </cell>
          <cell r="C172">
            <v>1.831</v>
          </cell>
        </row>
        <row r="173">
          <cell r="B173">
            <v>12</v>
          </cell>
          <cell r="C173">
            <v>-5.0000000000000001E-3</v>
          </cell>
        </row>
        <row r="174">
          <cell r="B174">
            <v>14</v>
          </cell>
          <cell r="C174">
            <v>-0.4</v>
          </cell>
        </row>
        <row r="175">
          <cell r="B175">
            <v>16</v>
          </cell>
          <cell r="C175">
            <v>-0.84899999999999998</v>
          </cell>
        </row>
        <row r="176">
          <cell r="B176">
            <v>18</v>
          </cell>
          <cell r="C176">
            <v>-1</v>
          </cell>
        </row>
        <row r="177">
          <cell r="B177">
            <v>20</v>
          </cell>
          <cell r="C177">
            <v>-1.204</v>
          </cell>
          <cell r="I177">
            <v>0</v>
          </cell>
          <cell r="J177">
            <v>2.6850000000000001</v>
          </cell>
        </row>
        <row r="178">
          <cell r="B178">
            <v>22</v>
          </cell>
          <cell r="C178">
            <v>-1.2490000000000001</v>
          </cell>
          <cell r="I178">
            <v>0.58000000000000007</v>
          </cell>
          <cell r="J178">
            <v>2.79</v>
          </cell>
        </row>
        <row r="179">
          <cell r="B179">
            <v>24</v>
          </cell>
          <cell r="C179">
            <v>-1.2</v>
          </cell>
          <cell r="I179">
            <v>12</v>
          </cell>
          <cell r="J179">
            <v>-2.92</v>
          </cell>
        </row>
        <row r="180">
          <cell r="B180">
            <v>26</v>
          </cell>
          <cell r="C180">
            <v>-1.0489999999999999</v>
          </cell>
          <cell r="I180">
            <v>21</v>
          </cell>
          <cell r="J180">
            <v>-2.92</v>
          </cell>
        </row>
        <row r="181">
          <cell r="B181">
            <v>28</v>
          </cell>
          <cell r="C181">
            <v>-0.83299999999999996</v>
          </cell>
          <cell r="I181">
            <v>30</v>
          </cell>
          <cell r="J181">
            <v>-2.92</v>
          </cell>
        </row>
        <row r="182">
          <cell r="B182">
            <v>30</v>
          </cell>
          <cell r="C182">
            <v>0.129</v>
          </cell>
          <cell r="I182">
            <v>40.700000000000003</v>
          </cell>
          <cell r="J182">
            <v>2.4300000000000002</v>
          </cell>
        </row>
        <row r="183">
          <cell r="B183">
            <v>32</v>
          </cell>
          <cell r="C183">
            <v>2.5960000000000001</v>
          </cell>
          <cell r="I183">
            <v>45</v>
          </cell>
          <cell r="J183">
            <v>2.42</v>
          </cell>
        </row>
        <row r="184">
          <cell r="B184">
            <v>35</v>
          </cell>
          <cell r="C184">
            <v>2.5910000000000002</v>
          </cell>
        </row>
        <row r="203">
          <cell r="B203">
            <v>0</v>
          </cell>
          <cell r="C203">
            <v>1.76</v>
          </cell>
        </row>
        <row r="204">
          <cell r="B204">
            <v>5</v>
          </cell>
          <cell r="C204">
            <v>1.7549999999999999</v>
          </cell>
        </row>
        <row r="205">
          <cell r="B205">
            <v>10</v>
          </cell>
          <cell r="C205">
            <v>1.75</v>
          </cell>
        </row>
        <row r="206">
          <cell r="B206">
            <v>12</v>
          </cell>
          <cell r="C206">
            <v>0.23200000000000001</v>
          </cell>
        </row>
        <row r="207">
          <cell r="B207">
            <v>14</v>
          </cell>
          <cell r="C207">
            <v>-1.0999999999999999E-2</v>
          </cell>
        </row>
        <row r="208">
          <cell r="B208">
            <v>16</v>
          </cell>
          <cell r="C208">
            <v>-0.255</v>
          </cell>
        </row>
        <row r="209">
          <cell r="B209">
            <v>18</v>
          </cell>
          <cell r="C209">
            <v>-0.51100000000000001</v>
          </cell>
          <cell r="I209">
            <v>0</v>
          </cell>
          <cell r="J209">
            <v>2.7130000000000001</v>
          </cell>
        </row>
        <row r="210">
          <cell r="B210">
            <v>20</v>
          </cell>
          <cell r="C210">
            <v>-0.71499999999999997</v>
          </cell>
          <cell r="I210">
            <v>5</v>
          </cell>
          <cell r="J210">
            <v>2.661</v>
          </cell>
        </row>
        <row r="211">
          <cell r="B211">
            <v>22</v>
          </cell>
          <cell r="C211">
            <v>-0.77600000000000002</v>
          </cell>
          <cell r="I211">
            <v>3.8599999999999994</v>
          </cell>
          <cell r="J211">
            <v>2.66</v>
          </cell>
        </row>
        <row r="212">
          <cell r="B212">
            <v>24</v>
          </cell>
          <cell r="C212">
            <v>-0.72</v>
          </cell>
          <cell r="I212">
            <v>15</v>
          </cell>
          <cell r="J212">
            <v>-2.91</v>
          </cell>
        </row>
        <row r="213">
          <cell r="B213">
            <v>26</v>
          </cell>
          <cell r="C213">
            <v>-0.56000000000000005</v>
          </cell>
          <cell r="I213">
            <v>24</v>
          </cell>
          <cell r="J213">
            <v>-2.91</v>
          </cell>
        </row>
        <row r="214">
          <cell r="B214">
            <v>28</v>
          </cell>
          <cell r="C214">
            <v>-0.25</v>
          </cell>
          <cell r="I214">
            <v>33</v>
          </cell>
          <cell r="J214">
            <v>-2.91</v>
          </cell>
        </row>
        <row r="215">
          <cell r="B215">
            <v>30</v>
          </cell>
          <cell r="C215">
            <v>-6.5000000000000002E-2</v>
          </cell>
          <cell r="I215">
            <v>46.84</v>
          </cell>
          <cell r="J215">
            <v>4.01</v>
          </cell>
        </row>
        <row r="216">
          <cell r="B216">
            <v>32</v>
          </cell>
          <cell r="C216">
            <v>0.28399999999999997</v>
          </cell>
          <cell r="I216">
            <v>48</v>
          </cell>
          <cell r="J216">
            <v>4.0119999999999996</v>
          </cell>
        </row>
        <row r="217">
          <cell r="B217">
            <v>34</v>
          </cell>
          <cell r="C217">
            <v>1.0449999999999999</v>
          </cell>
          <cell r="I217">
            <v>50</v>
          </cell>
          <cell r="J217">
            <v>3.2210000000000001</v>
          </cell>
        </row>
        <row r="218">
          <cell r="B218">
            <v>40</v>
          </cell>
          <cell r="C218">
            <v>1.05</v>
          </cell>
          <cell r="I218">
            <v>55</v>
          </cell>
          <cell r="J218">
            <v>3.1720000000000002</v>
          </cell>
        </row>
        <row r="219">
          <cell r="B219">
            <v>45</v>
          </cell>
          <cell r="C219">
            <v>1.06</v>
          </cell>
          <cell r="I219">
            <v>60</v>
          </cell>
          <cell r="J219">
            <v>3.1120000000000001</v>
          </cell>
        </row>
        <row r="223">
          <cell r="B223">
            <v>0</v>
          </cell>
          <cell r="C223">
            <v>1.843</v>
          </cell>
        </row>
        <row r="224">
          <cell r="B224">
            <v>5</v>
          </cell>
          <cell r="C224">
            <v>1.877</v>
          </cell>
        </row>
        <row r="225">
          <cell r="B225">
            <v>10</v>
          </cell>
          <cell r="C225">
            <v>1.8680000000000001</v>
          </cell>
        </row>
        <row r="226">
          <cell r="B226">
            <v>12</v>
          </cell>
          <cell r="C226">
            <v>-0.17199999999999999</v>
          </cell>
        </row>
        <row r="227">
          <cell r="B227">
            <v>14</v>
          </cell>
          <cell r="C227">
            <v>-0.52300000000000002</v>
          </cell>
        </row>
        <row r="228">
          <cell r="B228">
            <v>16</v>
          </cell>
          <cell r="C228">
            <v>-0.77200000000000002</v>
          </cell>
        </row>
        <row r="229">
          <cell r="B229">
            <v>18</v>
          </cell>
          <cell r="C229">
            <v>-0.92300000000000004</v>
          </cell>
          <cell r="I229">
            <v>0</v>
          </cell>
          <cell r="J229">
            <v>3.5470000000000002</v>
          </cell>
        </row>
        <row r="230">
          <cell r="B230">
            <v>20</v>
          </cell>
          <cell r="C230">
            <v>-1.1200000000000001</v>
          </cell>
          <cell r="I230">
            <v>5</v>
          </cell>
          <cell r="J230">
            <v>3.5590000000000002</v>
          </cell>
        </row>
        <row r="231">
          <cell r="B231">
            <v>24</v>
          </cell>
          <cell r="C231">
            <v>-1.1719999999999999</v>
          </cell>
          <cell r="I231">
            <v>4.9800000000000004</v>
          </cell>
          <cell r="J231">
            <v>3.61</v>
          </cell>
        </row>
        <row r="232">
          <cell r="B232">
            <v>28</v>
          </cell>
          <cell r="C232">
            <v>-1.117</v>
          </cell>
          <cell r="I232">
            <v>18</v>
          </cell>
          <cell r="J232">
            <v>-2.9</v>
          </cell>
        </row>
        <row r="233">
          <cell r="B233">
            <v>30</v>
          </cell>
          <cell r="C233">
            <v>-0.92400000000000004</v>
          </cell>
          <cell r="I233">
            <v>27</v>
          </cell>
          <cell r="J233">
            <v>-2.9</v>
          </cell>
        </row>
        <row r="234">
          <cell r="B234">
            <v>32</v>
          </cell>
          <cell r="C234">
            <v>-0.623</v>
          </cell>
          <cell r="I234">
            <v>36</v>
          </cell>
          <cell r="J234">
            <v>-2.9</v>
          </cell>
        </row>
        <row r="235">
          <cell r="B235">
            <v>36</v>
          </cell>
          <cell r="C235">
            <v>-0.26200000000000001</v>
          </cell>
          <cell r="I235">
            <v>49.92</v>
          </cell>
          <cell r="J235">
            <v>4.0599999999999996</v>
          </cell>
        </row>
        <row r="236">
          <cell r="B236">
            <v>38</v>
          </cell>
          <cell r="C236">
            <v>2.1379999999999999</v>
          </cell>
          <cell r="I236">
            <v>50</v>
          </cell>
          <cell r="J236">
            <v>4.0570000000000004</v>
          </cell>
        </row>
        <row r="237">
          <cell r="B237">
            <v>40</v>
          </cell>
          <cell r="C237">
            <v>2.1429999999999998</v>
          </cell>
          <cell r="I237">
            <v>52</v>
          </cell>
          <cell r="J237">
            <v>3.2170000000000001</v>
          </cell>
        </row>
        <row r="238">
          <cell r="B238">
            <v>42</v>
          </cell>
          <cell r="C238">
            <v>2.1480000000000001</v>
          </cell>
          <cell r="I238">
            <v>55</v>
          </cell>
          <cell r="J238">
            <v>3.0139999999999998</v>
          </cell>
        </row>
        <row r="242">
          <cell r="B242">
            <v>0</v>
          </cell>
          <cell r="C242">
            <v>2.9329999999999998</v>
          </cell>
        </row>
        <row r="243">
          <cell r="B243">
            <v>5</v>
          </cell>
          <cell r="C243">
            <v>2.9279999999999999</v>
          </cell>
        </row>
        <row r="244">
          <cell r="B244">
            <v>10</v>
          </cell>
          <cell r="C244">
            <v>2.9220000000000002</v>
          </cell>
        </row>
        <row r="245">
          <cell r="B245">
            <v>12</v>
          </cell>
          <cell r="C245">
            <v>0.222</v>
          </cell>
        </row>
        <row r="246">
          <cell r="B246">
            <v>14</v>
          </cell>
          <cell r="C246">
            <v>-0.17799999999999999</v>
          </cell>
        </row>
        <row r="247">
          <cell r="B247">
            <v>16</v>
          </cell>
          <cell r="C247">
            <v>-0.41699999999999998</v>
          </cell>
        </row>
        <row r="248">
          <cell r="B248">
            <v>18</v>
          </cell>
          <cell r="C248">
            <v>-0.57799999999999996</v>
          </cell>
        </row>
        <row r="249">
          <cell r="B249">
            <v>20</v>
          </cell>
          <cell r="C249">
            <v>-0.78900000000000003</v>
          </cell>
          <cell r="I249">
            <v>0</v>
          </cell>
          <cell r="J249">
            <v>4.1900000000000004</v>
          </cell>
        </row>
        <row r="250">
          <cell r="B250">
            <v>22</v>
          </cell>
          <cell r="C250">
            <v>-0.97199999999999998</v>
          </cell>
          <cell r="I250">
            <v>1.8399999999999999</v>
          </cell>
          <cell r="J250">
            <v>4.1900000000000004</v>
          </cell>
        </row>
        <row r="251">
          <cell r="B251">
            <v>25</v>
          </cell>
          <cell r="C251">
            <v>-1.0169999999999999</v>
          </cell>
          <cell r="I251">
            <v>16</v>
          </cell>
          <cell r="J251">
            <v>-2.89</v>
          </cell>
        </row>
        <row r="252">
          <cell r="B252">
            <v>28</v>
          </cell>
          <cell r="C252">
            <v>-0.97299999999999998</v>
          </cell>
          <cell r="I252">
            <v>25</v>
          </cell>
          <cell r="J252">
            <v>-2.89</v>
          </cell>
        </row>
        <row r="253">
          <cell r="B253">
            <v>30</v>
          </cell>
          <cell r="C253">
            <v>-0.77800000000000002</v>
          </cell>
          <cell r="I253">
            <v>34</v>
          </cell>
          <cell r="J253">
            <v>-2.89</v>
          </cell>
        </row>
        <row r="254">
          <cell r="B254">
            <v>32</v>
          </cell>
          <cell r="C254">
            <v>-0.627</v>
          </cell>
          <cell r="I254">
            <v>43.78</v>
          </cell>
          <cell r="J254">
            <v>2</v>
          </cell>
        </row>
        <row r="255">
          <cell r="B255">
            <v>34</v>
          </cell>
          <cell r="C255">
            <v>-0.42699999999999999</v>
          </cell>
          <cell r="I255">
            <v>44</v>
          </cell>
          <cell r="J255">
            <v>1.8839999999999999</v>
          </cell>
        </row>
        <row r="256">
          <cell r="B256">
            <v>36</v>
          </cell>
          <cell r="C256">
            <v>-0.16800000000000001</v>
          </cell>
          <cell r="I256">
            <v>47</v>
          </cell>
          <cell r="J256">
            <v>1.08</v>
          </cell>
        </row>
        <row r="257">
          <cell r="B257">
            <v>38</v>
          </cell>
          <cell r="C257">
            <v>0.16800000000000001</v>
          </cell>
          <cell r="I257">
            <v>50</v>
          </cell>
          <cell r="J257">
            <v>0.57499999999999996</v>
          </cell>
        </row>
        <row r="258">
          <cell r="B258">
            <v>40</v>
          </cell>
          <cell r="C258">
            <v>2.2130000000000001</v>
          </cell>
          <cell r="I258">
            <v>52</v>
          </cell>
          <cell r="J258">
            <v>0.48</v>
          </cell>
        </row>
        <row r="259">
          <cell r="B259">
            <v>0.45</v>
          </cell>
          <cell r="C259">
            <v>2.218</v>
          </cell>
        </row>
        <row r="260">
          <cell r="B260">
            <v>50</v>
          </cell>
          <cell r="C260">
            <v>2.2229999999999999</v>
          </cell>
        </row>
        <row r="270">
          <cell r="B270">
            <v>0</v>
          </cell>
          <cell r="C270">
            <v>2.5630000000000002</v>
          </cell>
        </row>
        <row r="271">
          <cell r="B271">
            <v>5</v>
          </cell>
          <cell r="C271">
            <v>2.5579999999999998</v>
          </cell>
        </row>
        <row r="272">
          <cell r="B272">
            <v>10</v>
          </cell>
          <cell r="C272">
            <v>2.5529999999999999</v>
          </cell>
        </row>
        <row r="273">
          <cell r="B273">
            <v>12</v>
          </cell>
          <cell r="C273">
            <v>-3.2000000000000001E-2</v>
          </cell>
        </row>
        <row r="274">
          <cell r="B274">
            <v>14</v>
          </cell>
          <cell r="C274">
            <v>-0.27800000000000002</v>
          </cell>
        </row>
        <row r="275">
          <cell r="B275">
            <v>16</v>
          </cell>
          <cell r="C275">
            <v>-0.51700000000000002</v>
          </cell>
        </row>
        <row r="276">
          <cell r="B276">
            <v>18</v>
          </cell>
          <cell r="C276">
            <v>-0.70199999999999996</v>
          </cell>
        </row>
        <row r="277">
          <cell r="B277">
            <v>20</v>
          </cell>
          <cell r="C277">
            <v>-0.875</v>
          </cell>
          <cell r="I277">
            <v>0</v>
          </cell>
          <cell r="J277">
            <v>3.528</v>
          </cell>
        </row>
        <row r="278">
          <cell r="B278">
            <v>23</v>
          </cell>
          <cell r="C278">
            <v>-0.92700000000000005</v>
          </cell>
          <cell r="I278">
            <v>1.202</v>
          </cell>
          <cell r="J278">
            <v>3.5190000000000001</v>
          </cell>
        </row>
        <row r="279">
          <cell r="B279">
            <v>26</v>
          </cell>
          <cell r="C279">
            <v>-0.878</v>
          </cell>
          <cell r="I279">
            <v>14</v>
          </cell>
          <cell r="J279">
            <v>-2.88</v>
          </cell>
        </row>
        <row r="280">
          <cell r="B280">
            <v>28</v>
          </cell>
          <cell r="C280">
            <v>-0.70699999999999996</v>
          </cell>
          <cell r="I280">
            <v>23</v>
          </cell>
          <cell r="J280">
            <v>-2.88</v>
          </cell>
        </row>
        <row r="281">
          <cell r="B281">
            <v>30</v>
          </cell>
          <cell r="C281">
            <v>-0.52700000000000002</v>
          </cell>
          <cell r="I281">
            <v>32</v>
          </cell>
          <cell r="J281">
            <v>-2.88</v>
          </cell>
        </row>
        <row r="282">
          <cell r="B282">
            <v>32</v>
          </cell>
          <cell r="C282">
            <v>-0.32700000000000001</v>
          </cell>
          <cell r="I282">
            <v>44.16</v>
          </cell>
          <cell r="J282">
            <v>3.2</v>
          </cell>
        </row>
        <row r="283">
          <cell r="B283">
            <v>34</v>
          </cell>
          <cell r="C283">
            <v>-1.7000000000000001E-2</v>
          </cell>
          <cell r="I283">
            <v>45</v>
          </cell>
          <cell r="J283">
            <v>3.22</v>
          </cell>
        </row>
        <row r="284">
          <cell r="B284">
            <v>36</v>
          </cell>
          <cell r="C284">
            <v>2.778</v>
          </cell>
          <cell r="I284">
            <v>50</v>
          </cell>
          <cell r="J284">
            <v>3.1749999999999998</v>
          </cell>
        </row>
        <row r="285">
          <cell r="B285">
            <v>40</v>
          </cell>
          <cell r="C285">
            <v>2.5779999999999998</v>
          </cell>
          <cell r="I285">
            <v>55</v>
          </cell>
          <cell r="J285">
            <v>3.1240000000000001</v>
          </cell>
        </row>
        <row r="289">
          <cell r="B289">
            <v>0</v>
          </cell>
          <cell r="C289">
            <v>2.84</v>
          </cell>
        </row>
        <row r="290">
          <cell r="B290">
            <v>5</v>
          </cell>
          <cell r="C290">
            <v>2.83</v>
          </cell>
        </row>
        <row r="291">
          <cell r="B291">
            <v>10</v>
          </cell>
          <cell r="C291">
            <v>2.819</v>
          </cell>
        </row>
        <row r="292">
          <cell r="B292">
            <v>12</v>
          </cell>
          <cell r="C292">
            <v>0.221</v>
          </cell>
        </row>
        <row r="293">
          <cell r="B293">
            <v>14</v>
          </cell>
          <cell r="C293">
            <v>-0.40500000000000003</v>
          </cell>
        </row>
        <row r="294">
          <cell r="B294">
            <v>16</v>
          </cell>
          <cell r="C294">
            <v>-0.69899999999999995</v>
          </cell>
        </row>
        <row r="295">
          <cell r="B295">
            <v>18</v>
          </cell>
          <cell r="C295">
            <v>-0.86599999999999999</v>
          </cell>
        </row>
        <row r="296">
          <cell r="B296">
            <v>20</v>
          </cell>
          <cell r="C296">
            <v>-1.121</v>
          </cell>
          <cell r="I296">
            <v>0</v>
          </cell>
          <cell r="J296">
            <v>3.5739999999999998</v>
          </cell>
        </row>
        <row r="297">
          <cell r="B297">
            <v>24</v>
          </cell>
          <cell r="C297">
            <v>-1.175</v>
          </cell>
          <cell r="I297">
            <v>1.7800000000000011</v>
          </cell>
          <cell r="J297">
            <v>3.61</v>
          </cell>
        </row>
        <row r="298">
          <cell r="B298">
            <v>28</v>
          </cell>
          <cell r="C298">
            <v>-1.1160000000000001</v>
          </cell>
          <cell r="I298">
            <v>13</v>
          </cell>
          <cell r="J298">
            <v>-2</v>
          </cell>
        </row>
        <row r="299">
          <cell r="B299">
            <v>30</v>
          </cell>
          <cell r="C299">
            <v>-0.91500000000000004</v>
          </cell>
          <cell r="I299">
            <v>22</v>
          </cell>
          <cell r="J299">
            <v>-2</v>
          </cell>
        </row>
        <row r="300">
          <cell r="B300">
            <v>32</v>
          </cell>
          <cell r="C300">
            <v>-0.69</v>
          </cell>
          <cell r="I300">
            <v>31</v>
          </cell>
          <cell r="J300">
            <v>-2</v>
          </cell>
        </row>
        <row r="301">
          <cell r="B301">
            <v>34</v>
          </cell>
          <cell r="C301">
            <v>-0.35</v>
          </cell>
          <cell r="I301">
            <v>41.82</v>
          </cell>
          <cell r="J301">
            <v>3.41</v>
          </cell>
        </row>
        <row r="302">
          <cell r="B302">
            <v>36</v>
          </cell>
          <cell r="C302">
            <v>0.35599999999999998</v>
          </cell>
          <cell r="I302">
            <v>45</v>
          </cell>
          <cell r="J302">
            <v>3.415</v>
          </cell>
        </row>
        <row r="303">
          <cell r="B303">
            <v>38</v>
          </cell>
          <cell r="C303">
            <v>2.9510000000000001</v>
          </cell>
          <cell r="I303">
            <v>50</v>
          </cell>
          <cell r="J303">
            <v>3.37</v>
          </cell>
        </row>
        <row r="304">
          <cell r="B304">
            <v>42</v>
          </cell>
          <cell r="C304">
            <v>2.9460000000000002</v>
          </cell>
        </row>
        <row r="308">
          <cell r="B308">
            <v>0</v>
          </cell>
          <cell r="C308">
            <v>1.821</v>
          </cell>
        </row>
        <row r="309">
          <cell r="B309">
            <v>5</v>
          </cell>
          <cell r="C309">
            <v>1.806</v>
          </cell>
        </row>
        <row r="310">
          <cell r="B310">
            <v>10</v>
          </cell>
          <cell r="C310">
            <v>1.8009999999999999</v>
          </cell>
        </row>
        <row r="311">
          <cell r="B311">
            <v>12</v>
          </cell>
          <cell r="C311">
            <v>0.17599999999999999</v>
          </cell>
        </row>
        <row r="312">
          <cell r="B312">
            <v>14</v>
          </cell>
          <cell r="C312">
            <v>-0.214</v>
          </cell>
        </row>
        <row r="313">
          <cell r="B313">
            <v>16</v>
          </cell>
          <cell r="C313">
            <v>-0.46</v>
          </cell>
        </row>
        <row r="314">
          <cell r="B314">
            <v>18</v>
          </cell>
          <cell r="C314">
            <v>-0.71399999999999997</v>
          </cell>
        </row>
        <row r="315">
          <cell r="B315">
            <v>20</v>
          </cell>
          <cell r="C315">
            <v>-0.86</v>
          </cell>
          <cell r="I315">
            <v>0</v>
          </cell>
          <cell r="J315">
            <v>2.956</v>
          </cell>
        </row>
        <row r="316">
          <cell r="B316">
            <v>22</v>
          </cell>
          <cell r="C316">
            <v>-1.06</v>
          </cell>
          <cell r="I316">
            <v>2.0999999999999996</v>
          </cell>
          <cell r="J316">
            <v>2.95</v>
          </cell>
        </row>
        <row r="317">
          <cell r="B317">
            <v>24</v>
          </cell>
          <cell r="C317">
            <v>-1.119</v>
          </cell>
          <cell r="I317">
            <v>12</v>
          </cell>
          <cell r="J317">
            <v>-2</v>
          </cell>
        </row>
        <row r="318">
          <cell r="B318">
            <v>26</v>
          </cell>
          <cell r="C318">
            <v>-1.0609999999999999</v>
          </cell>
          <cell r="I318">
            <v>21</v>
          </cell>
          <cell r="J318">
            <v>-2</v>
          </cell>
        </row>
        <row r="319">
          <cell r="B319">
            <v>28</v>
          </cell>
          <cell r="C319">
            <v>-0.86099999999999999</v>
          </cell>
          <cell r="I319">
            <v>30</v>
          </cell>
          <cell r="J319">
            <v>-2</v>
          </cell>
        </row>
        <row r="320">
          <cell r="B320">
            <v>30</v>
          </cell>
          <cell r="C320">
            <v>-0.70899999999999996</v>
          </cell>
          <cell r="I320">
            <v>40.26</v>
          </cell>
          <cell r="J320">
            <v>3.13</v>
          </cell>
        </row>
        <row r="321">
          <cell r="B321">
            <v>32</v>
          </cell>
          <cell r="C321">
            <v>-0.79900000000000004</v>
          </cell>
          <cell r="I321">
            <v>48</v>
          </cell>
          <cell r="J321">
            <v>3.0880000000000001</v>
          </cell>
        </row>
        <row r="322">
          <cell r="B322">
            <v>34</v>
          </cell>
          <cell r="C322">
            <v>-0.06</v>
          </cell>
          <cell r="I322">
            <v>50</v>
          </cell>
          <cell r="J322">
            <v>3.1160000000000001</v>
          </cell>
        </row>
        <row r="323">
          <cell r="B323">
            <v>36</v>
          </cell>
          <cell r="C323">
            <v>0.191</v>
          </cell>
        </row>
        <row r="324">
          <cell r="B324">
            <v>38</v>
          </cell>
          <cell r="C324">
            <v>1.4910000000000001</v>
          </cell>
        </row>
        <row r="325">
          <cell r="B325">
            <v>43</v>
          </cell>
          <cell r="C325">
            <v>1.5009999999999999</v>
          </cell>
        </row>
        <row r="338">
          <cell r="B338">
            <v>0</v>
          </cell>
          <cell r="C338">
            <v>2.9780000000000002</v>
          </cell>
        </row>
        <row r="339">
          <cell r="B339">
            <v>4</v>
          </cell>
          <cell r="C339">
            <v>2.9830000000000001</v>
          </cell>
          <cell r="I339">
            <v>0</v>
          </cell>
          <cell r="J339">
            <v>2.706</v>
          </cell>
        </row>
        <row r="340">
          <cell r="B340">
            <v>6</v>
          </cell>
          <cell r="C340">
            <v>0.45200000000000001</v>
          </cell>
          <cell r="I340">
            <v>3</v>
          </cell>
          <cell r="J340">
            <v>2.7450000000000001</v>
          </cell>
        </row>
        <row r="341">
          <cell r="B341">
            <v>8</v>
          </cell>
          <cell r="C341">
            <v>-0.21299999999999999</v>
          </cell>
          <cell r="I341">
            <v>5</v>
          </cell>
          <cell r="J341">
            <v>3.2240000000000002</v>
          </cell>
        </row>
        <row r="342">
          <cell r="B342">
            <v>10</v>
          </cell>
          <cell r="C342">
            <v>-0.41699999999999998</v>
          </cell>
          <cell r="I342">
            <v>8</v>
          </cell>
          <cell r="J342">
            <v>3.2440000000000002</v>
          </cell>
        </row>
        <row r="343">
          <cell r="B343">
            <v>12</v>
          </cell>
          <cell r="C343">
            <v>-0.56799999999999995</v>
          </cell>
          <cell r="I343">
            <v>10</v>
          </cell>
          <cell r="J343">
            <v>3.141</v>
          </cell>
        </row>
        <row r="344">
          <cell r="B344">
            <v>14</v>
          </cell>
          <cell r="C344">
            <v>-0.76800000000000002</v>
          </cell>
          <cell r="I344">
            <v>12</v>
          </cell>
          <cell r="J344">
            <v>2.1640000000000001</v>
          </cell>
        </row>
        <row r="345">
          <cell r="B345">
            <v>16</v>
          </cell>
          <cell r="C345">
            <v>-0.98899999999999999</v>
          </cell>
          <cell r="I345">
            <v>15</v>
          </cell>
          <cell r="J345">
            <v>1.137</v>
          </cell>
        </row>
        <row r="346">
          <cell r="B346">
            <v>19</v>
          </cell>
          <cell r="C346">
            <v>-1.0509999999999999</v>
          </cell>
          <cell r="I346">
            <v>18</v>
          </cell>
          <cell r="J346">
            <v>0.29399999999999998</v>
          </cell>
        </row>
        <row r="347">
          <cell r="B347">
            <v>22</v>
          </cell>
          <cell r="C347">
            <v>-0.99199999999999999</v>
          </cell>
          <cell r="I347">
            <v>20</v>
          </cell>
          <cell r="J347">
            <v>-0.46300000000000002</v>
          </cell>
        </row>
        <row r="348">
          <cell r="B348">
            <v>24</v>
          </cell>
          <cell r="C348">
            <v>-0.80700000000000005</v>
          </cell>
          <cell r="I348">
            <v>25</v>
          </cell>
          <cell r="J348">
            <v>-0.84099999999999997</v>
          </cell>
        </row>
        <row r="349">
          <cell r="B349">
            <v>26</v>
          </cell>
          <cell r="C349">
            <v>-0.60699999999999998</v>
          </cell>
          <cell r="I349">
            <v>27.3</v>
          </cell>
          <cell r="J349">
            <v>-1</v>
          </cell>
        </row>
        <row r="350">
          <cell r="B350">
            <v>28</v>
          </cell>
          <cell r="C350">
            <v>-0.432</v>
          </cell>
          <cell r="I350">
            <v>31</v>
          </cell>
          <cell r="J350">
            <v>-2.85</v>
          </cell>
        </row>
        <row r="351">
          <cell r="B351">
            <v>30</v>
          </cell>
          <cell r="C351">
            <v>-0.21199999999999999</v>
          </cell>
          <cell r="I351">
            <v>40</v>
          </cell>
          <cell r="J351">
            <v>-2.85</v>
          </cell>
        </row>
        <row r="352">
          <cell r="B352">
            <v>32</v>
          </cell>
          <cell r="C352">
            <v>0.36499999999999999</v>
          </cell>
          <cell r="I352">
            <v>49</v>
          </cell>
          <cell r="J352">
            <v>-2.85</v>
          </cell>
        </row>
        <row r="353">
          <cell r="B353">
            <v>34</v>
          </cell>
          <cell r="C353">
            <v>2.8279999999999998</v>
          </cell>
          <cell r="I353">
            <v>53.7</v>
          </cell>
          <cell r="J353">
            <v>-0.5</v>
          </cell>
        </row>
        <row r="354">
          <cell r="B354">
            <v>40</v>
          </cell>
          <cell r="C354">
            <v>2.8380000000000001</v>
          </cell>
          <cell r="I354">
            <v>54</v>
          </cell>
          <cell r="J354">
            <v>-0.35899999999999999</v>
          </cell>
        </row>
        <row r="355">
          <cell r="B355">
            <v>45</v>
          </cell>
          <cell r="C355">
            <v>2.839</v>
          </cell>
          <cell r="I355">
            <v>57</v>
          </cell>
          <cell r="J355">
            <v>0.39500000000000002</v>
          </cell>
        </row>
        <row r="359">
          <cell r="B359">
            <v>0</v>
          </cell>
          <cell r="C359">
            <v>2.754</v>
          </cell>
        </row>
        <row r="360">
          <cell r="B360">
            <v>5</v>
          </cell>
          <cell r="C360">
            <v>2.7490000000000001</v>
          </cell>
        </row>
        <row r="361">
          <cell r="B361">
            <v>10</v>
          </cell>
          <cell r="C361">
            <v>2.7440000000000002</v>
          </cell>
        </row>
        <row r="362">
          <cell r="B362">
            <v>12</v>
          </cell>
          <cell r="C362">
            <v>0.35599999999999998</v>
          </cell>
        </row>
        <row r="363">
          <cell r="B363">
            <v>14</v>
          </cell>
          <cell r="C363">
            <v>-0.20100000000000001</v>
          </cell>
        </row>
        <row r="364">
          <cell r="B364">
            <v>16</v>
          </cell>
          <cell r="C364">
            <v>-0.48599999999999999</v>
          </cell>
          <cell r="I364">
            <v>0</v>
          </cell>
          <cell r="J364">
            <v>2.3359999999999999</v>
          </cell>
        </row>
        <row r="365">
          <cell r="B365">
            <v>18</v>
          </cell>
          <cell r="C365">
            <v>-0.89600000000000002</v>
          </cell>
          <cell r="I365">
            <v>4</v>
          </cell>
          <cell r="J365">
            <v>2.3450000000000002</v>
          </cell>
        </row>
        <row r="366">
          <cell r="B366">
            <v>20</v>
          </cell>
          <cell r="C366">
            <v>-1.3009999999999999</v>
          </cell>
          <cell r="I366">
            <v>6</v>
          </cell>
          <cell r="J366">
            <v>3.206</v>
          </cell>
        </row>
        <row r="367">
          <cell r="B367">
            <v>22</v>
          </cell>
          <cell r="C367">
            <v>-1.4370000000000001</v>
          </cell>
          <cell r="I367">
            <v>10</v>
          </cell>
          <cell r="J367">
            <v>3.1930000000000001</v>
          </cell>
        </row>
        <row r="368">
          <cell r="B368">
            <v>25</v>
          </cell>
          <cell r="C368">
            <v>-1.4870000000000001</v>
          </cell>
          <cell r="I368">
            <v>12</v>
          </cell>
          <cell r="J368">
            <v>2.1640000000000001</v>
          </cell>
        </row>
        <row r="369">
          <cell r="B369">
            <v>28</v>
          </cell>
          <cell r="C369">
            <v>-1.4470000000000001</v>
          </cell>
          <cell r="I369">
            <v>14</v>
          </cell>
          <cell r="J369">
            <v>1.337</v>
          </cell>
        </row>
        <row r="370">
          <cell r="B370">
            <v>30</v>
          </cell>
          <cell r="C370">
            <v>-1.306</v>
          </cell>
          <cell r="I370">
            <v>15.32</v>
          </cell>
          <cell r="J370">
            <v>1</v>
          </cell>
        </row>
        <row r="371">
          <cell r="B371">
            <v>32</v>
          </cell>
          <cell r="C371">
            <v>-0.89100000000000001</v>
          </cell>
          <cell r="I371">
            <v>23</v>
          </cell>
          <cell r="J371">
            <v>-2.84</v>
          </cell>
        </row>
        <row r="372">
          <cell r="B372">
            <v>34</v>
          </cell>
          <cell r="C372">
            <v>-0.44700000000000001</v>
          </cell>
          <cell r="I372">
            <v>32</v>
          </cell>
          <cell r="J372">
            <v>-2.84</v>
          </cell>
        </row>
        <row r="373">
          <cell r="B373">
            <v>36</v>
          </cell>
          <cell r="C373">
            <v>-0.20100000000000001</v>
          </cell>
          <cell r="I373">
            <v>41</v>
          </cell>
          <cell r="J373">
            <v>-2.84</v>
          </cell>
        </row>
        <row r="374">
          <cell r="B374">
            <v>38</v>
          </cell>
          <cell r="C374">
            <v>0.45900000000000002</v>
          </cell>
          <cell r="I374">
            <v>46.08</v>
          </cell>
          <cell r="J374">
            <v>-0.3</v>
          </cell>
        </row>
        <row r="375">
          <cell r="B375">
            <v>40</v>
          </cell>
          <cell r="C375">
            <v>2.754</v>
          </cell>
          <cell r="I375">
            <v>47</v>
          </cell>
          <cell r="J375">
            <v>0.16400000000000001</v>
          </cell>
        </row>
        <row r="376">
          <cell r="B376">
            <v>45</v>
          </cell>
          <cell r="C376">
            <v>2.7490000000000001</v>
          </cell>
          <cell r="I376">
            <v>50</v>
          </cell>
          <cell r="J376">
            <v>1.244</v>
          </cell>
        </row>
        <row r="377">
          <cell r="B377">
            <v>50</v>
          </cell>
          <cell r="C377">
            <v>2.7440000000000002</v>
          </cell>
          <cell r="I377">
            <v>52</v>
          </cell>
          <cell r="J377">
            <v>2.7450000000000001</v>
          </cell>
        </row>
        <row r="381">
          <cell r="B381">
            <v>0</v>
          </cell>
          <cell r="C381">
            <v>2.073</v>
          </cell>
        </row>
        <row r="382">
          <cell r="B382">
            <v>5</v>
          </cell>
          <cell r="C382">
            <v>1.968</v>
          </cell>
        </row>
        <row r="383">
          <cell r="B383">
            <v>10</v>
          </cell>
          <cell r="C383">
            <v>1.9630000000000001</v>
          </cell>
        </row>
        <row r="384">
          <cell r="B384">
            <v>12</v>
          </cell>
          <cell r="C384">
            <v>0.222</v>
          </cell>
          <cell r="I384">
            <v>0</v>
          </cell>
          <cell r="J384">
            <v>1.601</v>
          </cell>
        </row>
        <row r="385">
          <cell r="B385">
            <v>14</v>
          </cell>
          <cell r="C385">
            <v>-1.042</v>
          </cell>
          <cell r="I385">
            <v>3</v>
          </cell>
          <cell r="J385">
            <v>1.655</v>
          </cell>
        </row>
        <row r="386">
          <cell r="B386">
            <v>16</v>
          </cell>
          <cell r="C386">
            <v>-1.3919999999999999</v>
          </cell>
          <cell r="I386">
            <v>5</v>
          </cell>
          <cell r="J386">
            <v>2.5539999999999998</v>
          </cell>
        </row>
        <row r="387">
          <cell r="B387">
            <v>18</v>
          </cell>
          <cell r="C387">
            <v>-1.6379999999999999</v>
          </cell>
          <cell r="I387">
            <v>7</v>
          </cell>
          <cell r="J387">
            <v>3.129</v>
          </cell>
        </row>
        <row r="388">
          <cell r="B388">
            <v>20</v>
          </cell>
          <cell r="C388">
            <v>-1.9770000000000001</v>
          </cell>
          <cell r="I388">
            <v>10</v>
          </cell>
          <cell r="J388">
            <v>3.1539999999999999</v>
          </cell>
        </row>
        <row r="389">
          <cell r="B389">
            <v>22</v>
          </cell>
          <cell r="C389">
            <v>-2.2469999999999999</v>
          </cell>
          <cell r="I389">
            <v>12</v>
          </cell>
          <cell r="J389">
            <v>1.651</v>
          </cell>
        </row>
        <row r="390">
          <cell r="B390">
            <v>26</v>
          </cell>
          <cell r="C390">
            <v>-2.2999999999999998</v>
          </cell>
          <cell r="I390">
            <v>14</v>
          </cell>
          <cell r="J390">
            <v>0.55100000000000005</v>
          </cell>
        </row>
        <row r="391">
          <cell r="B391">
            <v>30</v>
          </cell>
          <cell r="C391">
            <v>-2.242</v>
          </cell>
          <cell r="I391">
            <v>17</v>
          </cell>
          <cell r="J391">
            <v>-4.4999999999999998E-2</v>
          </cell>
        </row>
        <row r="392">
          <cell r="B392">
            <v>32</v>
          </cell>
          <cell r="C392">
            <v>-1.9710000000000001</v>
          </cell>
          <cell r="I392">
            <v>19.939999999999998</v>
          </cell>
          <cell r="J392">
            <v>-0.3</v>
          </cell>
        </row>
        <row r="393">
          <cell r="B393">
            <v>34</v>
          </cell>
          <cell r="C393">
            <v>-1.6870000000000001</v>
          </cell>
          <cell r="I393">
            <v>25</v>
          </cell>
          <cell r="J393">
            <v>-2.83</v>
          </cell>
        </row>
        <row r="394">
          <cell r="B394">
            <v>36</v>
          </cell>
          <cell r="C394">
            <v>-1.4119999999999999</v>
          </cell>
          <cell r="I394">
            <v>34</v>
          </cell>
          <cell r="J394">
            <v>-2.83</v>
          </cell>
        </row>
        <row r="395">
          <cell r="B395">
            <v>38</v>
          </cell>
          <cell r="C395">
            <v>0.125</v>
          </cell>
          <cell r="I395">
            <v>43</v>
          </cell>
          <cell r="J395">
            <v>-2.83</v>
          </cell>
        </row>
        <row r="396">
          <cell r="B396">
            <v>40</v>
          </cell>
          <cell r="C396">
            <v>2.738</v>
          </cell>
          <cell r="I396">
            <v>48.06</v>
          </cell>
          <cell r="J396">
            <v>-0.3</v>
          </cell>
        </row>
        <row r="397">
          <cell r="B397">
            <v>45</v>
          </cell>
          <cell r="C397">
            <v>2.7429999999999999</v>
          </cell>
          <cell r="I397">
            <v>48</v>
          </cell>
          <cell r="J397">
            <v>-0.254</v>
          </cell>
        </row>
        <row r="398">
          <cell r="I398">
            <v>51</v>
          </cell>
          <cell r="J398">
            <v>-5.5E-2</v>
          </cell>
        </row>
        <row r="399">
          <cell r="I399">
            <v>54</v>
          </cell>
          <cell r="J399">
            <v>0.97399999999999998</v>
          </cell>
        </row>
        <row r="400">
          <cell r="I400">
            <v>56</v>
          </cell>
          <cell r="J400">
            <v>3.0550000000000002</v>
          </cell>
        </row>
        <row r="401">
          <cell r="I401">
            <v>58</v>
          </cell>
          <cell r="J401">
            <v>4.3739999999999997</v>
          </cell>
        </row>
        <row r="402">
          <cell r="I402">
            <v>62</v>
          </cell>
          <cell r="J402">
            <v>4.4640000000000004</v>
          </cell>
        </row>
        <row r="403">
          <cell r="I403">
            <v>66</v>
          </cell>
          <cell r="J403">
            <v>4.359</v>
          </cell>
        </row>
        <row r="406">
          <cell r="B406">
            <v>0</v>
          </cell>
          <cell r="C406">
            <v>2.4340000000000002</v>
          </cell>
        </row>
        <row r="407">
          <cell r="B407">
            <v>5</v>
          </cell>
          <cell r="C407">
            <v>2.4289999999999998</v>
          </cell>
        </row>
        <row r="408">
          <cell r="B408">
            <v>10</v>
          </cell>
          <cell r="C408">
            <v>2.423</v>
          </cell>
        </row>
        <row r="409">
          <cell r="B409">
            <v>12</v>
          </cell>
          <cell r="C409">
            <v>0.26900000000000002</v>
          </cell>
        </row>
        <row r="410">
          <cell r="B410">
            <v>14</v>
          </cell>
          <cell r="C410">
            <v>2.3E-2</v>
          </cell>
          <cell r="I410">
            <v>0</v>
          </cell>
          <cell r="J410">
            <v>2.6030000000000002</v>
          </cell>
        </row>
        <row r="411">
          <cell r="B411">
            <v>16</v>
          </cell>
          <cell r="C411">
            <v>-0.32600000000000001</v>
          </cell>
          <cell r="I411">
            <v>3</v>
          </cell>
          <cell r="J411">
            <v>2.6509999999999998</v>
          </cell>
        </row>
        <row r="412">
          <cell r="B412">
            <v>18</v>
          </cell>
          <cell r="C412">
            <v>-0.59099999999999997</v>
          </cell>
          <cell r="I412">
            <v>5</v>
          </cell>
          <cell r="J412">
            <v>3.2480000000000002</v>
          </cell>
        </row>
        <row r="413">
          <cell r="B413">
            <v>20</v>
          </cell>
          <cell r="C413">
            <v>-0.92600000000000005</v>
          </cell>
          <cell r="I413">
            <v>10</v>
          </cell>
          <cell r="J413">
            <v>3.2570000000000001</v>
          </cell>
        </row>
        <row r="414">
          <cell r="B414">
            <v>22</v>
          </cell>
          <cell r="C414">
            <v>-1.177</v>
          </cell>
          <cell r="I414">
            <v>12</v>
          </cell>
          <cell r="J414">
            <v>2.073</v>
          </cell>
        </row>
        <row r="415">
          <cell r="B415">
            <v>24</v>
          </cell>
          <cell r="C415">
            <v>-1.4259999999999999</v>
          </cell>
          <cell r="I415">
            <v>15</v>
          </cell>
          <cell r="J415">
            <v>0.44900000000000001</v>
          </cell>
        </row>
        <row r="416">
          <cell r="B416">
            <v>26</v>
          </cell>
          <cell r="C416">
            <v>-1.6080000000000001</v>
          </cell>
          <cell r="I416">
            <v>18</v>
          </cell>
          <cell r="J416">
            <v>-4.2999999999999997E-2</v>
          </cell>
        </row>
        <row r="417">
          <cell r="B417">
            <v>30</v>
          </cell>
          <cell r="C417">
            <v>-1.7</v>
          </cell>
          <cell r="I417">
            <v>18.86</v>
          </cell>
          <cell r="J417">
            <v>0</v>
          </cell>
        </row>
        <row r="418">
          <cell r="B418">
            <v>34</v>
          </cell>
          <cell r="C418">
            <v>-1.607</v>
          </cell>
          <cell r="I418">
            <v>24.5</v>
          </cell>
          <cell r="J418">
            <v>-2.82</v>
          </cell>
        </row>
        <row r="419">
          <cell r="B419">
            <v>36</v>
          </cell>
          <cell r="C419">
            <v>-1.421</v>
          </cell>
          <cell r="I419">
            <v>33.5</v>
          </cell>
          <cell r="J419">
            <v>-2.82</v>
          </cell>
        </row>
        <row r="420">
          <cell r="B420">
            <v>38</v>
          </cell>
          <cell r="C420">
            <v>-1.1559999999999999</v>
          </cell>
          <cell r="I420">
            <v>42.5</v>
          </cell>
          <cell r="J420">
            <v>-2.82</v>
          </cell>
        </row>
        <row r="421">
          <cell r="B421">
            <v>40</v>
          </cell>
          <cell r="C421">
            <v>-0.94299999999999995</v>
          </cell>
          <cell r="I421">
            <v>47.34</v>
          </cell>
          <cell r="J421">
            <v>-0.4</v>
          </cell>
        </row>
        <row r="422">
          <cell r="B422">
            <v>42</v>
          </cell>
          <cell r="C422">
            <v>-0.57699999999999996</v>
          </cell>
          <cell r="I422">
            <v>47</v>
          </cell>
          <cell r="J422">
            <v>-0.35099999999999998</v>
          </cell>
        </row>
        <row r="423">
          <cell r="B423">
            <v>44</v>
          </cell>
          <cell r="C423">
            <v>-0.32600000000000001</v>
          </cell>
          <cell r="I423">
            <v>50</v>
          </cell>
          <cell r="J423">
            <v>0.65600000000000003</v>
          </cell>
        </row>
        <row r="424">
          <cell r="B424">
            <v>46</v>
          </cell>
          <cell r="C424">
            <v>2.3E-2</v>
          </cell>
          <cell r="I424">
            <v>52</v>
          </cell>
          <cell r="J424">
            <v>1.653</v>
          </cell>
        </row>
        <row r="425">
          <cell r="B425">
            <v>48</v>
          </cell>
          <cell r="C425">
            <v>0.374</v>
          </cell>
          <cell r="I425">
            <v>54</v>
          </cell>
          <cell r="J425">
            <v>3.0760000000000001</v>
          </cell>
        </row>
        <row r="426">
          <cell r="B426">
            <v>50</v>
          </cell>
          <cell r="C426">
            <v>3.0139999999999998</v>
          </cell>
          <cell r="I426">
            <v>56</v>
          </cell>
          <cell r="J426">
            <v>4.0579999999999998</v>
          </cell>
        </row>
        <row r="427">
          <cell r="B427">
            <v>55</v>
          </cell>
          <cell r="C427">
            <v>3.0190000000000001</v>
          </cell>
          <cell r="I427">
            <v>60</v>
          </cell>
          <cell r="J427">
            <v>4.0679999999999996</v>
          </cell>
        </row>
        <row r="428">
          <cell r="B428">
            <v>60</v>
          </cell>
          <cell r="C428">
            <v>3.024</v>
          </cell>
          <cell r="I428">
            <v>64</v>
          </cell>
          <cell r="J428">
            <v>4.0359999999999996</v>
          </cell>
        </row>
        <row r="432">
          <cell r="B432">
            <v>0</v>
          </cell>
          <cell r="C432">
            <v>2.7970000000000002</v>
          </cell>
        </row>
        <row r="433">
          <cell r="B433">
            <v>5</v>
          </cell>
          <cell r="C433">
            <v>2.7869999999999999</v>
          </cell>
        </row>
        <row r="434">
          <cell r="B434">
            <v>10</v>
          </cell>
          <cell r="C434">
            <v>2.782</v>
          </cell>
        </row>
        <row r="435">
          <cell r="B435">
            <v>12</v>
          </cell>
          <cell r="C435">
            <v>0.183</v>
          </cell>
        </row>
        <row r="436">
          <cell r="B436">
            <v>14</v>
          </cell>
          <cell r="C436">
            <v>-0.49299999999999999</v>
          </cell>
        </row>
        <row r="437">
          <cell r="B437">
            <v>16</v>
          </cell>
          <cell r="C437">
            <v>-0.84399999999999997</v>
          </cell>
          <cell r="I437">
            <v>0</v>
          </cell>
          <cell r="J437">
            <v>3.0579999999999998</v>
          </cell>
        </row>
        <row r="438">
          <cell r="B438">
            <v>18</v>
          </cell>
          <cell r="C438">
            <v>-1.1439999999999999</v>
          </cell>
          <cell r="I438">
            <v>4</v>
          </cell>
          <cell r="J438">
            <v>3.0609999999999999</v>
          </cell>
        </row>
        <row r="439">
          <cell r="B439">
            <v>20</v>
          </cell>
          <cell r="C439">
            <v>-1.2829999999999999</v>
          </cell>
          <cell r="I439">
            <v>6</v>
          </cell>
          <cell r="J439">
            <v>3.26</v>
          </cell>
        </row>
        <row r="440">
          <cell r="B440">
            <v>22</v>
          </cell>
          <cell r="C440">
            <v>-1.365</v>
          </cell>
          <cell r="I440">
            <v>10</v>
          </cell>
          <cell r="J440">
            <v>3.2679999999999998</v>
          </cell>
        </row>
        <row r="441">
          <cell r="B441">
            <v>24</v>
          </cell>
          <cell r="C441">
            <v>-1.4830000000000001</v>
          </cell>
          <cell r="I441">
            <v>12</v>
          </cell>
          <cell r="J441">
            <v>2.0609999999999999</v>
          </cell>
        </row>
        <row r="442">
          <cell r="B442">
            <v>26</v>
          </cell>
          <cell r="C442">
            <v>-1.659</v>
          </cell>
          <cell r="I442">
            <v>14</v>
          </cell>
          <cell r="J442">
            <v>0.66500000000000004</v>
          </cell>
        </row>
        <row r="443">
          <cell r="B443">
            <v>30</v>
          </cell>
          <cell r="C443">
            <v>-1.7330000000000001</v>
          </cell>
          <cell r="I443">
            <v>15.9</v>
          </cell>
          <cell r="J443">
            <v>0</v>
          </cell>
        </row>
        <row r="444">
          <cell r="B444">
            <v>34</v>
          </cell>
          <cell r="C444">
            <v>-1.6779999999999999</v>
          </cell>
          <cell r="I444">
            <v>21.5</v>
          </cell>
          <cell r="J444">
            <v>-2.8</v>
          </cell>
        </row>
        <row r="445">
          <cell r="B445">
            <v>36</v>
          </cell>
          <cell r="C445">
            <v>-1.498</v>
          </cell>
          <cell r="I445">
            <v>30.5</v>
          </cell>
          <cell r="J445">
            <v>-2.8</v>
          </cell>
        </row>
        <row r="446">
          <cell r="B446">
            <v>38</v>
          </cell>
          <cell r="C446">
            <v>-1.145</v>
          </cell>
          <cell r="I446">
            <v>39.5</v>
          </cell>
          <cell r="J446">
            <v>-2.8</v>
          </cell>
        </row>
        <row r="447">
          <cell r="B447">
            <v>40</v>
          </cell>
          <cell r="C447">
            <v>-0.74399999999999999</v>
          </cell>
          <cell r="I447">
            <v>42.7</v>
          </cell>
          <cell r="J447">
            <v>-1.2</v>
          </cell>
        </row>
        <row r="448">
          <cell r="B448">
            <v>42</v>
          </cell>
          <cell r="C448">
            <v>-0.38400000000000001</v>
          </cell>
          <cell r="I448">
            <v>44</v>
          </cell>
          <cell r="J448">
            <v>-0.53200000000000003</v>
          </cell>
        </row>
        <row r="449">
          <cell r="B449">
            <v>44</v>
          </cell>
          <cell r="C449">
            <v>-0.216</v>
          </cell>
          <cell r="I449">
            <v>46</v>
          </cell>
          <cell r="J449">
            <v>0.16500000000000001</v>
          </cell>
        </row>
        <row r="450">
          <cell r="B450">
            <v>46</v>
          </cell>
          <cell r="C450">
            <v>0.35099999999999998</v>
          </cell>
          <cell r="I450">
            <v>48</v>
          </cell>
          <cell r="J450">
            <v>1.161</v>
          </cell>
        </row>
        <row r="451">
          <cell r="B451">
            <v>48</v>
          </cell>
          <cell r="C451">
            <v>1.5509999999999999</v>
          </cell>
          <cell r="I451">
            <v>50</v>
          </cell>
          <cell r="J451">
            <v>2.8650000000000002</v>
          </cell>
        </row>
        <row r="452">
          <cell r="B452">
            <v>50</v>
          </cell>
          <cell r="C452">
            <v>4.3170000000000002</v>
          </cell>
          <cell r="I452">
            <v>52</v>
          </cell>
          <cell r="J452">
            <v>3.835</v>
          </cell>
        </row>
        <row r="453">
          <cell r="B453">
            <v>54</v>
          </cell>
          <cell r="C453">
            <v>4.3019999999999996</v>
          </cell>
          <cell r="I453">
            <v>56</v>
          </cell>
          <cell r="J453">
            <v>3.96</v>
          </cell>
        </row>
        <row r="473">
          <cell r="B473">
            <v>0</v>
          </cell>
          <cell r="C473">
            <v>2.4649999999999999</v>
          </cell>
        </row>
        <row r="474">
          <cell r="B474">
            <v>5</v>
          </cell>
          <cell r="C474">
            <v>2.4500000000000002</v>
          </cell>
        </row>
        <row r="475">
          <cell r="B475">
            <v>10</v>
          </cell>
          <cell r="C475">
            <v>2.4289999999999998</v>
          </cell>
        </row>
        <row r="476">
          <cell r="B476">
            <v>12</v>
          </cell>
          <cell r="C476">
            <v>0.34499999999999997</v>
          </cell>
        </row>
        <row r="477">
          <cell r="B477">
            <v>14</v>
          </cell>
          <cell r="C477">
            <v>7.0000000000000007E-2</v>
          </cell>
          <cell r="I477">
            <v>0</v>
          </cell>
          <cell r="J477">
            <v>2.6459999999999999</v>
          </cell>
        </row>
        <row r="478">
          <cell r="B478">
            <v>16</v>
          </cell>
          <cell r="C478">
            <v>-0.18099999999999999</v>
          </cell>
          <cell r="I478">
            <v>5</v>
          </cell>
          <cell r="J478">
            <v>2.6709999999999998</v>
          </cell>
        </row>
        <row r="479">
          <cell r="B479">
            <v>18</v>
          </cell>
          <cell r="C479">
            <v>-0.38100000000000001</v>
          </cell>
          <cell r="I479">
            <v>7</v>
          </cell>
          <cell r="J479">
            <v>2.8730000000000002</v>
          </cell>
        </row>
        <row r="480">
          <cell r="B480">
            <v>20</v>
          </cell>
          <cell r="C480">
            <v>-0.62</v>
          </cell>
          <cell r="I480">
            <v>9</v>
          </cell>
          <cell r="J480">
            <v>3.5720000000000001</v>
          </cell>
        </row>
        <row r="481">
          <cell r="B481">
            <v>22</v>
          </cell>
          <cell r="C481">
            <v>-0.98099999999999998</v>
          </cell>
          <cell r="I481">
            <v>12</v>
          </cell>
          <cell r="J481">
            <v>3.581</v>
          </cell>
        </row>
        <row r="482">
          <cell r="B482">
            <v>24</v>
          </cell>
          <cell r="C482">
            <v>-1.181</v>
          </cell>
          <cell r="I482">
            <v>14</v>
          </cell>
          <cell r="J482">
            <v>2.371</v>
          </cell>
        </row>
        <row r="483">
          <cell r="B483">
            <v>26</v>
          </cell>
          <cell r="C483">
            <v>-1.4139999999999999</v>
          </cell>
          <cell r="I483">
            <v>16</v>
          </cell>
          <cell r="J483">
            <v>0.76800000000000002</v>
          </cell>
        </row>
        <row r="484">
          <cell r="B484">
            <v>30</v>
          </cell>
          <cell r="C484">
            <v>-1.47</v>
          </cell>
          <cell r="I484">
            <v>18.440000000000001</v>
          </cell>
          <cell r="J484">
            <v>0</v>
          </cell>
        </row>
        <row r="485">
          <cell r="B485">
            <v>34</v>
          </cell>
          <cell r="C485">
            <v>-1.415</v>
          </cell>
          <cell r="I485">
            <v>24</v>
          </cell>
          <cell r="J485">
            <v>-2.78</v>
          </cell>
        </row>
        <row r="486">
          <cell r="B486">
            <v>36</v>
          </cell>
          <cell r="C486">
            <v>-1.22</v>
          </cell>
          <cell r="I486">
            <v>33</v>
          </cell>
          <cell r="J486">
            <v>-2.78</v>
          </cell>
        </row>
        <row r="487">
          <cell r="B487">
            <v>38</v>
          </cell>
          <cell r="C487">
            <v>-0.995</v>
          </cell>
          <cell r="I487">
            <v>42</v>
          </cell>
          <cell r="J487">
            <v>-2.78</v>
          </cell>
        </row>
        <row r="488">
          <cell r="B488">
            <v>40</v>
          </cell>
          <cell r="C488">
            <v>-0.73</v>
          </cell>
          <cell r="I488">
            <v>47.56</v>
          </cell>
          <cell r="J488">
            <v>0</v>
          </cell>
        </row>
        <row r="489">
          <cell r="B489">
            <v>42</v>
          </cell>
          <cell r="C489">
            <v>-0.52</v>
          </cell>
          <cell r="I489">
            <v>49</v>
          </cell>
          <cell r="J489">
            <v>0.36399999999999999</v>
          </cell>
        </row>
        <row r="490">
          <cell r="B490">
            <v>44</v>
          </cell>
          <cell r="C490">
            <v>-0.28100000000000003</v>
          </cell>
          <cell r="I490">
            <v>51</v>
          </cell>
          <cell r="J490">
            <v>1.869</v>
          </cell>
        </row>
        <row r="491">
          <cell r="B491">
            <v>46</v>
          </cell>
          <cell r="C491">
            <v>1.9E-2</v>
          </cell>
          <cell r="I491">
            <v>54</v>
          </cell>
          <cell r="J491">
            <v>2.6640000000000001</v>
          </cell>
        </row>
        <row r="492">
          <cell r="B492">
            <v>48</v>
          </cell>
          <cell r="C492">
            <v>1.111</v>
          </cell>
          <cell r="I492">
            <v>56</v>
          </cell>
          <cell r="J492">
            <v>4.1820000000000004</v>
          </cell>
        </row>
        <row r="493">
          <cell r="B493">
            <v>50</v>
          </cell>
          <cell r="C493">
            <v>4.1840000000000002</v>
          </cell>
          <cell r="I493">
            <v>61</v>
          </cell>
          <cell r="J493">
            <v>4.2720000000000002</v>
          </cell>
        </row>
        <row r="494">
          <cell r="B494">
            <v>54</v>
          </cell>
          <cell r="C494">
            <v>4.1820000000000004</v>
          </cell>
          <cell r="I494">
            <v>66</v>
          </cell>
          <cell r="J494">
            <v>4.1909999999999998</v>
          </cell>
        </row>
        <row r="496">
          <cell r="B496">
            <v>0</v>
          </cell>
          <cell r="C496">
            <v>2.31</v>
          </cell>
        </row>
        <row r="497">
          <cell r="B497">
            <v>5</v>
          </cell>
          <cell r="C497">
            <v>2.3149999999999999</v>
          </cell>
        </row>
        <row r="498">
          <cell r="B498">
            <v>10</v>
          </cell>
          <cell r="C498">
            <v>2.3199999999999998</v>
          </cell>
        </row>
        <row r="499">
          <cell r="B499">
            <v>12</v>
          </cell>
          <cell r="C499">
            <v>0.65</v>
          </cell>
        </row>
        <row r="500">
          <cell r="B500">
            <v>14</v>
          </cell>
          <cell r="C500">
            <v>0.47</v>
          </cell>
        </row>
        <row r="501">
          <cell r="B501">
            <v>16</v>
          </cell>
          <cell r="C501">
            <v>0.41899999999999998</v>
          </cell>
        </row>
        <row r="502">
          <cell r="B502">
            <v>18</v>
          </cell>
          <cell r="C502">
            <v>0.11899999999999999</v>
          </cell>
        </row>
        <row r="503">
          <cell r="B503">
            <v>20</v>
          </cell>
          <cell r="C503">
            <v>-0.33</v>
          </cell>
        </row>
        <row r="504">
          <cell r="B504">
            <v>22</v>
          </cell>
          <cell r="C504">
            <v>-0.47499999999999998</v>
          </cell>
          <cell r="I504">
            <v>0</v>
          </cell>
          <cell r="J504">
            <v>1.1160000000000001</v>
          </cell>
        </row>
        <row r="505">
          <cell r="B505">
            <v>24</v>
          </cell>
          <cell r="C505">
            <v>-0.68500000000000005</v>
          </cell>
          <cell r="I505">
            <v>4</v>
          </cell>
          <cell r="J505">
            <v>1.2210000000000001</v>
          </cell>
        </row>
        <row r="506">
          <cell r="B506">
            <v>26</v>
          </cell>
          <cell r="C506">
            <v>-0.92</v>
          </cell>
          <cell r="I506">
            <v>6</v>
          </cell>
          <cell r="J506">
            <v>3.226</v>
          </cell>
        </row>
        <row r="507">
          <cell r="B507">
            <v>28</v>
          </cell>
          <cell r="C507">
            <v>-1.1299999999999999</v>
          </cell>
          <cell r="I507">
            <v>7.0399999999999991</v>
          </cell>
          <cell r="J507">
            <v>3.22</v>
          </cell>
        </row>
        <row r="508">
          <cell r="B508">
            <v>30</v>
          </cell>
          <cell r="C508">
            <v>-1.3140000000000001</v>
          </cell>
          <cell r="I508">
            <v>19</v>
          </cell>
          <cell r="J508">
            <v>-2.76</v>
          </cell>
        </row>
        <row r="509">
          <cell r="B509">
            <v>32</v>
          </cell>
          <cell r="C509">
            <v>-1.37</v>
          </cell>
          <cell r="I509">
            <v>28</v>
          </cell>
          <cell r="J509">
            <v>-2.76</v>
          </cell>
        </row>
        <row r="510">
          <cell r="B510">
            <v>34</v>
          </cell>
          <cell r="C510">
            <v>-1.32</v>
          </cell>
          <cell r="I510">
            <v>37</v>
          </cell>
          <cell r="J510">
            <v>-2.76</v>
          </cell>
        </row>
        <row r="511">
          <cell r="B511">
            <v>36</v>
          </cell>
          <cell r="C511">
            <v>-1.1299999999999999</v>
          </cell>
          <cell r="I511">
            <v>51.18</v>
          </cell>
          <cell r="J511">
            <v>4.33</v>
          </cell>
        </row>
        <row r="512">
          <cell r="B512">
            <v>38</v>
          </cell>
          <cell r="C512">
            <v>-0.88100000000000001</v>
          </cell>
          <cell r="I512">
            <v>53</v>
          </cell>
          <cell r="J512">
            <v>4.3259999999999996</v>
          </cell>
        </row>
        <row r="513">
          <cell r="B513">
            <v>40</v>
          </cell>
          <cell r="C513">
            <v>-0.73799999999999999</v>
          </cell>
          <cell r="I513">
            <v>58</v>
          </cell>
          <cell r="J513">
            <v>4.2720000000000002</v>
          </cell>
        </row>
        <row r="514">
          <cell r="B514">
            <v>42</v>
          </cell>
          <cell r="C514">
            <v>-0.52</v>
          </cell>
          <cell r="I514">
            <v>60</v>
          </cell>
          <cell r="J514">
            <v>4.8209999999999997</v>
          </cell>
        </row>
        <row r="515">
          <cell r="B515">
            <v>44</v>
          </cell>
          <cell r="C515">
            <v>-0.33</v>
          </cell>
          <cell r="I515">
            <v>63</v>
          </cell>
          <cell r="J515">
            <v>3.7959999999999998</v>
          </cell>
        </row>
        <row r="516">
          <cell r="B516">
            <v>46</v>
          </cell>
          <cell r="C516">
            <v>-2.5000000000000001E-2</v>
          </cell>
        </row>
        <row r="517">
          <cell r="B517">
            <v>48</v>
          </cell>
          <cell r="C517">
            <v>0.245</v>
          </cell>
        </row>
        <row r="518">
          <cell r="B518">
            <v>50</v>
          </cell>
          <cell r="C518">
            <v>0.47</v>
          </cell>
        </row>
        <row r="519">
          <cell r="B519">
            <v>52</v>
          </cell>
          <cell r="C519">
            <v>0.67</v>
          </cell>
        </row>
        <row r="524">
          <cell r="B524">
            <v>0</v>
          </cell>
          <cell r="C524">
            <v>1.5389999999999999</v>
          </cell>
        </row>
        <row r="525">
          <cell r="B525">
            <v>5</v>
          </cell>
          <cell r="C525">
            <v>1.534</v>
          </cell>
        </row>
        <row r="526">
          <cell r="B526">
            <v>10</v>
          </cell>
          <cell r="C526">
            <v>1.5289999999999999</v>
          </cell>
        </row>
        <row r="527">
          <cell r="B527">
            <v>12</v>
          </cell>
          <cell r="C527">
            <v>0.121</v>
          </cell>
        </row>
        <row r="528">
          <cell r="B528">
            <v>14</v>
          </cell>
          <cell r="C528">
            <v>-0.90600000000000003</v>
          </cell>
        </row>
        <row r="529">
          <cell r="B529">
            <v>18</v>
          </cell>
          <cell r="C529">
            <v>-1.2809999999999999</v>
          </cell>
        </row>
        <row r="530">
          <cell r="B530">
            <v>22</v>
          </cell>
          <cell r="C530">
            <v>-1.571</v>
          </cell>
        </row>
        <row r="531">
          <cell r="B531">
            <v>26</v>
          </cell>
          <cell r="C531">
            <v>-1.825</v>
          </cell>
        </row>
        <row r="532">
          <cell r="B532">
            <v>30</v>
          </cell>
          <cell r="C532">
            <v>-1.905</v>
          </cell>
        </row>
        <row r="533">
          <cell r="B533">
            <v>34</v>
          </cell>
          <cell r="C533">
            <v>-1.831</v>
          </cell>
          <cell r="I533">
            <v>0</v>
          </cell>
          <cell r="J533">
            <v>4.101</v>
          </cell>
        </row>
        <row r="534">
          <cell r="B534">
            <v>38</v>
          </cell>
          <cell r="C534">
            <v>-1.532</v>
          </cell>
          <cell r="I534">
            <v>4</v>
          </cell>
          <cell r="J534">
            <v>4.1289999999999996</v>
          </cell>
        </row>
        <row r="535">
          <cell r="B535">
            <v>42</v>
          </cell>
          <cell r="C535">
            <v>-1.2709999999999999</v>
          </cell>
          <cell r="I535">
            <v>5.26</v>
          </cell>
          <cell r="J535">
            <v>4.13</v>
          </cell>
        </row>
        <row r="536">
          <cell r="B536">
            <v>46</v>
          </cell>
          <cell r="C536">
            <v>0.123</v>
          </cell>
          <cell r="I536">
            <v>19</v>
          </cell>
          <cell r="J536">
            <v>-2.74</v>
          </cell>
        </row>
        <row r="537">
          <cell r="B537">
            <v>48</v>
          </cell>
          <cell r="C537">
            <v>1.5249999999999999</v>
          </cell>
          <cell r="I537">
            <v>28</v>
          </cell>
          <cell r="J537">
            <v>-2.74</v>
          </cell>
        </row>
        <row r="538">
          <cell r="B538">
            <v>50</v>
          </cell>
          <cell r="C538">
            <v>4.0090000000000003</v>
          </cell>
          <cell r="I538">
            <v>37</v>
          </cell>
          <cell r="J538">
            <v>-2.74</v>
          </cell>
        </row>
        <row r="539">
          <cell r="B539">
            <v>55</v>
          </cell>
          <cell r="C539">
            <v>4.0010000000000003</v>
          </cell>
          <cell r="I539">
            <v>49.980000000000004</v>
          </cell>
          <cell r="J539">
            <v>3.75</v>
          </cell>
        </row>
        <row r="542">
          <cell r="B542">
            <v>0</v>
          </cell>
          <cell r="C542">
            <v>2.4550000000000001</v>
          </cell>
        </row>
        <row r="543">
          <cell r="B543">
            <v>5</v>
          </cell>
          <cell r="C543">
            <v>2.4620000000000002</v>
          </cell>
        </row>
        <row r="544">
          <cell r="B544">
            <v>7</v>
          </cell>
          <cell r="C544">
            <v>0.35599999999999998</v>
          </cell>
          <cell r="I544">
            <v>0</v>
          </cell>
          <cell r="J544">
            <v>1.748</v>
          </cell>
        </row>
        <row r="545">
          <cell r="B545">
            <v>9</v>
          </cell>
          <cell r="C545">
            <v>-0.87</v>
          </cell>
          <cell r="I545">
            <v>3</v>
          </cell>
          <cell r="J545">
            <v>1.8460000000000001</v>
          </cell>
        </row>
        <row r="546">
          <cell r="B546">
            <v>13</v>
          </cell>
          <cell r="C546">
            <v>-1.1850000000000001</v>
          </cell>
          <cell r="I546">
            <v>6</v>
          </cell>
          <cell r="J546">
            <v>2.347</v>
          </cell>
        </row>
        <row r="547">
          <cell r="B547">
            <v>17</v>
          </cell>
          <cell r="C547">
            <v>-1.5</v>
          </cell>
          <cell r="I547">
            <v>7</v>
          </cell>
          <cell r="J547">
            <v>3.1269999999999998</v>
          </cell>
        </row>
        <row r="548">
          <cell r="B548">
            <v>21</v>
          </cell>
          <cell r="C548">
            <v>-1.6850000000000001</v>
          </cell>
          <cell r="I548">
            <v>10</v>
          </cell>
          <cell r="J548">
            <v>3.1459999999999999</v>
          </cell>
        </row>
        <row r="549">
          <cell r="B549">
            <v>25</v>
          </cell>
          <cell r="C549">
            <v>-1.821</v>
          </cell>
          <cell r="I549">
            <v>12</v>
          </cell>
          <cell r="J549">
            <v>1.843</v>
          </cell>
        </row>
        <row r="550">
          <cell r="B550">
            <v>26</v>
          </cell>
          <cell r="C550">
            <v>-1.87</v>
          </cell>
          <cell r="I550">
            <v>14</v>
          </cell>
          <cell r="J550">
            <v>0.33900000000000002</v>
          </cell>
        </row>
        <row r="551">
          <cell r="B551">
            <v>27</v>
          </cell>
          <cell r="C551">
            <v>-1.825</v>
          </cell>
          <cell r="I551">
            <v>16</v>
          </cell>
          <cell r="J551">
            <v>-0.254</v>
          </cell>
        </row>
        <row r="552">
          <cell r="B552">
            <v>31</v>
          </cell>
          <cell r="C552">
            <v>-1.6819999999999999</v>
          </cell>
          <cell r="I552">
            <v>19</v>
          </cell>
          <cell r="J552">
            <v>-1.1559999999999999</v>
          </cell>
        </row>
        <row r="553">
          <cell r="B553">
            <v>35</v>
          </cell>
          <cell r="C553">
            <v>-1.4950000000000001</v>
          </cell>
          <cell r="I553">
            <v>19.96</v>
          </cell>
          <cell r="J553">
            <v>-1.2</v>
          </cell>
        </row>
        <row r="554">
          <cell r="B554">
            <v>39</v>
          </cell>
          <cell r="C554">
            <v>-1.0309999999999999</v>
          </cell>
          <cell r="I554">
            <v>23</v>
          </cell>
          <cell r="J554">
            <v>-2.72</v>
          </cell>
        </row>
        <row r="555">
          <cell r="B555">
            <v>43</v>
          </cell>
          <cell r="C555">
            <v>0.125</v>
          </cell>
          <cell r="I555">
            <v>32</v>
          </cell>
          <cell r="J555">
            <v>-2.72</v>
          </cell>
        </row>
        <row r="556">
          <cell r="B556">
            <v>45</v>
          </cell>
          <cell r="C556">
            <v>1.2150000000000001</v>
          </cell>
          <cell r="I556">
            <v>41</v>
          </cell>
          <cell r="J556">
            <v>-2.72</v>
          </cell>
        </row>
        <row r="557">
          <cell r="B557">
            <v>47</v>
          </cell>
          <cell r="C557">
            <v>4.0599999999999996</v>
          </cell>
          <cell r="I557">
            <v>44.04</v>
          </cell>
          <cell r="J557">
            <v>-1.2</v>
          </cell>
        </row>
        <row r="558">
          <cell r="B558">
            <v>52</v>
          </cell>
          <cell r="C558">
            <v>4.0449999999999999</v>
          </cell>
          <cell r="I558">
            <v>44</v>
          </cell>
          <cell r="J558">
            <v>-1.0389999999999999</v>
          </cell>
        </row>
        <row r="561">
          <cell r="B561">
            <v>0</v>
          </cell>
          <cell r="C561">
            <v>3.1160000000000001</v>
          </cell>
        </row>
        <row r="562">
          <cell r="B562">
            <v>5</v>
          </cell>
          <cell r="C562">
            <v>3.1110000000000002</v>
          </cell>
        </row>
        <row r="563">
          <cell r="B563">
            <v>7</v>
          </cell>
          <cell r="C563">
            <v>1.1120000000000001</v>
          </cell>
        </row>
        <row r="564">
          <cell r="B564">
            <v>9</v>
          </cell>
          <cell r="C564">
            <v>-0.113</v>
          </cell>
        </row>
        <row r="565">
          <cell r="B565">
            <v>13</v>
          </cell>
          <cell r="C565">
            <v>-1.3340000000000001</v>
          </cell>
          <cell r="I565">
            <v>0</v>
          </cell>
          <cell r="J565">
            <v>3.0110000000000001</v>
          </cell>
        </row>
        <row r="566">
          <cell r="B566">
            <v>17</v>
          </cell>
          <cell r="C566">
            <v>-1.6439999999999999</v>
          </cell>
          <cell r="I566">
            <v>5</v>
          </cell>
          <cell r="J566">
            <v>3.0840000000000001</v>
          </cell>
        </row>
        <row r="567">
          <cell r="B567">
            <v>21</v>
          </cell>
          <cell r="C567">
            <v>-1.851</v>
          </cell>
          <cell r="I567">
            <v>7</v>
          </cell>
          <cell r="J567">
            <v>3.601</v>
          </cell>
        </row>
        <row r="568">
          <cell r="B568">
            <v>24</v>
          </cell>
          <cell r="C568">
            <v>-1.919</v>
          </cell>
          <cell r="I568">
            <v>10</v>
          </cell>
          <cell r="J568">
            <v>3.5920000000000001</v>
          </cell>
        </row>
        <row r="569">
          <cell r="B569">
            <v>27</v>
          </cell>
          <cell r="C569">
            <v>-1.85</v>
          </cell>
          <cell r="I569">
            <v>12</v>
          </cell>
          <cell r="J569">
            <v>2.0880000000000001</v>
          </cell>
        </row>
        <row r="570">
          <cell r="B570">
            <v>31</v>
          </cell>
          <cell r="C570">
            <v>-1.6339999999999999</v>
          </cell>
          <cell r="I570">
            <v>14</v>
          </cell>
          <cell r="J570">
            <v>0.99099999999999999</v>
          </cell>
        </row>
        <row r="571">
          <cell r="B571">
            <v>35</v>
          </cell>
          <cell r="C571">
            <v>-1.38</v>
          </cell>
          <cell r="I571">
            <v>16</v>
          </cell>
          <cell r="J571">
            <v>8.4000000000000005E-2</v>
          </cell>
        </row>
        <row r="572">
          <cell r="B572">
            <v>39</v>
          </cell>
          <cell r="C572">
            <v>-1.0189999999999999</v>
          </cell>
          <cell r="I572">
            <v>17.100000000000001</v>
          </cell>
          <cell r="J572">
            <v>0</v>
          </cell>
        </row>
        <row r="573">
          <cell r="B573">
            <v>41</v>
          </cell>
          <cell r="C573">
            <v>0.58099999999999996</v>
          </cell>
          <cell r="I573">
            <v>22.5</v>
          </cell>
          <cell r="J573">
            <v>-2.7</v>
          </cell>
        </row>
        <row r="574">
          <cell r="B574">
            <v>43</v>
          </cell>
          <cell r="C574">
            <v>3.9940000000000002</v>
          </cell>
          <cell r="I574">
            <v>31.5</v>
          </cell>
          <cell r="J574">
            <v>-2.7</v>
          </cell>
        </row>
        <row r="575">
          <cell r="B575">
            <v>48</v>
          </cell>
          <cell r="C575">
            <v>3.9929999999999999</v>
          </cell>
          <cell r="I575">
            <v>40.5</v>
          </cell>
          <cell r="J575">
            <v>-2.7</v>
          </cell>
        </row>
        <row r="579">
          <cell r="B579">
            <v>0</v>
          </cell>
          <cell r="C579">
            <v>1.671</v>
          </cell>
        </row>
        <row r="580">
          <cell r="B580">
            <v>5</v>
          </cell>
          <cell r="C580">
            <v>1.6759999999999999</v>
          </cell>
        </row>
        <row r="581">
          <cell r="B581">
            <v>10</v>
          </cell>
          <cell r="C581">
            <v>1.681</v>
          </cell>
        </row>
        <row r="582">
          <cell r="B582">
            <v>12</v>
          </cell>
          <cell r="C582">
            <v>0.114</v>
          </cell>
        </row>
        <row r="583">
          <cell r="B583">
            <v>14</v>
          </cell>
          <cell r="C583">
            <v>-0.98</v>
          </cell>
        </row>
        <row r="584">
          <cell r="B584">
            <v>18</v>
          </cell>
          <cell r="C584">
            <v>-1.329</v>
          </cell>
          <cell r="I584">
            <v>0</v>
          </cell>
          <cell r="J584">
            <v>1.2929999999999999</v>
          </cell>
        </row>
        <row r="585">
          <cell r="B585">
            <v>22</v>
          </cell>
          <cell r="C585">
            <v>-1.58</v>
          </cell>
          <cell r="I585">
            <v>5</v>
          </cell>
          <cell r="J585">
            <v>1.49</v>
          </cell>
        </row>
        <row r="586">
          <cell r="B586">
            <v>26</v>
          </cell>
          <cell r="C586">
            <v>-1.774</v>
          </cell>
          <cell r="I586">
            <v>7</v>
          </cell>
          <cell r="J586">
            <v>3.7850000000000001</v>
          </cell>
        </row>
        <row r="587">
          <cell r="B587">
            <v>30</v>
          </cell>
          <cell r="C587">
            <v>-1.829</v>
          </cell>
          <cell r="I587">
            <v>10</v>
          </cell>
          <cell r="J587">
            <v>3.7839999999999998</v>
          </cell>
        </row>
        <row r="588">
          <cell r="B588">
            <v>34</v>
          </cell>
          <cell r="C588">
            <v>-1.7789999999999999</v>
          </cell>
          <cell r="I588">
            <v>12</v>
          </cell>
          <cell r="J588">
            <v>2.4940000000000002</v>
          </cell>
        </row>
        <row r="589">
          <cell r="B589">
            <v>38</v>
          </cell>
          <cell r="C589">
            <v>-1.5740000000000001</v>
          </cell>
          <cell r="I589">
            <v>14</v>
          </cell>
          <cell r="J589">
            <v>1.3939999999999999</v>
          </cell>
        </row>
        <row r="590">
          <cell r="B590">
            <v>42</v>
          </cell>
          <cell r="C590">
            <v>-1.32</v>
          </cell>
          <cell r="I590">
            <v>15.64</v>
          </cell>
          <cell r="J590">
            <v>1</v>
          </cell>
        </row>
        <row r="591">
          <cell r="B591">
            <v>46</v>
          </cell>
          <cell r="C591">
            <v>-0.23599999999999999</v>
          </cell>
          <cell r="I591">
            <v>23</v>
          </cell>
          <cell r="J591">
            <v>-2.68</v>
          </cell>
        </row>
        <row r="592">
          <cell r="B592">
            <v>48</v>
          </cell>
          <cell r="C592">
            <v>0.56599999999999995</v>
          </cell>
          <cell r="I592">
            <v>32</v>
          </cell>
          <cell r="J592">
            <v>-2.68</v>
          </cell>
        </row>
        <row r="593">
          <cell r="B593">
            <v>50</v>
          </cell>
          <cell r="C593">
            <v>4.101</v>
          </cell>
          <cell r="I593">
            <v>41</v>
          </cell>
          <cell r="J593">
            <v>-2.68</v>
          </cell>
        </row>
        <row r="594">
          <cell r="B594">
            <v>54</v>
          </cell>
          <cell r="C594">
            <v>4.085</v>
          </cell>
          <cell r="I594">
            <v>50.36</v>
          </cell>
          <cell r="J594">
            <v>2</v>
          </cell>
        </row>
        <row r="610">
          <cell r="B610">
            <v>0</v>
          </cell>
          <cell r="C610">
            <v>4.1230000000000002</v>
          </cell>
        </row>
        <row r="611">
          <cell r="B611">
            <v>5</v>
          </cell>
          <cell r="C611">
            <v>4.1280000000000001</v>
          </cell>
        </row>
        <row r="612">
          <cell r="B612">
            <v>10</v>
          </cell>
          <cell r="C612">
            <v>4.133</v>
          </cell>
        </row>
        <row r="613">
          <cell r="B613">
            <v>12</v>
          </cell>
          <cell r="C613">
            <v>2.4380000000000002</v>
          </cell>
        </row>
        <row r="614">
          <cell r="B614">
            <v>14</v>
          </cell>
          <cell r="C614">
            <v>0.108</v>
          </cell>
          <cell r="I614">
            <v>0</v>
          </cell>
          <cell r="J614">
            <v>3.133</v>
          </cell>
        </row>
        <row r="615">
          <cell r="B615">
            <v>16</v>
          </cell>
          <cell r="C615">
            <v>-9.1999999999999998E-2</v>
          </cell>
          <cell r="I615">
            <v>5</v>
          </cell>
          <cell r="J615">
            <v>3.181</v>
          </cell>
        </row>
        <row r="616">
          <cell r="B616">
            <v>18</v>
          </cell>
          <cell r="C616">
            <v>-4.1799999999999997E-2</v>
          </cell>
          <cell r="I616">
            <v>7</v>
          </cell>
          <cell r="J616">
            <v>3.6619999999999999</v>
          </cell>
        </row>
        <row r="617">
          <cell r="B617">
            <v>20</v>
          </cell>
          <cell r="C617">
            <v>-0.73199999999999998</v>
          </cell>
          <cell r="I617">
            <v>10</v>
          </cell>
          <cell r="J617">
            <v>3.6709999999999998</v>
          </cell>
        </row>
        <row r="618">
          <cell r="B618">
            <v>22</v>
          </cell>
          <cell r="C618">
            <v>-0.97399999999999998</v>
          </cell>
          <cell r="I618">
            <v>12</v>
          </cell>
          <cell r="J618">
            <v>1.978</v>
          </cell>
        </row>
        <row r="619">
          <cell r="B619">
            <v>25</v>
          </cell>
          <cell r="C619">
            <v>-1.0569999999999999</v>
          </cell>
          <cell r="I619">
            <v>14</v>
          </cell>
          <cell r="J619">
            <v>0.47799999999999998</v>
          </cell>
        </row>
        <row r="620">
          <cell r="B620">
            <v>28</v>
          </cell>
          <cell r="C620">
            <v>-0.97199999999999998</v>
          </cell>
          <cell r="I620">
            <v>17</v>
          </cell>
          <cell r="J620">
            <v>-0.42599999999999999</v>
          </cell>
        </row>
        <row r="621">
          <cell r="B621">
            <v>30</v>
          </cell>
          <cell r="C621">
            <v>-0.75700000000000001</v>
          </cell>
          <cell r="I621">
            <v>19.68</v>
          </cell>
          <cell r="J621">
            <v>-1</v>
          </cell>
        </row>
        <row r="622">
          <cell r="B622">
            <v>32</v>
          </cell>
          <cell r="C622">
            <v>-0.433</v>
          </cell>
          <cell r="I622">
            <v>23</v>
          </cell>
          <cell r="J622">
            <v>-2.66</v>
          </cell>
        </row>
        <row r="623">
          <cell r="B623">
            <v>34</v>
          </cell>
          <cell r="C623">
            <v>-0.11799999999999999</v>
          </cell>
          <cell r="I623">
            <v>32</v>
          </cell>
          <cell r="J623">
            <v>-2.66</v>
          </cell>
        </row>
        <row r="624">
          <cell r="B624">
            <v>36</v>
          </cell>
          <cell r="C624">
            <v>0.22800000000000001</v>
          </cell>
          <cell r="I624">
            <v>41</v>
          </cell>
          <cell r="J624">
            <v>-2.66</v>
          </cell>
        </row>
        <row r="625">
          <cell r="B625">
            <v>38</v>
          </cell>
          <cell r="C625">
            <v>2.2280000000000002</v>
          </cell>
          <cell r="I625">
            <v>44.32</v>
          </cell>
          <cell r="J625">
            <v>-1</v>
          </cell>
        </row>
        <row r="626">
          <cell r="B626">
            <v>40</v>
          </cell>
          <cell r="C626">
            <v>4.2229999999999999</v>
          </cell>
          <cell r="I626">
            <v>45</v>
          </cell>
          <cell r="J626">
            <v>-0.82899999999999996</v>
          </cell>
        </row>
        <row r="627">
          <cell r="B627">
            <v>45</v>
          </cell>
          <cell r="C627">
            <v>4.2080000000000002</v>
          </cell>
          <cell r="I627">
            <v>48</v>
          </cell>
          <cell r="J627">
            <v>-0.41799999999999998</v>
          </cell>
        </row>
        <row r="631">
          <cell r="B631">
            <v>0</v>
          </cell>
          <cell r="C631">
            <v>1.52</v>
          </cell>
        </row>
        <row r="632">
          <cell r="B632">
            <v>2</v>
          </cell>
          <cell r="C632">
            <v>1.51</v>
          </cell>
        </row>
        <row r="633">
          <cell r="B633">
            <v>4</v>
          </cell>
          <cell r="C633">
            <v>1.2749999999999999</v>
          </cell>
        </row>
        <row r="634">
          <cell r="B634">
            <v>6</v>
          </cell>
          <cell r="C634">
            <v>1.129</v>
          </cell>
        </row>
        <row r="635">
          <cell r="B635">
            <v>8</v>
          </cell>
          <cell r="C635">
            <v>0.89</v>
          </cell>
        </row>
        <row r="636">
          <cell r="B636">
            <v>10</v>
          </cell>
          <cell r="C636">
            <v>0.72899999999999998</v>
          </cell>
        </row>
        <row r="637">
          <cell r="B637">
            <v>12</v>
          </cell>
          <cell r="C637">
            <v>-0.47099999999999997</v>
          </cell>
        </row>
        <row r="638">
          <cell r="B638">
            <v>14</v>
          </cell>
          <cell r="C638">
            <v>-0.72</v>
          </cell>
          <cell r="I638">
            <v>0</v>
          </cell>
          <cell r="J638">
            <v>0.69099999999999995</v>
          </cell>
        </row>
        <row r="639">
          <cell r="B639">
            <v>16</v>
          </cell>
          <cell r="C639">
            <v>-0.9</v>
          </cell>
          <cell r="I639">
            <v>4</v>
          </cell>
          <cell r="J639">
            <v>0.89300000000000002</v>
          </cell>
        </row>
        <row r="640">
          <cell r="B640">
            <v>20</v>
          </cell>
          <cell r="C640">
            <v>-0.96</v>
          </cell>
          <cell r="I640">
            <v>6</v>
          </cell>
          <cell r="J640">
            <v>1.8959999999999999</v>
          </cell>
        </row>
        <row r="641">
          <cell r="B641">
            <v>24</v>
          </cell>
          <cell r="C641">
            <v>-0.90100000000000002</v>
          </cell>
          <cell r="I641">
            <v>8</v>
          </cell>
          <cell r="J641">
            <v>3.488</v>
          </cell>
        </row>
        <row r="642">
          <cell r="B642">
            <v>26</v>
          </cell>
          <cell r="C642">
            <v>-0.72599999999999998</v>
          </cell>
          <cell r="I642">
            <v>9.2199999999999989</v>
          </cell>
          <cell r="J642">
            <v>3.5</v>
          </cell>
        </row>
        <row r="643">
          <cell r="B643">
            <v>28</v>
          </cell>
          <cell r="C643">
            <v>-0.47199999999999998</v>
          </cell>
          <cell r="I643">
            <v>21.5</v>
          </cell>
          <cell r="J643">
            <v>-2.64</v>
          </cell>
        </row>
        <row r="644">
          <cell r="B644">
            <v>30</v>
          </cell>
          <cell r="C644">
            <v>0.72799999999999998</v>
          </cell>
          <cell r="I644">
            <v>30.5</v>
          </cell>
          <cell r="J644">
            <v>-2.64</v>
          </cell>
        </row>
        <row r="645">
          <cell r="B645">
            <v>32</v>
          </cell>
          <cell r="C645">
            <v>0.92</v>
          </cell>
          <cell r="I645">
            <v>39.5</v>
          </cell>
          <cell r="J645">
            <v>-2.64</v>
          </cell>
        </row>
        <row r="646">
          <cell r="B646">
            <v>34</v>
          </cell>
          <cell r="C646">
            <v>1.129</v>
          </cell>
          <cell r="I646">
            <v>53.16</v>
          </cell>
          <cell r="J646">
            <v>4.1900000000000004</v>
          </cell>
        </row>
        <row r="647">
          <cell r="B647">
            <v>36</v>
          </cell>
          <cell r="C647">
            <v>1.2509999999999999</v>
          </cell>
          <cell r="I647">
            <v>55</v>
          </cell>
          <cell r="J647">
            <v>4.2060000000000004</v>
          </cell>
        </row>
        <row r="648">
          <cell r="B648">
            <v>38</v>
          </cell>
          <cell r="C648">
            <v>3</v>
          </cell>
          <cell r="I648">
            <v>60</v>
          </cell>
          <cell r="J648">
            <v>4.1669999999999998</v>
          </cell>
        </row>
        <row r="649">
          <cell r="B649">
            <v>42</v>
          </cell>
          <cell r="C649">
            <v>2.9950000000000001</v>
          </cell>
          <cell r="I649">
            <v>63</v>
          </cell>
          <cell r="J649">
            <v>2.597</v>
          </cell>
        </row>
        <row r="653">
          <cell r="B653">
            <v>0</v>
          </cell>
          <cell r="C653">
            <v>2.629</v>
          </cell>
        </row>
        <row r="654">
          <cell r="B654">
            <v>3</v>
          </cell>
          <cell r="C654">
            <v>2.6230000000000002</v>
          </cell>
        </row>
        <row r="655">
          <cell r="B655">
            <v>5</v>
          </cell>
          <cell r="C655">
            <v>1.012</v>
          </cell>
        </row>
        <row r="656">
          <cell r="B656">
            <v>7</v>
          </cell>
          <cell r="C656">
            <v>-0.45400000000000001</v>
          </cell>
        </row>
        <row r="657">
          <cell r="B657">
            <v>11</v>
          </cell>
          <cell r="C657">
            <v>-1.8959999999999999</v>
          </cell>
        </row>
        <row r="658">
          <cell r="B658">
            <v>15</v>
          </cell>
          <cell r="C658">
            <v>-2.1469999999999998</v>
          </cell>
        </row>
        <row r="659">
          <cell r="B659">
            <v>19</v>
          </cell>
          <cell r="C659">
            <v>-2.3460000000000001</v>
          </cell>
        </row>
        <row r="660">
          <cell r="B660">
            <v>22</v>
          </cell>
          <cell r="C660">
            <v>-2.3959999999999999</v>
          </cell>
        </row>
        <row r="661">
          <cell r="B661">
            <v>25</v>
          </cell>
          <cell r="C661">
            <v>-2.3410000000000002</v>
          </cell>
        </row>
        <row r="662">
          <cell r="B662">
            <v>29</v>
          </cell>
          <cell r="C662">
            <v>-2.1429999999999998</v>
          </cell>
        </row>
        <row r="663">
          <cell r="B663">
            <v>33</v>
          </cell>
          <cell r="C663">
            <v>-1.891</v>
          </cell>
          <cell r="I663">
            <v>0</v>
          </cell>
          <cell r="J663">
            <v>3.5379999999999998</v>
          </cell>
        </row>
        <row r="664">
          <cell r="B664">
            <v>37</v>
          </cell>
          <cell r="C664">
            <v>-1.5469999999999999</v>
          </cell>
          <cell r="I664">
            <v>0.19999999999999929</v>
          </cell>
          <cell r="J664">
            <v>3.53</v>
          </cell>
        </row>
        <row r="665">
          <cell r="B665">
            <v>39</v>
          </cell>
          <cell r="C665">
            <v>-0.54100000000000004</v>
          </cell>
          <cell r="I665">
            <v>12.5</v>
          </cell>
          <cell r="J665">
            <v>-2.62</v>
          </cell>
        </row>
        <row r="666">
          <cell r="B666">
            <v>41</v>
          </cell>
          <cell r="C666">
            <v>2.5230000000000001</v>
          </cell>
          <cell r="I666">
            <v>21.5</v>
          </cell>
          <cell r="J666">
            <v>-2.62</v>
          </cell>
        </row>
        <row r="667">
          <cell r="B667">
            <v>44</v>
          </cell>
          <cell r="C667">
            <v>2.5190000000000001</v>
          </cell>
          <cell r="I667">
            <v>30.5</v>
          </cell>
          <cell r="J667">
            <v>-2.62</v>
          </cell>
        </row>
        <row r="668">
          <cell r="I668">
            <v>44.4</v>
          </cell>
          <cell r="J668">
            <v>4.33</v>
          </cell>
        </row>
        <row r="669">
          <cell r="I669">
            <v>47</v>
          </cell>
          <cell r="J669">
            <v>4.3390000000000004</v>
          </cell>
        </row>
        <row r="670">
          <cell r="I670">
            <v>52</v>
          </cell>
          <cell r="J670">
            <v>4.2679999999999998</v>
          </cell>
        </row>
        <row r="671">
          <cell r="I671">
            <v>55</v>
          </cell>
          <cell r="J671">
            <v>4.2279999999999998</v>
          </cell>
        </row>
        <row r="672">
          <cell r="I672">
            <v>60</v>
          </cell>
          <cell r="J672">
            <v>4.2190000000000003</v>
          </cell>
        </row>
        <row r="678">
          <cell r="B678">
            <v>0</v>
          </cell>
          <cell r="C678">
            <v>2.3290000000000002</v>
          </cell>
        </row>
        <row r="679">
          <cell r="B679">
            <v>5</v>
          </cell>
          <cell r="C679">
            <v>2.3239999999999998</v>
          </cell>
        </row>
        <row r="680">
          <cell r="B680">
            <v>7</v>
          </cell>
          <cell r="C680">
            <v>0.22500000000000001</v>
          </cell>
        </row>
        <row r="681">
          <cell r="B681">
            <v>14</v>
          </cell>
          <cell r="C681">
            <v>-1.7669999999999999</v>
          </cell>
        </row>
        <row r="682">
          <cell r="B682">
            <v>18</v>
          </cell>
          <cell r="C682">
            <v>-2.1059999999999999</v>
          </cell>
        </row>
        <row r="683">
          <cell r="B683">
            <v>22</v>
          </cell>
          <cell r="C683">
            <v>-2.371</v>
          </cell>
        </row>
        <row r="684">
          <cell r="B684">
            <v>24</v>
          </cell>
          <cell r="C684">
            <v>-2.4260000000000002</v>
          </cell>
        </row>
        <row r="685">
          <cell r="B685">
            <v>26</v>
          </cell>
          <cell r="C685">
            <v>-2.3679999999999999</v>
          </cell>
        </row>
        <row r="686">
          <cell r="B686">
            <v>30</v>
          </cell>
          <cell r="C686">
            <v>-2.121</v>
          </cell>
          <cell r="I686">
            <v>0</v>
          </cell>
          <cell r="J686">
            <v>2.4950000000000001</v>
          </cell>
        </row>
        <row r="687">
          <cell r="B687">
            <v>33</v>
          </cell>
          <cell r="C687">
            <v>-1.8160000000000001</v>
          </cell>
          <cell r="I687">
            <v>5</v>
          </cell>
          <cell r="J687">
            <v>2.5350000000000001</v>
          </cell>
        </row>
        <row r="688">
          <cell r="B688">
            <v>37</v>
          </cell>
          <cell r="C688">
            <v>-1.6060000000000001</v>
          </cell>
          <cell r="I688">
            <v>6</v>
          </cell>
          <cell r="J688">
            <v>2.5939999999999999</v>
          </cell>
        </row>
        <row r="689">
          <cell r="B689">
            <v>40</v>
          </cell>
          <cell r="C689">
            <v>-0.98499999999999999</v>
          </cell>
          <cell r="I689">
            <v>7.3000000000000007</v>
          </cell>
          <cell r="J689">
            <v>3</v>
          </cell>
        </row>
        <row r="690">
          <cell r="B690">
            <v>42</v>
          </cell>
          <cell r="C690">
            <v>0.32500000000000001</v>
          </cell>
          <cell r="I690">
            <v>18.5</v>
          </cell>
          <cell r="J690">
            <v>-2.6</v>
          </cell>
        </row>
        <row r="691">
          <cell r="B691">
            <v>43</v>
          </cell>
          <cell r="C691">
            <v>2.5979999999999999</v>
          </cell>
          <cell r="I691">
            <v>27.5</v>
          </cell>
          <cell r="J691">
            <v>-2.6</v>
          </cell>
        </row>
        <row r="692">
          <cell r="B692">
            <v>48</v>
          </cell>
          <cell r="C692">
            <v>2.694</v>
          </cell>
          <cell r="I692">
            <v>36.5</v>
          </cell>
          <cell r="J692">
            <v>-2.6</v>
          </cell>
        </row>
        <row r="696">
          <cell r="B696">
            <v>0</v>
          </cell>
          <cell r="C696">
            <v>1.923</v>
          </cell>
        </row>
        <row r="697">
          <cell r="B697">
            <v>5</v>
          </cell>
          <cell r="C697">
            <v>1.9279999999999999</v>
          </cell>
        </row>
        <row r="698">
          <cell r="B698">
            <v>10</v>
          </cell>
          <cell r="C698">
            <v>1.9330000000000001</v>
          </cell>
        </row>
        <row r="699">
          <cell r="B699">
            <v>12</v>
          </cell>
          <cell r="C699">
            <v>-0.214</v>
          </cell>
          <cell r="I699">
            <v>0</v>
          </cell>
          <cell r="J699">
            <v>1.2849999999999999</v>
          </cell>
        </row>
        <row r="700">
          <cell r="B700">
            <v>14</v>
          </cell>
          <cell r="C700">
            <v>-0.78900000000000003</v>
          </cell>
          <cell r="I700">
            <v>5</v>
          </cell>
          <cell r="J700">
            <v>1.3320000000000001</v>
          </cell>
        </row>
        <row r="701">
          <cell r="B701">
            <v>18</v>
          </cell>
          <cell r="C701">
            <v>-1.4179999999999999</v>
          </cell>
          <cell r="I701">
            <v>7</v>
          </cell>
          <cell r="J701">
            <v>2.2360000000000002</v>
          </cell>
        </row>
        <row r="702">
          <cell r="B702">
            <v>22</v>
          </cell>
          <cell r="C702">
            <v>-1.762</v>
          </cell>
          <cell r="I702">
            <v>10</v>
          </cell>
          <cell r="J702">
            <v>2.222</v>
          </cell>
        </row>
        <row r="703">
          <cell r="B703">
            <v>26</v>
          </cell>
          <cell r="C703">
            <v>-2.0179999999999998</v>
          </cell>
          <cell r="I703">
            <v>12</v>
          </cell>
          <cell r="J703">
            <v>0.73199999999999998</v>
          </cell>
        </row>
        <row r="704">
          <cell r="B704">
            <v>30</v>
          </cell>
          <cell r="C704">
            <v>-2.2509999999999999</v>
          </cell>
          <cell r="I704">
            <v>14</v>
          </cell>
          <cell r="J704">
            <v>0.13200000000000001</v>
          </cell>
        </row>
        <row r="705">
          <cell r="B705">
            <v>35</v>
          </cell>
          <cell r="C705">
            <v>-2.3069999999999999</v>
          </cell>
          <cell r="I705">
            <v>17</v>
          </cell>
          <cell r="J705">
            <v>-0.77200000000000002</v>
          </cell>
        </row>
        <row r="706">
          <cell r="B706">
            <v>40</v>
          </cell>
          <cell r="C706">
            <v>-2.2509999999999999</v>
          </cell>
          <cell r="I706">
            <v>20</v>
          </cell>
          <cell r="J706">
            <v>-1.0640000000000001</v>
          </cell>
        </row>
        <row r="707">
          <cell r="B707">
            <v>44</v>
          </cell>
          <cell r="C707">
            <v>-2.0179999999999998</v>
          </cell>
          <cell r="I707">
            <v>21.94</v>
          </cell>
          <cell r="J707">
            <v>-1.3</v>
          </cell>
        </row>
        <row r="708">
          <cell r="B708">
            <v>48</v>
          </cell>
          <cell r="C708">
            <v>-1.718</v>
          </cell>
          <cell r="I708">
            <v>24.5</v>
          </cell>
          <cell r="J708">
            <v>-2.58</v>
          </cell>
        </row>
        <row r="709">
          <cell r="B709">
            <v>52</v>
          </cell>
          <cell r="C709">
            <v>-1.4670000000000001</v>
          </cell>
          <cell r="I709">
            <v>33.5</v>
          </cell>
          <cell r="J709">
            <v>-2.58</v>
          </cell>
        </row>
        <row r="710">
          <cell r="B710">
            <v>56</v>
          </cell>
          <cell r="C710">
            <v>-0.56899999999999995</v>
          </cell>
          <cell r="I710">
            <v>42.5</v>
          </cell>
          <cell r="J710">
            <v>-2.58</v>
          </cell>
        </row>
        <row r="711">
          <cell r="B711">
            <v>58</v>
          </cell>
          <cell r="C711">
            <v>1.373</v>
          </cell>
          <cell r="I711">
            <v>46.06</v>
          </cell>
          <cell r="J711">
            <v>-0.8</v>
          </cell>
        </row>
        <row r="712">
          <cell r="B712">
            <v>60</v>
          </cell>
          <cell r="C712">
            <v>3.7170000000000001</v>
          </cell>
          <cell r="I712">
            <v>48</v>
          </cell>
          <cell r="J712">
            <v>-0.76800000000000002</v>
          </cell>
        </row>
        <row r="713">
          <cell r="B713">
            <v>65</v>
          </cell>
          <cell r="C713">
            <v>3.7080000000000002</v>
          </cell>
          <cell r="I713">
            <v>51</v>
          </cell>
          <cell r="J713">
            <v>-0.37</v>
          </cell>
        </row>
        <row r="717">
          <cell r="B717">
            <v>0</v>
          </cell>
          <cell r="C717">
            <v>2.2069999999999999</v>
          </cell>
        </row>
        <row r="718">
          <cell r="B718">
            <v>5</v>
          </cell>
          <cell r="C718">
            <v>2.202</v>
          </cell>
        </row>
        <row r="719">
          <cell r="B719">
            <v>10</v>
          </cell>
          <cell r="C719">
            <v>2.1970000000000001</v>
          </cell>
          <cell r="I719">
            <v>0</v>
          </cell>
          <cell r="J719">
            <v>0.55800000000000005</v>
          </cell>
        </row>
        <row r="720">
          <cell r="B720">
            <v>12</v>
          </cell>
          <cell r="C720">
            <v>1.2E-2</v>
          </cell>
          <cell r="I720">
            <v>3</v>
          </cell>
          <cell r="J720">
            <v>0.60899999999999999</v>
          </cell>
        </row>
        <row r="721">
          <cell r="B721">
            <v>14</v>
          </cell>
          <cell r="C721">
            <v>-1.121</v>
          </cell>
          <cell r="I721">
            <v>5</v>
          </cell>
          <cell r="J721">
            <v>1.107</v>
          </cell>
        </row>
        <row r="722">
          <cell r="B722">
            <v>18</v>
          </cell>
          <cell r="C722">
            <v>-2.7090000000000001</v>
          </cell>
          <cell r="I722">
            <v>7</v>
          </cell>
          <cell r="J722">
            <v>2.8079999999999998</v>
          </cell>
        </row>
        <row r="723">
          <cell r="B723">
            <v>22</v>
          </cell>
          <cell r="C723">
            <v>-3.0430000000000001</v>
          </cell>
          <cell r="I723">
            <v>10</v>
          </cell>
          <cell r="J723">
            <v>2.8239999999999998</v>
          </cell>
        </row>
        <row r="724">
          <cell r="B724">
            <v>26</v>
          </cell>
          <cell r="C724">
            <v>-3.3029999999999999</v>
          </cell>
          <cell r="I724">
            <v>12</v>
          </cell>
          <cell r="J724">
            <v>1.4079999999999999</v>
          </cell>
        </row>
        <row r="725">
          <cell r="B725">
            <v>30</v>
          </cell>
          <cell r="C725">
            <v>-3.3570000000000002</v>
          </cell>
          <cell r="I725">
            <v>13</v>
          </cell>
          <cell r="J725">
            <v>0.60399999999999998</v>
          </cell>
        </row>
        <row r="726">
          <cell r="B726">
            <v>34</v>
          </cell>
          <cell r="C726">
            <v>-3.2989999999999999</v>
          </cell>
          <cell r="I726">
            <v>14</v>
          </cell>
          <cell r="J726">
            <v>0.108</v>
          </cell>
        </row>
        <row r="727">
          <cell r="B727">
            <v>38</v>
          </cell>
          <cell r="C727">
            <v>-3.0379999999999998</v>
          </cell>
          <cell r="I727">
            <v>17</v>
          </cell>
          <cell r="J727">
            <v>-0.45200000000000001</v>
          </cell>
        </row>
        <row r="728">
          <cell r="B728">
            <v>42</v>
          </cell>
          <cell r="C728">
            <v>-2.694</v>
          </cell>
          <cell r="I728">
            <v>18.28</v>
          </cell>
          <cell r="J728">
            <v>-0.6</v>
          </cell>
        </row>
        <row r="729">
          <cell r="B729">
            <v>46</v>
          </cell>
          <cell r="C729">
            <v>-1.5589999999999999</v>
          </cell>
          <cell r="I729">
            <v>22.2</v>
          </cell>
          <cell r="J729">
            <v>-2.56</v>
          </cell>
        </row>
        <row r="730">
          <cell r="B730">
            <v>48</v>
          </cell>
          <cell r="C730">
            <v>1.0209999999999999</v>
          </cell>
          <cell r="I730">
            <v>31.2</v>
          </cell>
          <cell r="J730">
            <v>-2.56</v>
          </cell>
        </row>
        <row r="731">
          <cell r="B731">
            <v>50</v>
          </cell>
          <cell r="C731">
            <v>2.6619999999999999</v>
          </cell>
          <cell r="I731">
            <v>40.200000000000003</v>
          </cell>
          <cell r="J731">
            <v>-2.56</v>
          </cell>
        </row>
        <row r="732">
          <cell r="B732">
            <v>55</v>
          </cell>
          <cell r="C732">
            <v>2.6619999999999999</v>
          </cell>
          <cell r="I732">
            <v>43.92</v>
          </cell>
          <cell r="J732">
            <v>-0.7</v>
          </cell>
        </row>
        <row r="733">
          <cell r="B733">
            <v>60</v>
          </cell>
          <cell r="C733">
            <v>2.2719999999999998</v>
          </cell>
          <cell r="I733">
            <v>44</v>
          </cell>
          <cell r="J733">
            <v>-0.64200000000000002</v>
          </cell>
        </row>
        <row r="734">
          <cell r="I734">
            <v>47</v>
          </cell>
          <cell r="J734">
            <v>0.30399999999999999</v>
          </cell>
        </row>
        <row r="735">
          <cell r="I735">
            <v>50</v>
          </cell>
          <cell r="J735">
            <v>1.304</v>
          </cell>
        </row>
        <row r="736">
          <cell r="I736">
            <v>53</v>
          </cell>
          <cell r="J736">
            <v>2.802</v>
          </cell>
        </row>
        <row r="737">
          <cell r="I737">
            <v>55</v>
          </cell>
          <cell r="J737">
            <v>4.3070000000000004</v>
          </cell>
        </row>
        <row r="738">
          <cell r="I738">
            <v>60</v>
          </cell>
          <cell r="J738">
            <v>4.3239999999999998</v>
          </cell>
        </row>
        <row r="739">
          <cell r="I739">
            <v>65</v>
          </cell>
          <cell r="J739">
            <v>4.2990000000000004</v>
          </cell>
        </row>
        <row r="740">
          <cell r="I740">
            <v>67</v>
          </cell>
          <cell r="J740">
            <v>2.302</v>
          </cell>
        </row>
        <row r="746">
          <cell r="B746">
            <v>0</v>
          </cell>
          <cell r="C746">
            <v>2.0169999999999999</v>
          </cell>
        </row>
        <row r="747">
          <cell r="B747">
            <v>5</v>
          </cell>
          <cell r="C747">
            <v>2.0219999999999998</v>
          </cell>
        </row>
        <row r="748">
          <cell r="B748">
            <v>10</v>
          </cell>
          <cell r="C748">
            <v>2.0169999999999999</v>
          </cell>
        </row>
        <row r="749">
          <cell r="B749">
            <v>12</v>
          </cell>
          <cell r="C749">
            <v>-0.98499999999999999</v>
          </cell>
        </row>
        <row r="750">
          <cell r="B750">
            <v>14</v>
          </cell>
          <cell r="C750">
            <v>-2.573</v>
          </cell>
          <cell r="I750">
            <v>0</v>
          </cell>
          <cell r="J750">
            <v>2.3199999999999998</v>
          </cell>
        </row>
        <row r="751">
          <cell r="B751">
            <v>16</v>
          </cell>
          <cell r="C751">
            <v>-2.9340000000000002</v>
          </cell>
          <cell r="I751">
            <v>5</v>
          </cell>
          <cell r="J751">
            <v>2.3420000000000001</v>
          </cell>
        </row>
        <row r="752">
          <cell r="B752">
            <v>18</v>
          </cell>
          <cell r="C752">
            <v>-3.1709999999999998</v>
          </cell>
          <cell r="I752">
            <v>8</v>
          </cell>
          <cell r="J752">
            <v>2.7370000000000001</v>
          </cell>
        </row>
        <row r="753">
          <cell r="B753">
            <v>20</v>
          </cell>
          <cell r="C753">
            <v>-3.2570000000000001</v>
          </cell>
          <cell r="I753">
            <v>10</v>
          </cell>
          <cell r="J753">
            <v>2.7559999999999998</v>
          </cell>
        </row>
        <row r="754">
          <cell r="B754">
            <v>22</v>
          </cell>
          <cell r="C754">
            <v>-3.1880000000000002</v>
          </cell>
          <cell r="I754">
            <v>12</v>
          </cell>
          <cell r="J754">
            <v>1.762</v>
          </cell>
        </row>
        <row r="755">
          <cell r="B755">
            <v>24</v>
          </cell>
          <cell r="C755">
            <v>-2.9390000000000001</v>
          </cell>
          <cell r="I755">
            <v>14</v>
          </cell>
          <cell r="J755">
            <v>0.89500000000000002</v>
          </cell>
        </row>
        <row r="756">
          <cell r="B756">
            <v>26</v>
          </cell>
          <cell r="C756">
            <v>-2.4729999999999999</v>
          </cell>
          <cell r="I756">
            <v>17</v>
          </cell>
          <cell r="J756">
            <v>8.5000000000000006E-2</v>
          </cell>
        </row>
        <row r="757">
          <cell r="B757">
            <v>28</v>
          </cell>
          <cell r="C757">
            <v>-1.0049999999999999</v>
          </cell>
          <cell r="I757">
            <v>18.12</v>
          </cell>
          <cell r="J757">
            <v>-0.1</v>
          </cell>
        </row>
        <row r="758">
          <cell r="B758">
            <v>30</v>
          </cell>
          <cell r="C758">
            <v>2.4129999999999998</v>
          </cell>
          <cell r="I758">
            <v>23</v>
          </cell>
          <cell r="J758">
            <v>-2.54</v>
          </cell>
        </row>
        <row r="759">
          <cell r="B759">
            <v>32</v>
          </cell>
          <cell r="C759">
            <v>2.4169999999999998</v>
          </cell>
          <cell r="I759">
            <v>32</v>
          </cell>
          <cell r="J759">
            <v>-2.54</v>
          </cell>
        </row>
        <row r="763">
          <cell r="B763">
            <v>0</v>
          </cell>
          <cell r="C763">
            <v>1.909</v>
          </cell>
        </row>
        <row r="764">
          <cell r="B764">
            <v>5</v>
          </cell>
          <cell r="C764">
            <v>1.899</v>
          </cell>
        </row>
        <row r="765">
          <cell r="B765">
            <v>10</v>
          </cell>
          <cell r="C765">
            <v>1.8939999999999999</v>
          </cell>
        </row>
        <row r="766">
          <cell r="B766">
            <v>12</v>
          </cell>
          <cell r="C766">
            <v>1.5980000000000001</v>
          </cell>
        </row>
        <row r="767">
          <cell r="B767">
            <v>14</v>
          </cell>
          <cell r="C767">
            <v>-2.476</v>
          </cell>
        </row>
        <row r="768">
          <cell r="B768">
            <v>16</v>
          </cell>
          <cell r="C768">
            <v>-2.8559999999999999</v>
          </cell>
        </row>
        <row r="769">
          <cell r="B769">
            <v>18</v>
          </cell>
          <cell r="C769">
            <v>-3.1560000000000001</v>
          </cell>
        </row>
        <row r="770">
          <cell r="B770">
            <v>20</v>
          </cell>
          <cell r="C770">
            <v>-3.407</v>
          </cell>
          <cell r="I770">
            <v>0</v>
          </cell>
          <cell r="J770">
            <v>2.5329999999999999</v>
          </cell>
        </row>
        <row r="771">
          <cell r="B771">
            <v>22</v>
          </cell>
          <cell r="C771">
            <v>-3.6019999999999999</v>
          </cell>
          <cell r="I771">
            <v>5</v>
          </cell>
          <cell r="J771">
            <v>2.4260000000000002</v>
          </cell>
        </row>
        <row r="772">
          <cell r="B772">
            <v>26</v>
          </cell>
          <cell r="C772">
            <v>-3.6560000000000001</v>
          </cell>
          <cell r="I772">
            <v>10</v>
          </cell>
          <cell r="J772">
            <v>2.411</v>
          </cell>
        </row>
        <row r="773">
          <cell r="B773">
            <v>30</v>
          </cell>
          <cell r="C773">
            <v>-3.601</v>
          </cell>
          <cell r="I773">
            <v>12</v>
          </cell>
          <cell r="J773">
            <v>1.6160000000000001</v>
          </cell>
        </row>
        <row r="774">
          <cell r="B774">
            <v>32</v>
          </cell>
          <cell r="C774">
            <v>-3.456</v>
          </cell>
          <cell r="I774">
            <v>13.46</v>
          </cell>
          <cell r="J774">
            <v>1</v>
          </cell>
        </row>
        <row r="775">
          <cell r="B775">
            <v>34</v>
          </cell>
          <cell r="C775">
            <v>-3.121</v>
          </cell>
          <cell r="I775">
            <v>20.5</v>
          </cell>
          <cell r="J775">
            <v>-2.52</v>
          </cell>
        </row>
        <row r="776">
          <cell r="B776">
            <v>36</v>
          </cell>
          <cell r="C776">
            <v>-2.8069999999999999</v>
          </cell>
          <cell r="I776">
            <v>29.5</v>
          </cell>
          <cell r="J776">
            <v>-2.52</v>
          </cell>
        </row>
        <row r="777">
          <cell r="B777">
            <v>38</v>
          </cell>
          <cell r="C777">
            <v>-1.4650000000000001</v>
          </cell>
          <cell r="I777">
            <v>38.5</v>
          </cell>
          <cell r="J777">
            <v>-2.52</v>
          </cell>
        </row>
        <row r="778">
          <cell r="B778">
            <v>40</v>
          </cell>
          <cell r="C778">
            <v>1.589</v>
          </cell>
          <cell r="I778">
            <v>42.94</v>
          </cell>
          <cell r="J778">
            <v>-0.3</v>
          </cell>
        </row>
        <row r="779">
          <cell r="B779">
            <v>42</v>
          </cell>
          <cell r="C779">
            <v>2.5390000000000001</v>
          </cell>
          <cell r="I779">
            <v>45</v>
          </cell>
          <cell r="J779">
            <v>0.61599999999999999</v>
          </cell>
        </row>
        <row r="780">
          <cell r="B780">
            <v>45</v>
          </cell>
          <cell r="C780">
            <v>2.5339999999999998</v>
          </cell>
          <cell r="I780">
            <v>48</v>
          </cell>
          <cell r="J780">
            <v>2.117</v>
          </cell>
        </row>
        <row r="781">
          <cell r="B781">
            <v>50</v>
          </cell>
          <cell r="C781">
            <v>2.5289999999999999</v>
          </cell>
          <cell r="I781">
            <v>50</v>
          </cell>
          <cell r="J781">
            <v>3.11</v>
          </cell>
        </row>
        <row r="785">
          <cell r="B785">
            <v>0</v>
          </cell>
          <cell r="C785">
            <v>2.4249999999999998</v>
          </cell>
        </row>
        <row r="786">
          <cell r="B786">
            <v>5</v>
          </cell>
          <cell r="C786">
            <v>2.42</v>
          </cell>
        </row>
        <row r="787">
          <cell r="B787">
            <v>10</v>
          </cell>
          <cell r="C787">
            <v>2.4049999999999998</v>
          </cell>
        </row>
        <row r="788">
          <cell r="B788">
            <v>12</v>
          </cell>
          <cell r="C788">
            <v>1.325</v>
          </cell>
          <cell r="I788">
            <v>0</v>
          </cell>
          <cell r="J788">
            <v>0.36899999999999999</v>
          </cell>
        </row>
        <row r="789">
          <cell r="B789">
            <v>14</v>
          </cell>
          <cell r="C789">
            <v>-1.895</v>
          </cell>
          <cell r="I789">
            <v>5</v>
          </cell>
          <cell r="J789">
            <v>0.38700000000000001</v>
          </cell>
        </row>
        <row r="790">
          <cell r="B790">
            <v>18</v>
          </cell>
          <cell r="C790">
            <v>-2.5590000000000002</v>
          </cell>
          <cell r="I790">
            <v>7</v>
          </cell>
          <cell r="J790">
            <v>0.45600000000000002</v>
          </cell>
        </row>
        <row r="791">
          <cell r="B791">
            <v>22</v>
          </cell>
          <cell r="C791">
            <v>-3.0059999999999998</v>
          </cell>
          <cell r="I791">
            <v>8</v>
          </cell>
          <cell r="J791">
            <v>1.486</v>
          </cell>
        </row>
        <row r="792">
          <cell r="B792">
            <v>26</v>
          </cell>
          <cell r="C792">
            <v>-3.3330000000000002</v>
          </cell>
          <cell r="I792">
            <v>10</v>
          </cell>
          <cell r="J792">
            <v>1.466</v>
          </cell>
        </row>
        <row r="793">
          <cell r="B793">
            <v>28</v>
          </cell>
          <cell r="C793">
            <v>-3.395</v>
          </cell>
          <cell r="I793">
            <v>12</v>
          </cell>
          <cell r="J793">
            <v>0.69499999999999995</v>
          </cell>
        </row>
        <row r="794">
          <cell r="B794">
            <v>30</v>
          </cell>
          <cell r="C794">
            <v>-3.339</v>
          </cell>
          <cell r="I794">
            <v>14</v>
          </cell>
          <cell r="J794">
            <v>0.17699999999999999</v>
          </cell>
        </row>
        <row r="795">
          <cell r="B795">
            <v>34</v>
          </cell>
          <cell r="C795">
            <v>-3.0070000000000001</v>
          </cell>
          <cell r="I795">
            <v>17</v>
          </cell>
          <cell r="J795">
            <v>-0.22900000000000001</v>
          </cell>
        </row>
        <row r="796">
          <cell r="B796">
            <v>38</v>
          </cell>
          <cell r="C796">
            <v>-2.7389999999999999</v>
          </cell>
          <cell r="I796">
            <v>18.8</v>
          </cell>
          <cell r="J796">
            <v>-0.4</v>
          </cell>
        </row>
        <row r="797">
          <cell r="B797">
            <v>42</v>
          </cell>
          <cell r="C797">
            <v>-2.4060000000000001</v>
          </cell>
          <cell r="I797">
            <v>23</v>
          </cell>
          <cell r="J797">
            <v>-2.5</v>
          </cell>
        </row>
        <row r="798">
          <cell r="B798">
            <v>44</v>
          </cell>
          <cell r="C798">
            <v>-1.546</v>
          </cell>
          <cell r="I798">
            <v>32</v>
          </cell>
          <cell r="J798">
            <v>-2.5</v>
          </cell>
        </row>
        <row r="799">
          <cell r="B799">
            <v>46</v>
          </cell>
          <cell r="C799">
            <v>2.1720000000000002</v>
          </cell>
          <cell r="I799">
            <v>41</v>
          </cell>
          <cell r="J799">
            <v>-2.5</v>
          </cell>
        </row>
        <row r="800">
          <cell r="B800">
            <v>50</v>
          </cell>
          <cell r="C800">
            <v>2.4649999999999999</v>
          </cell>
          <cell r="I800">
            <v>45.2</v>
          </cell>
          <cell r="J800">
            <v>-0.4</v>
          </cell>
        </row>
        <row r="801">
          <cell r="B801">
            <v>55</v>
          </cell>
          <cell r="C801">
            <v>2.46</v>
          </cell>
          <cell r="I801">
            <v>46</v>
          </cell>
          <cell r="J801">
            <v>-0.42199999999999999</v>
          </cell>
        </row>
        <row r="802">
          <cell r="I802">
            <v>49</v>
          </cell>
          <cell r="J802">
            <v>-0.13100000000000001</v>
          </cell>
        </row>
        <row r="803">
          <cell r="I803">
            <v>52</v>
          </cell>
          <cell r="J803">
            <v>0.69299999999999995</v>
          </cell>
        </row>
        <row r="804">
          <cell r="I804">
            <v>54</v>
          </cell>
          <cell r="J804">
            <v>1.7270000000000001</v>
          </cell>
        </row>
        <row r="805">
          <cell r="I805">
            <v>56</v>
          </cell>
          <cell r="J805">
            <v>2.7759999999999998</v>
          </cell>
        </row>
        <row r="806">
          <cell r="I806">
            <v>58</v>
          </cell>
          <cell r="J806">
            <v>4.4809999999999999</v>
          </cell>
        </row>
        <row r="807">
          <cell r="I807">
            <v>62</v>
          </cell>
          <cell r="J807">
            <v>4.5259999999999998</v>
          </cell>
        </row>
        <row r="808">
          <cell r="I808">
            <v>67</v>
          </cell>
          <cell r="J808">
            <v>4.4660000000000002</v>
          </cell>
        </row>
        <row r="809">
          <cell r="I809">
            <v>70</v>
          </cell>
          <cell r="J809">
            <v>3.077</v>
          </cell>
        </row>
        <row r="814">
          <cell r="B814">
            <v>0</v>
          </cell>
          <cell r="C814">
            <v>2.7389999999999999</v>
          </cell>
        </row>
        <row r="815">
          <cell r="B815">
            <v>5</v>
          </cell>
          <cell r="C815">
            <v>2.7360000000000002</v>
          </cell>
        </row>
        <row r="816">
          <cell r="B816">
            <v>10</v>
          </cell>
          <cell r="C816">
            <v>2.8359999999999999</v>
          </cell>
        </row>
        <row r="817">
          <cell r="B817">
            <v>12</v>
          </cell>
          <cell r="C817">
            <v>1.5649999999999999</v>
          </cell>
        </row>
        <row r="818">
          <cell r="B818">
            <v>14</v>
          </cell>
          <cell r="C818">
            <v>-1.3560000000000001</v>
          </cell>
          <cell r="I818">
            <v>0</v>
          </cell>
          <cell r="J818">
            <v>2.9740000000000002</v>
          </cell>
        </row>
        <row r="819">
          <cell r="B819">
            <v>18</v>
          </cell>
          <cell r="C819">
            <v>-2.7970000000000002</v>
          </cell>
          <cell r="I819">
            <v>5</v>
          </cell>
          <cell r="J819">
            <v>2.9220000000000002</v>
          </cell>
        </row>
        <row r="820">
          <cell r="B820">
            <v>22</v>
          </cell>
          <cell r="C820">
            <v>-3.0030000000000001</v>
          </cell>
          <cell r="I820">
            <v>7</v>
          </cell>
          <cell r="J820">
            <v>2.3439999999999999</v>
          </cell>
        </row>
        <row r="821">
          <cell r="B821">
            <v>26</v>
          </cell>
          <cell r="C821">
            <v>-3.1640000000000001</v>
          </cell>
          <cell r="I821">
            <v>10</v>
          </cell>
          <cell r="J821">
            <v>2.323</v>
          </cell>
        </row>
        <row r="822">
          <cell r="B822">
            <v>30</v>
          </cell>
          <cell r="C822">
            <v>-3.3639999999999999</v>
          </cell>
          <cell r="I822">
            <v>12</v>
          </cell>
          <cell r="J822">
            <v>1.3120000000000001</v>
          </cell>
        </row>
        <row r="823">
          <cell r="B823">
            <v>34</v>
          </cell>
          <cell r="C823">
            <v>-3.6640000000000001</v>
          </cell>
          <cell r="I823">
            <v>15</v>
          </cell>
          <cell r="J823">
            <v>0.47299999999999998</v>
          </cell>
        </row>
        <row r="824">
          <cell r="B824">
            <v>38</v>
          </cell>
          <cell r="C824">
            <v>-3.8540000000000001</v>
          </cell>
          <cell r="I824">
            <v>18</v>
          </cell>
          <cell r="J824">
            <v>2.1999999999999999E-2</v>
          </cell>
        </row>
        <row r="825">
          <cell r="B825">
            <v>43</v>
          </cell>
          <cell r="C825">
            <v>-3.9129999999999998</v>
          </cell>
          <cell r="I825">
            <v>18.440000000000001</v>
          </cell>
          <cell r="J825">
            <v>-0.2</v>
          </cell>
        </row>
        <row r="826">
          <cell r="B826">
            <v>48</v>
          </cell>
          <cell r="C826">
            <v>-3.855</v>
          </cell>
          <cell r="I826">
            <v>23</v>
          </cell>
          <cell r="J826">
            <v>-2.48</v>
          </cell>
        </row>
        <row r="827">
          <cell r="B827">
            <v>52</v>
          </cell>
          <cell r="C827">
            <v>-3.6789999999999998</v>
          </cell>
          <cell r="I827">
            <v>32</v>
          </cell>
          <cell r="J827">
            <v>-2.48</v>
          </cell>
        </row>
        <row r="828">
          <cell r="B828">
            <v>56</v>
          </cell>
          <cell r="C828">
            <v>-3.4180000000000001</v>
          </cell>
          <cell r="I828">
            <v>41</v>
          </cell>
          <cell r="J828">
            <v>-2.48</v>
          </cell>
        </row>
        <row r="829">
          <cell r="B829">
            <v>60</v>
          </cell>
          <cell r="C829">
            <v>-3.173</v>
          </cell>
          <cell r="I829">
            <v>46.36</v>
          </cell>
          <cell r="J829">
            <v>0.2</v>
          </cell>
        </row>
        <row r="830">
          <cell r="B830">
            <v>64</v>
          </cell>
          <cell r="C830">
            <v>-2.9750000000000001</v>
          </cell>
          <cell r="I830">
            <v>47</v>
          </cell>
          <cell r="J830">
            <v>0.49199999999999999</v>
          </cell>
        </row>
        <row r="831">
          <cell r="B831">
            <v>68</v>
          </cell>
          <cell r="C831">
            <v>-2.7639999999999998</v>
          </cell>
          <cell r="I831">
            <v>50</v>
          </cell>
          <cell r="J831">
            <v>2.0230000000000001</v>
          </cell>
        </row>
        <row r="832">
          <cell r="B832">
            <v>72</v>
          </cell>
          <cell r="C832">
            <v>-2.056</v>
          </cell>
          <cell r="I832">
            <v>53</v>
          </cell>
          <cell r="J832">
            <v>3.4409999999999998</v>
          </cell>
        </row>
        <row r="833">
          <cell r="B833">
            <v>74</v>
          </cell>
          <cell r="C833">
            <v>-1.325</v>
          </cell>
          <cell r="I833">
            <v>55</v>
          </cell>
          <cell r="J833">
            <v>4.1740000000000004</v>
          </cell>
        </row>
        <row r="834">
          <cell r="B834">
            <v>76</v>
          </cell>
          <cell r="C834">
            <v>2.387</v>
          </cell>
          <cell r="I834">
            <v>60</v>
          </cell>
          <cell r="J834">
            <v>4.2229999999999999</v>
          </cell>
        </row>
        <row r="835">
          <cell r="B835">
            <v>80</v>
          </cell>
          <cell r="C835">
            <v>2.3820000000000001</v>
          </cell>
          <cell r="I835">
            <v>65</v>
          </cell>
          <cell r="J835">
            <v>4.1820000000000004</v>
          </cell>
        </row>
        <row r="839">
          <cell r="B839">
            <v>0</v>
          </cell>
          <cell r="C839">
            <v>3.1070000000000002</v>
          </cell>
        </row>
        <row r="840">
          <cell r="B840">
            <v>6</v>
          </cell>
          <cell r="C840">
            <v>3.101</v>
          </cell>
        </row>
        <row r="841">
          <cell r="B841">
            <v>8</v>
          </cell>
          <cell r="C841">
            <v>-1.038</v>
          </cell>
        </row>
        <row r="842">
          <cell r="B842">
            <v>10</v>
          </cell>
          <cell r="C842">
            <v>-2.3319999999999999</v>
          </cell>
        </row>
        <row r="843">
          <cell r="B843">
            <v>14</v>
          </cell>
          <cell r="C843">
            <v>-2.6379999999999999</v>
          </cell>
        </row>
        <row r="844">
          <cell r="B844">
            <v>18</v>
          </cell>
          <cell r="C844">
            <v>-2.9729999999999999</v>
          </cell>
          <cell r="I844">
            <v>0</v>
          </cell>
          <cell r="J844">
            <v>1.5369999999999999</v>
          </cell>
        </row>
        <row r="845">
          <cell r="B845">
            <v>22</v>
          </cell>
          <cell r="C845">
            <v>-3.2480000000000002</v>
          </cell>
          <cell r="I845">
            <v>5</v>
          </cell>
          <cell r="J845">
            <v>3.097</v>
          </cell>
        </row>
        <row r="846">
          <cell r="B846">
            <v>26</v>
          </cell>
          <cell r="C846">
            <v>-3.399</v>
          </cell>
          <cell r="I846">
            <v>7</v>
          </cell>
          <cell r="J846">
            <v>3.097</v>
          </cell>
        </row>
        <row r="847">
          <cell r="B847">
            <v>30</v>
          </cell>
          <cell r="C847">
            <v>-3.6139999999999999</v>
          </cell>
          <cell r="I847">
            <v>10</v>
          </cell>
          <cell r="J847">
            <v>3.0739999999999998</v>
          </cell>
        </row>
        <row r="848">
          <cell r="B848">
            <v>34</v>
          </cell>
          <cell r="C848">
            <v>-3.6840000000000002</v>
          </cell>
          <cell r="I848">
            <v>12</v>
          </cell>
          <cell r="J848">
            <v>2.4449999999999998</v>
          </cell>
        </row>
        <row r="849">
          <cell r="B849">
            <v>38</v>
          </cell>
          <cell r="C849">
            <v>-3.61</v>
          </cell>
          <cell r="I849">
            <v>14</v>
          </cell>
          <cell r="J849">
            <v>1.972</v>
          </cell>
        </row>
        <row r="850">
          <cell r="B850">
            <v>42</v>
          </cell>
          <cell r="C850">
            <v>-3.399</v>
          </cell>
          <cell r="I850">
            <v>14.08</v>
          </cell>
          <cell r="J850">
            <v>2</v>
          </cell>
        </row>
        <row r="851">
          <cell r="B851">
            <v>46</v>
          </cell>
          <cell r="C851">
            <v>-3.2330000000000001</v>
          </cell>
          <cell r="I851">
            <v>23</v>
          </cell>
          <cell r="J851">
            <v>-2.46</v>
          </cell>
        </row>
        <row r="852">
          <cell r="B852">
            <v>50</v>
          </cell>
          <cell r="C852">
            <v>-2.9529999999999998</v>
          </cell>
          <cell r="I852">
            <v>32</v>
          </cell>
          <cell r="J852">
            <v>-2.46</v>
          </cell>
        </row>
        <row r="853">
          <cell r="B853">
            <v>54</v>
          </cell>
          <cell r="C853">
            <v>-2.6139999999999999</v>
          </cell>
          <cell r="I853">
            <v>41</v>
          </cell>
          <cell r="J853">
            <v>-2.46</v>
          </cell>
        </row>
        <row r="854">
          <cell r="B854">
            <v>58</v>
          </cell>
          <cell r="C854">
            <v>-2.2989999999999999</v>
          </cell>
          <cell r="I854">
            <v>47.92</v>
          </cell>
          <cell r="J854">
            <v>1</v>
          </cell>
        </row>
        <row r="855">
          <cell r="B855">
            <v>60</v>
          </cell>
          <cell r="C855">
            <v>-0.98599999999999999</v>
          </cell>
          <cell r="I855">
            <v>49</v>
          </cell>
          <cell r="J855">
            <v>1.746</v>
          </cell>
        </row>
        <row r="856">
          <cell r="B856">
            <v>62</v>
          </cell>
          <cell r="C856">
            <v>3.452</v>
          </cell>
          <cell r="I856">
            <v>51</v>
          </cell>
          <cell r="J856">
            <v>3.238</v>
          </cell>
        </row>
        <row r="857">
          <cell r="B857">
            <v>70</v>
          </cell>
          <cell r="C857">
            <v>3.4470000000000001</v>
          </cell>
          <cell r="I857">
            <v>53</v>
          </cell>
          <cell r="J857">
            <v>4.1900000000000004</v>
          </cell>
        </row>
        <row r="858">
          <cell r="B858">
            <v>75</v>
          </cell>
          <cell r="C858">
            <v>3.4420000000000002</v>
          </cell>
          <cell r="I858">
            <v>58</v>
          </cell>
          <cell r="J858">
            <v>4.2370000000000001</v>
          </cell>
        </row>
        <row r="862">
          <cell r="B862">
            <v>0</v>
          </cell>
          <cell r="C862">
            <v>2.532</v>
          </cell>
        </row>
        <row r="863">
          <cell r="B863">
            <v>5</v>
          </cell>
          <cell r="C863">
            <v>2.5369999999999999</v>
          </cell>
        </row>
        <row r="864">
          <cell r="B864">
            <v>10</v>
          </cell>
          <cell r="C864">
            <v>2.5409999999999999</v>
          </cell>
        </row>
        <row r="865">
          <cell r="B865">
            <v>12</v>
          </cell>
          <cell r="C865">
            <v>-1.125</v>
          </cell>
        </row>
        <row r="866">
          <cell r="B866">
            <v>14</v>
          </cell>
          <cell r="C866">
            <v>-2.2250000000000001</v>
          </cell>
        </row>
        <row r="867">
          <cell r="B867">
            <v>18</v>
          </cell>
          <cell r="C867">
            <v>-4.359</v>
          </cell>
        </row>
        <row r="868">
          <cell r="B868">
            <v>22</v>
          </cell>
          <cell r="C868">
            <v>-4.6920000000000002</v>
          </cell>
        </row>
        <row r="869">
          <cell r="B869">
            <v>26</v>
          </cell>
          <cell r="C869">
            <v>-4.859</v>
          </cell>
          <cell r="I869">
            <v>0</v>
          </cell>
          <cell r="J869">
            <v>0.56499999999999995</v>
          </cell>
        </row>
        <row r="870">
          <cell r="B870">
            <v>27</v>
          </cell>
          <cell r="C870">
            <v>-4.9130000000000003</v>
          </cell>
          <cell r="I870">
            <v>3</v>
          </cell>
          <cell r="J870">
            <v>1.266</v>
          </cell>
        </row>
        <row r="871">
          <cell r="B871">
            <v>28</v>
          </cell>
          <cell r="C871">
            <v>-4.8630000000000004</v>
          </cell>
          <cell r="I871">
            <v>6</v>
          </cell>
          <cell r="J871">
            <v>2.8660000000000001</v>
          </cell>
        </row>
        <row r="872">
          <cell r="B872">
            <v>32</v>
          </cell>
          <cell r="C872">
            <v>-4.7080000000000002</v>
          </cell>
          <cell r="I872">
            <v>8</v>
          </cell>
          <cell r="J872">
            <v>3.617</v>
          </cell>
        </row>
        <row r="873">
          <cell r="B873">
            <v>36</v>
          </cell>
          <cell r="C873">
            <v>-4.3680000000000003</v>
          </cell>
          <cell r="I873">
            <v>9.4</v>
          </cell>
          <cell r="J873">
            <v>3.61</v>
          </cell>
        </row>
        <row r="874">
          <cell r="B874">
            <v>40</v>
          </cell>
          <cell r="C874">
            <v>-2.2250000000000001</v>
          </cell>
          <cell r="I874">
            <v>21.5</v>
          </cell>
          <cell r="J874">
            <v>-2.44</v>
          </cell>
        </row>
        <row r="875">
          <cell r="B875">
            <v>42</v>
          </cell>
          <cell r="C875">
            <v>-1.5980000000000001</v>
          </cell>
          <cell r="I875">
            <v>30.5</v>
          </cell>
          <cell r="J875">
            <v>-2.44</v>
          </cell>
        </row>
        <row r="876">
          <cell r="B876">
            <v>44</v>
          </cell>
          <cell r="C876">
            <v>2.6720000000000002</v>
          </cell>
          <cell r="I876">
            <v>39.5</v>
          </cell>
          <cell r="J876">
            <v>-2.44</v>
          </cell>
        </row>
        <row r="877">
          <cell r="B877">
            <v>46</v>
          </cell>
          <cell r="C877">
            <v>2.6819999999999999</v>
          </cell>
          <cell r="I877">
            <v>52.620000000000005</v>
          </cell>
          <cell r="J877">
            <v>4.12</v>
          </cell>
        </row>
        <row r="878">
          <cell r="I878">
            <v>55</v>
          </cell>
          <cell r="J878">
            <v>4.125</v>
          </cell>
        </row>
        <row r="879">
          <cell r="I879">
            <v>60</v>
          </cell>
          <cell r="J879">
            <v>3.5659999999999998</v>
          </cell>
        </row>
        <row r="882">
          <cell r="B882">
            <v>0</v>
          </cell>
          <cell r="C882">
            <v>2.6760000000000002</v>
          </cell>
        </row>
        <row r="883">
          <cell r="B883">
            <v>4</v>
          </cell>
          <cell r="C883">
            <v>2.6720000000000002</v>
          </cell>
        </row>
        <row r="884">
          <cell r="B884">
            <v>6</v>
          </cell>
          <cell r="C884">
            <v>-0.96499999999999997</v>
          </cell>
        </row>
        <row r="885">
          <cell r="B885">
            <v>8</v>
          </cell>
          <cell r="C885">
            <v>-2.0019999999999998</v>
          </cell>
        </row>
        <row r="886">
          <cell r="B886">
            <v>10</v>
          </cell>
          <cell r="C886">
            <v>-3.0710000000000002</v>
          </cell>
        </row>
        <row r="887">
          <cell r="B887">
            <v>12</v>
          </cell>
          <cell r="C887">
            <v>-3.395</v>
          </cell>
        </row>
        <row r="888">
          <cell r="B888">
            <v>14</v>
          </cell>
          <cell r="C888">
            <v>-3.72</v>
          </cell>
        </row>
        <row r="889">
          <cell r="B889">
            <v>16</v>
          </cell>
          <cell r="C889">
            <v>-3.9049999999999998</v>
          </cell>
        </row>
        <row r="890">
          <cell r="B890">
            <v>20</v>
          </cell>
          <cell r="C890">
            <v>-3.96</v>
          </cell>
        </row>
        <row r="891">
          <cell r="B891">
            <v>24</v>
          </cell>
          <cell r="C891">
            <v>-3.9039999999999999</v>
          </cell>
        </row>
        <row r="892">
          <cell r="B892">
            <v>26</v>
          </cell>
          <cell r="C892">
            <v>-3.7149999999999999</v>
          </cell>
          <cell r="I892">
            <v>0</v>
          </cell>
          <cell r="J892">
            <v>1.9410000000000001</v>
          </cell>
        </row>
        <row r="893">
          <cell r="B893">
            <v>28</v>
          </cell>
          <cell r="C893">
            <v>-3.4</v>
          </cell>
          <cell r="I893">
            <v>2.16</v>
          </cell>
          <cell r="J893">
            <v>2</v>
          </cell>
        </row>
        <row r="894">
          <cell r="B894">
            <v>30</v>
          </cell>
          <cell r="C894">
            <v>-3.125</v>
          </cell>
          <cell r="I894">
            <v>11</v>
          </cell>
          <cell r="J894">
            <v>-2.42</v>
          </cell>
        </row>
        <row r="895">
          <cell r="B895">
            <v>32</v>
          </cell>
          <cell r="C895">
            <v>-2.2250000000000001</v>
          </cell>
          <cell r="I895">
            <v>20</v>
          </cell>
          <cell r="J895">
            <v>-2.42</v>
          </cell>
        </row>
        <row r="896">
          <cell r="B896">
            <v>34</v>
          </cell>
          <cell r="C896">
            <v>-1.0469999999999999</v>
          </cell>
          <cell r="I896">
            <v>29</v>
          </cell>
          <cell r="J896">
            <v>-2.42</v>
          </cell>
        </row>
        <row r="897">
          <cell r="B897">
            <v>36</v>
          </cell>
          <cell r="C897">
            <v>2.93</v>
          </cell>
          <cell r="I897">
            <v>41.44</v>
          </cell>
          <cell r="J897">
            <v>3.8</v>
          </cell>
        </row>
        <row r="898">
          <cell r="B898">
            <v>38</v>
          </cell>
          <cell r="C898">
            <v>2.9350000000000001</v>
          </cell>
          <cell r="I898">
            <v>45</v>
          </cell>
          <cell r="J898">
            <v>3.8010000000000002</v>
          </cell>
        </row>
        <row r="902">
          <cell r="B902">
            <v>0</v>
          </cell>
          <cell r="C902">
            <v>3.4340000000000002</v>
          </cell>
        </row>
        <row r="903">
          <cell r="B903">
            <v>2</v>
          </cell>
          <cell r="C903">
            <v>3.4239999999999999</v>
          </cell>
        </row>
        <row r="904">
          <cell r="B904">
            <v>4</v>
          </cell>
          <cell r="C904">
            <v>0.35599999999999998</v>
          </cell>
        </row>
        <row r="905">
          <cell r="B905">
            <v>6</v>
          </cell>
          <cell r="C905">
            <v>-0.26600000000000001</v>
          </cell>
        </row>
        <row r="906">
          <cell r="B906">
            <v>10</v>
          </cell>
          <cell r="C906">
            <v>-1.3759999999999999</v>
          </cell>
        </row>
        <row r="907">
          <cell r="B907">
            <v>14</v>
          </cell>
          <cell r="C907">
            <v>-2.1840000000000002</v>
          </cell>
        </row>
        <row r="908">
          <cell r="B908">
            <v>18</v>
          </cell>
          <cell r="C908">
            <v>-3.3839999999999999</v>
          </cell>
        </row>
        <row r="909">
          <cell r="B909">
            <v>22</v>
          </cell>
          <cell r="C909">
            <v>-3.4809999999999999</v>
          </cell>
        </row>
        <row r="910">
          <cell r="B910">
            <v>24</v>
          </cell>
          <cell r="C910">
            <v>-3.5760000000000001</v>
          </cell>
        </row>
        <row r="911">
          <cell r="B911">
            <v>26</v>
          </cell>
          <cell r="C911">
            <v>-3.5009999999999999</v>
          </cell>
        </row>
        <row r="912">
          <cell r="B912">
            <v>30</v>
          </cell>
          <cell r="C912">
            <v>-3.3809999999999998</v>
          </cell>
          <cell r="I912">
            <v>0</v>
          </cell>
          <cell r="J912">
            <v>3.3929999999999998</v>
          </cell>
        </row>
        <row r="913">
          <cell r="B913">
            <v>34</v>
          </cell>
          <cell r="C913">
            <v>-3.5760000000000001</v>
          </cell>
          <cell r="I913">
            <v>0.41999999999999993</v>
          </cell>
          <cell r="J913">
            <v>3.39</v>
          </cell>
        </row>
        <row r="914">
          <cell r="B914">
            <v>38</v>
          </cell>
          <cell r="C914">
            <v>-1.401</v>
          </cell>
          <cell r="I914">
            <v>12</v>
          </cell>
          <cell r="J914">
            <v>-2.4</v>
          </cell>
        </row>
        <row r="915">
          <cell r="B915">
            <v>42</v>
          </cell>
          <cell r="C915">
            <v>-0.66600000000000004</v>
          </cell>
          <cell r="I915">
            <v>21</v>
          </cell>
          <cell r="J915">
            <v>-2.4</v>
          </cell>
        </row>
        <row r="916">
          <cell r="B916">
            <v>44</v>
          </cell>
          <cell r="C916">
            <v>0.434</v>
          </cell>
          <cell r="I916">
            <v>30</v>
          </cell>
          <cell r="J916">
            <v>-2.4</v>
          </cell>
        </row>
        <row r="917">
          <cell r="B917">
            <v>46</v>
          </cell>
          <cell r="C917">
            <v>2.8839999999999999</v>
          </cell>
          <cell r="I917">
            <v>41.76</v>
          </cell>
          <cell r="J917">
            <v>3.48</v>
          </cell>
        </row>
        <row r="918">
          <cell r="B918">
            <v>48</v>
          </cell>
          <cell r="C918">
            <v>2.8940000000000001</v>
          </cell>
          <cell r="I918">
            <v>45</v>
          </cell>
          <cell r="J918">
            <v>3.48</v>
          </cell>
        </row>
        <row r="922">
          <cell r="B922">
            <v>0</v>
          </cell>
          <cell r="C922">
            <v>3.2410000000000001</v>
          </cell>
        </row>
        <row r="923">
          <cell r="B923">
            <v>5</v>
          </cell>
          <cell r="C923">
            <v>3.2360000000000002</v>
          </cell>
        </row>
        <row r="924">
          <cell r="B924">
            <v>10</v>
          </cell>
          <cell r="C924">
            <v>3.226</v>
          </cell>
        </row>
        <row r="925">
          <cell r="B925">
            <v>12</v>
          </cell>
          <cell r="C925">
            <v>1.0409999999999999</v>
          </cell>
        </row>
        <row r="926">
          <cell r="B926">
            <v>14</v>
          </cell>
          <cell r="C926">
            <v>0.45200000000000001</v>
          </cell>
        </row>
        <row r="927">
          <cell r="B927">
            <v>18</v>
          </cell>
          <cell r="C927">
            <v>-1.3180000000000001</v>
          </cell>
        </row>
        <row r="928">
          <cell r="B928">
            <v>22</v>
          </cell>
          <cell r="C928">
            <v>-2.3639999999999999</v>
          </cell>
        </row>
        <row r="929">
          <cell r="B929">
            <v>26</v>
          </cell>
          <cell r="C929">
            <v>-3.5249999999999999</v>
          </cell>
        </row>
        <row r="930">
          <cell r="B930">
            <v>30</v>
          </cell>
          <cell r="C930">
            <v>-3.589</v>
          </cell>
          <cell r="I930">
            <v>0</v>
          </cell>
          <cell r="J930">
            <v>2.5310000000000001</v>
          </cell>
        </row>
        <row r="931">
          <cell r="B931">
            <v>33</v>
          </cell>
          <cell r="C931">
            <v>-3.5190000000000001</v>
          </cell>
          <cell r="I931">
            <v>5</v>
          </cell>
          <cell r="J931">
            <v>2.577</v>
          </cell>
        </row>
        <row r="932">
          <cell r="B932">
            <v>36</v>
          </cell>
          <cell r="C932">
            <v>-3.274</v>
          </cell>
          <cell r="I932">
            <v>16</v>
          </cell>
          <cell r="J932">
            <v>7.6999999999999999E-2</v>
          </cell>
        </row>
        <row r="933">
          <cell r="B933">
            <v>40</v>
          </cell>
          <cell r="C933">
            <v>-2.3740000000000001</v>
          </cell>
          <cell r="I933">
            <v>6.1000000000000014</v>
          </cell>
          <cell r="J933">
            <v>3.07</v>
          </cell>
        </row>
        <row r="934">
          <cell r="B934">
            <v>44</v>
          </cell>
          <cell r="C934">
            <v>-1.6639999999999999</v>
          </cell>
          <cell r="I934">
            <v>17</v>
          </cell>
          <cell r="J934">
            <v>-2.38</v>
          </cell>
        </row>
        <row r="935">
          <cell r="B935">
            <v>48</v>
          </cell>
          <cell r="C935">
            <v>-1.0740000000000001</v>
          </cell>
          <cell r="I935">
            <v>26</v>
          </cell>
          <cell r="J935">
            <v>-2.38</v>
          </cell>
        </row>
        <row r="936">
          <cell r="B936">
            <v>52</v>
          </cell>
          <cell r="C936">
            <v>-9.9000000000000005E-2</v>
          </cell>
          <cell r="I936">
            <v>35</v>
          </cell>
          <cell r="J936">
            <v>-2.38</v>
          </cell>
        </row>
        <row r="937">
          <cell r="B937">
            <v>54</v>
          </cell>
          <cell r="C937">
            <v>0.93600000000000005</v>
          </cell>
          <cell r="I937">
            <v>45.36</v>
          </cell>
          <cell r="J937">
            <v>2.8</v>
          </cell>
        </row>
        <row r="938">
          <cell r="B938">
            <v>56</v>
          </cell>
          <cell r="C938">
            <v>3.4260000000000002</v>
          </cell>
          <cell r="I938">
            <v>50</v>
          </cell>
          <cell r="J938">
            <v>2.8809999999999998</v>
          </cell>
        </row>
        <row r="939">
          <cell r="B939">
            <v>60</v>
          </cell>
          <cell r="C939">
            <v>3.431</v>
          </cell>
        </row>
        <row r="940">
          <cell r="B940">
            <v>65</v>
          </cell>
          <cell r="C940">
            <v>3.4359999999999999</v>
          </cell>
        </row>
        <row r="950">
          <cell r="B950">
            <v>0</v>
          </cell>
          <cell r="C950">
            <v>3.371</v>
          </cell>
        </row>
        <row r="951">
          <cell r="B951">
            <v>5</v>
          </cell>
          <cell r="C951">
            <v>3.3769999999999998</v>
          </cell>
        </row>
        <row r="952">
          <cell r="B952">
            <v>10</v>
          </cell>
          <cell r="C952">
            <v>3.3919999999999999</v>
          </cell>
        </row>
        <row r="953">
          <cell r="B953">
            <v>12</v>
          </cell>
          <cell r="C953">
            <v>-0.52300000000000002</v>
          </cell>
        </row>
        <row r="954">
          <cell r="B954">
            <v>14</v>
          </cell>
          <cell r="C954">
            <v>-2.1080000000000001</v>
          </cell>
        </row>
        <row r="955">
          <cell r="B955">
            <v>18</v>
          </cell>
          <cell r="C955">
            <v>-2.6930000000000001</v>
          </cell>
        </row>
        <row r="956">
          <cell r="B956">
            <v>22</v>
          </cell>
          <cell r="C956">
            <v>-3.169</v>
          </cell>
        </row>
        <row r="957">
          <cell r="B957">
            <v>26</v>
          </cell>
          <cell r="C957">
            <v>-3.6930000000000001</v>
          </cell>
        </row>
        <row r="958">
          <cell r="B958">
            <v>30</v>
          </cell>
          <cell r="C958">
            <v>-4.0019999999999998</v>
          </cell>
        </row>
        <row r="959">
          <cell r="B959">
            <v>33</v>
          </cell>
          <cell r="C959">
            <v>-4.0579999999999998</v>
          </cell>
        </row>
        <row r="960">
          <cell r="B960">
            <v>36</v>
          </cell>
          <cell r="C960">
            <v>-4.0229999999999997</v>
          </cell>
          <cell r="I960">
            <v>0</v>
          </cell>
          <cell r="J960">
            <v>2.6379999999999999</v>
          </cell>
        </row>
        <row r="961">
          <cell r="B961">
            <v>40</v>
          </cell>
          <cell r="C961">
            <v>-3.714</v>
          </cell>
          <cell r="I961">
            <v>1.9800000000000004</v>
          </cell>
          <cell r="J961">
            <v>2.65</v>
          </cell>
        </row>
        <row r="962">
          <cell r="B962">
            <v>44</v>
          </cell>
          <cell r="C962">
            <v>-3.2229999999999999</v>
          </cell>
          <cell r="I962">
            <v>12</v>
          </cell>
          <cell r="J962">
            <v>-2.36</v>
          </cell>
        </row>
        <row r="963">
          <cell r="B963">
            <v>48</v>
          </cell>
          <cell r="C963">
            <v>-2.7429999999999999</v>
          </cell>
          <cell r="I963">
            <v>21</v>
          </cell>
          <cell r="J963">
            <v>-2.36</v>
          </cell>
        </row>
        <row r="964">
          <cell r="B964">
            <v>52</v>
          </cell>
          <cell r="C964">
            <v>-2.1429999999999998</v>
          </cell>
          <cell r="I964">
            <v>30</v>
          </cell>
          <cell r="J964">
            <v>-2.36</v>
          </cell>
        </row>
        <row r="965">
          <cell r="B965">
            <v>54</v>
          </cell>
          <cell r="C965">
            <v>-0.50800000000000001</v>
          </cell>
          <cell r="I965">
            <v>40.82</v>
          </cell>
          <cell r="J965">
            <v>3.05</v>
          </cell>
        </row>
        <row r="966">
          <cell r="B966">
            <v>56</v>
          </cell>
          <cell r="C966">
            <v>3.3620000000000001</v>
          </cell>
          <cell r="I966">
            <v>47</v>
          </cell>
          <cell r="J966">
            <v>3.0659999999999998</v>
          </cell>
        </row>
        <row r="967">
          <cell r="B967">
            <v>60</v>
          </cell>
          <cell r="C967">
            <v>3.3570000000000002</v>
          </cell>
        </row>
        <row r="972">
          <cell r="B972">
            <v>0</v>
          </cell>
          <cell r="C972">
            <v>4.2140000000000004</v>
          </cell>
        </row>
        <row r="973">
          <cell r="B973">
            <v>4</v>
          </cell>
          <cell r="C973">
            <v>4.2130000000000001</v>
          </cell>
        </row>
        <row r="974">
          <cell r="B974">
            <v>6</v>
          </cell>
          <cell r="C974">
            <v>1.895</v>
          </cell>
        </row>
        <row r="975">
          <cell r="B975">
            <v>8</v>
          </cell>
          <cell r="C975">
            <v>0.55100000000000005</v>
          </cell>
        </row>
        <row r="976">
          <cell r="B976">
            <v>12</v>
          </cell>
          <cell r="C976">
            <v>-2.4609999999999999</v>
          </cell>
          <cell r="I976">
            <v>0</v>
          </cell>
          <cell r="J976">
            <v>0.34300000000000003</v>
          </cell>
        </row>
        <row r="977">
          <cell r="B977">
            <v>16</v>
          </cell>
          <cell r="C977">
            <v>-3.0510000000000002</v>
          </cell>
          <cell r="I977">
            <v>3</v>
          </cell>
          <cell r="J977">
            <v>0.38100000000000001</v>
          </cell>
        </row>
        <row r="978">
          <cell r="B978">
            <v>20</v>
          </cell>
          <cell r="C978">
            <v>-3.4609999999999999</v>
          </cell>
          <cell r="I978">
            <v>6</v>
          </cell>
          <cell r="J978">
            <v>1.8819999999999999</v>
          </cell>
        </row>
        <row r="979">
          <cell r="B979">
            <v>24</v>
          </cell>
          <cell r="C979">
            <v>-3.8119999999999998</v>
          </cell>
          <cell r="I979">
            <v>8</v>
          </cell>
          <cell r="J979">
            <v>3.0209999999999999</v>
          </cell>
        </row>
        <row r="980">
          <cell r="B980">
            <v>29</v>
          </cell>
          <cell r="C980">
            <v>-3.8610000000000002</v>
          </cell>
          <cell r="I980">
            <v>12</v>
          </cell>
          <cell r="J980">
            <v>3.032</v>
          </cell>
        </row>
        <row r="981">
          <cell r="B981">
            <v>34</v>
          </cell>
          <cell r="C981">
            <v>-3.8130000000000002</v>
          </cell>
          <cell r="I981">
            <v>14</v>
          </cell>
          <cell r="J981">
            <v>1.8740000000000001</v>
          </cell>
        </row>
        <row r="982">
          <cell r="B982">
            <v>38</v>
          </cell>
          <cell r="C982">
            <v>-3.5859999999999999</v>
          </cell>
          <cell r="I982">
            <v>16</v>
          </cell>
          <cell r="J982">
            <v>1.296</v>
          </cell>
        </row>
        <row r="983">
          <cell r="B983">
            <v>42</v>
          </cell>
          <cell r="C983">
            <v>-3.0259999999999998</v>
          </cell>
          <cell r="I983">
            <v>18.920000000000002</v>
          </cell>
          <cell r="J983">
            <v>0.2</v>
          </cell>
        </row>
        <row r="984">
          <cell r="B984">
            <v>46</v>
          </cell>
          <cell r="C984">
            <v>-2.4119999999999999</v>
          </cell>
          <cell r="I984">
            <v>24</v>
          </cell>
          <cell r="J984">
            <v>-2.34</v>
          </cell>
        </row>
        <row r="985">
          <cell r="B985">
            <v>50</v>
          </cell>
          <cell r="C985">
            <v>-1.0780000000000001</v>
          </cell>
          <cell r="I985">
            <v>33</v>
          </cell>
          <cell r="J985">
            <v>-2.34</v>
          </cell>
        </row>
        <row r="986">
          <cell r="B986">
            <v>52</v>
          </cell>
          <cell r="C986">
            <v>2.1150000000000002</v>
          </cell>
          <cell r="I986">
            <v>42</v>
          </cell>
          <cell r="J986">
            <v>-2.34</v>
          </cell>
        </row>
        <row r="987">
          <cell r="B987">
            <v>54</v>
          </cell>
          <cell r="C987">
            <v>3.7890000000000001</v>
          </cell>
          <cell r="I987">
            <v>45.88</v>
          </cell>
          <cell r="J987">
            <v>-0.4</v>
          </cell>
        </row>
        <row r="988">
          <cell r="B988">
            <v>55</v>
          </cell>
          <cell r="C988">
            <v>3.7839999999999998</v>
          </cell>
          <cell r="I988">
            <v>48</v>
          </cell>
          <cell r="J988">
            <v>-0.11799999999999999</v>
          </cell>
        </row>
        <row r="992">
          <cell r="B992">
            <v>0</v>
          </cell>
          <cell r="C992">
            <v>2.6960000000000002</v>
          </cell>
        </row>
        <row r="993">
          <cell r="B993">
            <v>5</v>
          </cell>
          <cell r="C993">
            <v>2.68</v>
          </cell>
          <cell r="I993">
            <v>0</v>
          </cell>
          <cell r="J993">
            <v>0.19</v>
          </cell>
        </row>
        <row r="994">
          <cell r="B994">
            <v>10</v>
          </cell>
          <cell r="C994">
            <v>2.661</v>
          </cell>
          <cell r="I994">
            <v>4</v>
          </cell>
          <cell r="J994">
            <v>0.68899999999999995</v>
          </cell>
        </row>
        <row r="995">
          <cell r="B995">
            <v>12</v>
          </cell>
          <cell r="C995">
            <v>-0.52300000000000002</v>
          </cell>
          <cell r="I995">
            <v>7</v>
          </cell>
          <cell r="J995">
            <v>1.99</v>
          </cell>
        </row>
        <row r="996">
          <cell r="B996">
            <v>14</v>
          </cell>
          <cell r="C996">
            <v>-2.1389999999999998</v>
          </cell>
          <cell r="I996">
            <v>10</v>
          </cell>
          <cell r="J996">
            <v>2.9409999999999998</v>
          </cell>
        </row>
        <row r="997">
          <cell r="B997">
            <v>18</v>
          </cell>
          <cell r="C997">
            <v>-2.5289999999999999</v>
          </cell>
          <cell r="I997">
            <v>14</v>
          </cell>
          <cell r="J997">
            <v>2.976</v>
          </cell>
        </row>
        <row r="998">
          <cell r="B998">
            <v>22</v>
          </cell>
          <cell r="C998">
            <v>-3.0289999999999999</v>
          </cell>
          <cell r="I998">
            <v>16</v>
          </cell>
          <cell r="J998">
            <v>1.982</v>
          </cell>
        </row>
        <row r="999">
          <cell r="B999">
            <v>26</v>
          </cell>
          <cell r="C999">
            <v>-3.4340000000000002</v>
          </cell>
          <cell r="I999">
            <v>18</v>
          </cell>
          <cell r="J999">
            <v>0.98199999999999998</v>
          </cell>
        </row>
        <row r="1000">
          <cell r="B1000">
            <v>30</v>
          </cell>
          <cell r="C1000">
            <v>-3.79</v>
          </cell>
          <cell r="I1000">
            <v>21</v>
          </cell>
          <cell r="J1000">
            <v>0.68799999999999994</v>
          </cell>
        </row>
        <row r="1001">
          <cell r="B1001">
            <v>34</v>
          </cell>
          <cell r="C1001">
            <v>-4.09</v>
          </cell>
          <cell r="I1001">
            <v>24</v>
          </cell>
          <cell r="J1001">
            <v>-1.2E-2</v>
          </cell>
        </row>
        <row r="1002">
          <cell r="B1002">
            <v>35</v>
          </cell>
          <cell r="C1002">
            <v>-4.1790000000000003</v>
          </cell>
          <cell r="I1002">
            <v>27</v>
          </cell>
          <cell r="J1002">
            <v>-0.311</v>
          </cell>
        </row>
        <row r="1003">
          <cell r="B1003">
            <v>36</v>
          </cell>
          <cell r="C1003">
            <v>-4.0940000000000003</v>
          </cell>
          <cell r="I1003">
            <v>27.16</v>
          </cell>
          <cell r="J1003">
            <v>-0.4</v>
          </cell>
        </row>
        <row r="1004">
          <cell r="B1004">
            <v>40</v>
          </cell>
          <cell r="C1004">
            <v>-3.8439999999999999</v>
          </cell>
          <cell r="I1004">
            <v>31</v>
          </cell>
          <cell r="J1004">
            <v>-2.3199999999999998</v>
          </cell>
        </row>
        <row r="1005">
          <cell r="B1005">
            <v>44</v>
          </cell>
          <cell r="C1005">
            <v>-3.423</v>
          </cell>
          <cell r="I1005">
            <v>40</v>
          </cell>
          <cell r="J1005">
            <v>-2.3199999999999998</v>
          </cell>
        </row>
        <row r="1006">
          <cell r="B1006">
            <v>48</v>
          </cell>
          <cell r="C1006">
            <v>-3.0449999999999999</v>
          </cell>
          <cell r="I1006">
            <v>49</v>
          </cell>
          <cell r="J1006">
            <v>-2.3199999999999998</v>
          </cell>
        </row>
        <row r="1007">
          <cell r="B1007">
            <v>52</v>
          </cell>
          <cell r="C1007">
            <v>-2.3290000000000002</v>
          </cell>
          <cell r="I1007">
            <v>52.84</v>
          </cell>
          <cell r="J1007">
            <v>-0.4</v>
          </cell>
        </row>
        <row r="1008">
          <cell r="B1008">
            <v>56</v>
          </cell>
          <cell r="C1008">
            <v>-1.052</v>
          </cell>
          <cell r="I1008">
            <v>54</v>
          </cell>
          <cell r="J1008">
            <v>-0.311</v>
          </cell>
        </row>
        <row r="1009">
          <cell r="B1009">
            <v>58</v>
          </cell>
          <cell r="C1009">
            <v>-0.59</v>
          </cell>
          <cell r="I1009">
            <v>57</v>
          </cell>
          <cell r="J1009">
            <v>0.48399999999999999</v>
          </cell>
        </row>
        <row r="1010">
          <cell r="B1010">
            <v>60</v>
          </cell>
          <cell r="C1010">
            <v>3.1709999999999998</v>
          </cell>
          <cell r="I1010">
            <v>60</v>
          </cell>
          <cell r="J1010">
            <v>1.4890000000000001</v>
          </cell>
        </row>
        <row r="1011">
          <cell r="B1011">
            <v>65</v>
          </cell>
          <cell r="C1011">
            <v>3.18</v>
          </cell>
          <cell r="I1011">
            <v>62</v>
          </cell>
          <cell r="J1011">
            <v>2.9820000000000002</v>
          </cell>
        </row>
        <row r="1012">
          <cell r="B1012">
            <v>70</v>
          </cell>
          <cell r="C1012">
            <v>3.1960000000000002</v>
          </cell>
          <cell r="I1012">
            <v>64</v>
          </cell>
          <cell r="J1012">
            <v>4.2789999999999999</v>
          </cell>
        </row>
        <row r="1013">
          <cell r="I1013">
            <v>69</v>
          </cell>
          <cell r="J1013">
            <v>4.3</v>
          </cell>
        </row>
        <row r="1014">
          <cell r="I1014">
            <v>74</v>
          </cell>
          <cell r="J1014">
            <v>4.2389999999999999</v>
          </cell>
        </row>
        <row r="1015">
          <cell r="I1015">
            <v>77</v>
          </cell>
          <cell r="J1015">
            <v>2.3929999999999998</v>
          </cell>
        </row>
        <row r="1018">
          <cell r="B1018">
            <v>0</v>
          </cell>
          <cell r="C1018">
            <v>3.2690000000000001</v>
          </cell>
        </row>
        <row r="1019">
          <cell r="B1019">
            <v>5</v>
          </cell>
          <cell r="C1019">
            <v>3.27</v>
          </cell>
        </row>
        <row r="1020">
          <cell r="B1020">
            <v>10</v>
          </cell>
          <cell r="C1020">
            <v>3.2650000000000001</v>
          </cell>
        </row>
        <row r="1021">
          <cell r="B1021">
            <v>12</v>
          </cell>
          <cell r="C1021">
            <v>-0.46500000000000002</v>
          </cell>
        </row>
        <row r="1022">
          <cell r="B1022">
            <v>14</v>
          </cell>
          <cell r="C1022">
            <v>-1.855</v>
          </cell>
          <cell r="I1022">
            <v>0</v>
          </cell>
          <cell r="J1022">
            <v>1.0089999999999999</v>
          </cell>
        </row>
        <row r="1023">
          <cell r="B1023">
            <v>18</v>
          </cell>
          <cell r="C1023">
            <v>-2.4900000000000002</v>
          </cell>
          <cell r="I1023">
            <v>5</v>
          </cell>
          <cell r="J1023">
            <v>1.0169999999999999</v>
          </cell>
        </row>
        <row r="1024">
          <cell r="B1024">
            <v>22</v>
          </cell>
          <cell r="C1024">
            <v>-3.12</v>
          </cell>
          <cell r="I1024">
            <v>6</v>
          </cell>
          <cell r="J1024">
            <v>1.1180000000000001</v>
          </cell>
        </row>
        <row r="1025">
          <cell r="B1025">
            <v>26</v>
          </cell>
          <cell r="C1025">
            <v>-3.6160000000000001</v>
          </cell>
          <cell r="I1025">
            <v>8</v>
          </cell>
          <cell r="J1025">
            <v>2.2690000000000001</v>
          </cell>
        </row>
        <row r="1026">
          <cell r="B1026">
            <v>30</v>
          </cell>
          <cell r="C1026">
            <v>-3.9169999999999998</v>
          </cell>
          <cell r="I1026">
            <v>10</v>
          </cell>
          <cell r="J1026">
            <v>2.3170000000000002</v>
          </cell>
        </row>
        <row r="1027">
          <cell r="B1027">
            <v>34</v>
          </cell>
          <cell r="C1027">
            <v>-4.0049999999999999</v>
          </cell>
          <cell r="I1027">
            <v>12</v>
          </cell>
          <cell r="J1027">
            <v>1.41</v>
          </cell>
        </row>
        <row r="1028">
          <cell r="B1028">
            <v>38</v>
          </cell>
          <cell r="C1028">
            <v>-3.9159999999999999</v>
          </cell>
          <cell r="I1028">
            <v>14</v>
          </cell>
          <cell r="J1028">
            <v>0.41799999999999998</v>
          </cell>
        </row>
        <row r="1029">
          <cell r="B1029">
            <v>42</v>
          </cell>
          <cell r="C1029">
            <v>-3.6549999999999998</v>
          </cell>
          <cell r="I1029">
            <v>14.4</v>
          </cell>
          <cell r="J1029">
            <v>0.5</v>
          </cell>
        </row>
        <row r="1030">
          <cell r="B1030">
            <v>46</v>
          </cell>
          <cell r="C1030">
            <v>-3.17</v>
          </cell>
          <cell r="I1030">
            <v>20</v>
          </cell>
          <cell r="J1030">
            <v>-2.2999999999999998</v>
          </cell>
        </row>
        <row r="1031">
          <cell r="B1031">
            <v>50</v>
          </cell>
          <cell r="C1031">
            <v>-2.4849999999999999</v>
          </cell>
          <cell r="I1031">
            <v>29</v>
          </cell>
          <cell r="J1031">
            <v>-2.2999999999999998</v>
          </cell>
        </row>
        <row r="1032">
          <cell r="B1032">
            <v>54</v>
          </cell>
          <cell r="C1032">
            <v>-1.855</v>
          </cell>
          <cell r="I1032">
            <v>38</v>
          </cell>
          <cell r="J1032">
            <v>-2.2999999999999998</v>
          </cell>
        </row>
        <row r="1033">
          <cell r="B1033">
            <v>56</v>
          </cell>
          <cell r="C1033">
            <v>-0.89</v>
          </cell>
          <cell r="I1033">
            <v>42</v>
          </cell>
          <cell r="J1033">
            <v>-0.3</v>
          </cell>
        </row>
        <row r="1034">
          <cell r="B1034">
            <v>58</v>
          </cell>
          <cell r="C1034">
            <v>3.67</v>
          </cell>
          <cell r="I1034">
            <v>44</v>
          </cell>
          <cell r="J1034">
            <v>-0.188</v>
          </cell>
        </row>
        <row r="1035">
          <cell r="B1035">
            <v>61</v>
          </cell>
          <cell r="C1035">
            <v>3.6589999999999998</v>
          </cell>
          <cell r="I1035">
            <v>47</v>
          </cell>
          <cell r="J1035">
            <v>1.119</v>
          </cell>
        </row>
        <row r="1039">
          <cell r="B1039">
            <v>0</v>
          </cell>
          <cell r="C1039">
            <v>3.9</v>
          </cell>
        </row>
        <row r="1040">
          <cell r="B1040">
            <v>2</v>
          </cell>
          <cell r="C1040">
            <v>3.9049999999999998</v>
          </cell>
        </row>
        <row r="1041">
          <cell r="B1041">
            <v>4</v>
          </cell>
          <cell r="C1041">
            <v>-0.63</v>
          </cell>
        </row>
        <row r="1042">
          <cell r="B1042">
            <v>6</v>
          </cell>
          <cell r="C1042">
            <v>-1.5449999999999999</v>
          </cell>
          <cell r="I1042">
            <v>0</v>
          </cell>
          <cell r="J1042">
            <v>1.087</v>
          </cell>
        </row>
        <row r="1043">
          <cell r="B1043">
            <v>10</v>
          </cell>
          <cell r="C1043">
            <v>-2.63</v>
          </cell>
          <cell r="I1043">
            <v>5</v>
          </cell>
          <cell r="J1043">
            <v>1.107</v>
          </cell>
        </row>
        <row r="1044">
          <cell r="B1044">
            <v>14</v>
          </cell>
          <cell r="C1044">
            <v>-3.1909999999999998</v>
          </cell>
          <cell r="I1044">
            <v>6</v>
          </cell>
          <cell r="J1044">
            <v>1.1839999999999999</v>
          </cell>
        </row>
        <row r="1045">
          <cell r="B1045">
            <v>18</v>
          </cell>
          <cell r="C1045">
            <v>-3.6</v>
          </cell>
          <cell r="I1045">
            <v>8</v>
          </cell>
          <cell r="J1045">
            <v>2.149</v>
          </cell>
        </row>
        <row r="1046">
          <cell r="B1046">
            <v>21</v>
          </cell>
          <cell r="C1046">
            <v>-3.65</v>
          </cell>
          <cell r="I1046">
            <v>10</v>
          </cell>
          <cell r="J1046">
            <v>2.1379999999999999</v>
          </cell>
        </row>
        <row r="1047">
          <cell r="B1047">
            <v>24</v>
          </cell>
          <cell r="C1047">
            <v>-3.5910000000000002</v>
          </cell>
          <cell r="I1047">
            <v>12</v>
          </cell>
          <cell r="J1047">
            <v>1.1619999999999999</v>
          </cell>
        </row>
        <row r="1048">
          <cell r="B1048">
            <v>28</v>
          </cell>
          <cell r="C1048">
            <v>-3.23</v>
          </cell>
          <cell r="I1048">
            <v>14</v>
          </cell>
          <cell r="J1048">
            <v>0.28599999999999998</v>
          </cell>
        </row>
        <row r="1049">
          <cell r="B1049">
            <v>32</v>
          </cell>
          <cell r="C1049">
            <v>-2.64</v>
          </cell>
          <cell r="I1049">
            <v>17</v>
          </cell>
          <cell r="J1049">
            <v>-0.51600000000000001</v>
          </cell>
        </row>
        <row r="1050">
          <cell r="B1050">
            <v>36</v>
          </cell>
          <cell r="C1050">
            <v>-1.63</v>
          </cell>
          <cell r="I1050">
            <v>17.940000000000001</v>
          </cell>
          <cell r="J1050">
            <v>-1</v>
          </cell>
        </row>
        <row r="1051">
          <cell r="B1051">
            <v>38</v>
          </cell>
          <cell r="C1051">
            <v>0.63</v>
          </cell>
          <cell r="I1051">
            <v>20.5</v>
          </cell>
          <cell r="J1051">
            <v>-2.2799999999999998</v>
          </cell>
        </row>
        <row r="1052">
          <cell r="B1052">
            <v>40</v>
          </cell>
          <cell r="C1052">
            <v>3.96</v>
          </cell>
          <cell r="I1052">
            <v>29.5</v>
          </cell>
          <cell r="J1052">
            <v>-2.2799999999999998</v>
          </cell>
        </row>
        <row r="1053">
          <cell r="B1053">
            <v>42</v>
          </cell>
          <cell r="C1053">
            <v>3.9550000000000001</v>
          </cell>
          <cell r="I1053">
            <v>38.5</v>
          </cell>
          <cell r="J1053">
            <v>-2.2799999999999998</v>
          </cell>
        </row>
        <row r="1057">
          <cell r="B1057">
            <v>0</v>
          </cell>
          <cell r="C1057">
            <v>3.585</v>
          </cell>
        </row>
        <row r="1058">
          <cell r="B1058">
            <v>6</v>
          </cell>
          <cell r="C1058">
            <v>3.58</v>
          </cell>
        </row>
        <row r="1059">
          <cell r="B1059">
            <v>8</v>
          </cell>
          <cell r="C1059">
            <v>1.585</v>
          </cell>
        </row>
        <row r="1060">
          <cell r="B1060">
            <v>10</v>
          </cell>
          <cell r="C1060">
            <v>-1.0149999999999999</v>
          </cell>
        </row>
        <row r="1061">
          <cell r="B1061">
            <v>14</v>
          </cell>
          <cell r="C1061">
            <v>-2.02</v>
          </cell>
          <cell r="I1061">
            <v>0</v>
          </cell>
          <cell r="J1061">
            <v>2.141</v>
          </cell>
        </row>
        <row r="1062">
          <cell r="B1062">
            <v>18</v>
          </cell>
          <cell r="C1062">
            <v>-2.2149999999999999</v>
          </cell>
          <cell r="I1062">
            <v>5</v>
          </cell>
          <cell r="J1062">
            <v>2.1970000000000001</v>
          </cell>
        </row>
        <row r="1063">
          <cell r="B1063">
            <v>22</v>
          </cell>
          <cell r="C1063">
            <v>-2.59</v>
          </cell>
          <cell r="I1063">
            <v>7</v>
          </cell>
          <cell r="J1063">
            <v>2.488</v>
          </cell>
        </row>
        <row r="1064">
          <cell r="B1064">
            <v>26</v>
          </cell>
          <cell r="C1064">
            <v>-2.665</v>
          </cell>
          <cell r="I1064">
            <v>10</v>
          </cell>
          <cell r="J1064">
            <v>2.4980000000000002</v>
          </cell>
        </row>
        <row r="1065">
          <cell r="B1065">
            <v>30</v>
          </cell>
          <cell r="C1065">
            <v>-2.5760000000000001</v>
          </cell>
          <cell r="I1065">
            <v>12</v>
          </cell>
          <cell r="J1065">
            <v>2.0459999999999998</v>
          </cell>
        </row>
        <row r="1066">
          <cell r="B1066">
            <v>34</v>
          </cell>
          <cell r="C1066">
            <v>-2.0249999999999999</v>
          </cell>
          <cell r="I1066">
            <v>15</v>
          </cell>
          <cell r="J1066">
            <v>0.98899999999999999</v>
          </cell>
        </row>
        <row r="1067">
          <cell r="B1067">
            <v>38</v>
          </cell>
          <cell r="C1067">
            <v>-1.44</v>
          </cell>
          <cell r="I1067">
            <v>18</v>
          </cell>
          <cell r="J1067">
            <v>9.2999999999999999E-2</v>
          </cell>
        </row>
        <row r="1068">
          <cell r="B1068">
            <v>42</v>
          </cell>
          <cell r="C1068">
            <v>-0.51500000000000001</v>
          </cell>
          <cell r="I1068">
            <v>18.98</v>
          </cell>
          <cell r="J1068">
            <v>0</v>
          </cell>
        </row>
        <row r="1069">
          <cell r="B1069">
            <v>44</v>
          </cell>
          <cell r="C1069">
            <v>0.68500000000000005</v>
          </cell>
          <cell r="I1069">
            <v>23.5</v>
          </cell>
          <cell r="J1069">
            <v>-2.2599999999999998</v>
          </cell>
        </row>
        <row r="1070">
          <cell r="B1070">
            <v>46</v>
          </cell>
          <cell r="C1070">
            <v>1.825</v>
          </cell>
          <cell r="I1070">
            <v>32.5</v>
          </cell>
          <cell r="J1070">
            <v>-2.2599999999999998</v>
          </cell>
        </row>
        <row r="1071">
          <cell r="B1071">
            <v>52</v>
          </cell>
          <cell r="C1071">
            <v>1.6850000000000001</v>
          </cell>
          <cell r="I1071">
            <v>41.5</v>
          </cell>
          <cell r="J1071">
            <v>-2.2599999999999998</v>
          </cell>
        </row>
        <row r="1072">
          <cell r="B1072">
            <v>54</v>
          </cell>
          <cell r="C1072">
            <v>1.4990000000000001</v>
          </cell>
          <cell r="I1072">
            <v>45.62</v>
          </cell>
          <cell r="J1072">
            <v>-0.2</v>
          </cell>
        </row>
        <row r="1073">
          <cell r="B1073">
            <v>56</v>
          </cell>
          <cell r="C1073">
            <v>1.385</v>
          </cell>
          <cell r="I1073">
            <v>48</v>
          </cell>
          <cell r="J1073">
            <v>9.4E-2</v>
          </cell>
        </row>
        <row r="1074">
          <cell r="B1074">
            <v>58</v>
          </cell>
          <cell r="C1074">
            <v>1.2190000000000001</v>
          </cell>
          <cell r="I1074">
            <v>50</v>
          </cell>
          <cell r="J1074">
            <v>1.0940000000000001</v>
          </cell>
        </row>
        <row r="1075">
          <cell r="I1075">
            <v>52</v>
          </cell>
          <cell r="J1075">
            <v>1.946</v>
          </cell>
        </row>
        <row r="1076">
          <cell r="I1076">
            <v>54</v>
          </cell>
          <cell r="J1076">
            <v>2.496</v>
          </cell>
        </row>
        <row r="1077">
          <cell r="I1077">
            <v>56</v>
          </cell>
          <cell r="J1077">
            <v>3.7160000000000002</v>
          </cell>
        </row>
        <row r="1078">
          <cell r="I1078">
            <v>61</v>
          </cell>
          <cell r="J1078">
            <v>3.7480000000000002</v>
          </cell>
        </row>
        <row r="1079">
          <cell r="I1079">
            <v>65</v>
          </cell>
          <cell r="J1079">
            <v>3.7210000000000001</v>
          </cell>
        </row>
        <row r="1080">
          <cell r="I1080">
            <v>67</v>
          </cell>
          <cell r="J1080">
            <v>2.8969999999999998</v>
          </cell>
        </row>
        <row r="1081">
          <cell r="I1081">
            <v>72</v>
          </cell>
          <cell r="J1081">
            <v>2.2959999999999998</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Char Pathalia  (2)"/>
      <sheetName val="Outfall "/>
      <sheetName val="Offtake"/>
      <sheetName val="Char Pathalia khal"/>
    </sheetNames>
    <sheetDataSet>
      <sheetData sheetId="0"/>
      <sheetData sheetId="1"/>
      <sheetData sheetId="2"/>
      <sheetData sheetId="3">
        <row r="5">
          <cell r="A5">
            <v>0</v>
          </cell>
          <cell r="B5">
            <v>1.8089999999999999</v>
          </cell>
        </row>
        <row r="6">
          <cell r="A6">
            <v>5</v>
          </cell>
          <cell r="B6">
            <v>1.8029999999999999</v>
          </cell>
          <cell r="H6">
            <v>0</v>
          </cell>
          <cell r="I6">
            <v>1.8089999999999999</v>
          </cell>
        </row>
        <row r="7">
          <cell r="A7">
            <v>10</v>
          </cell>
          <cell r="B7">
            <v>1.798</v>
          </cell>
          <cell r="H7">
            <v>5</v>
          </cell>
          <cell r="I7">
            <v>1.8029999999999999</v>
          </cell>
        </row>
        <row r="8">
          <cell r="A8">
            <v>11</v>
          </cell>
          <cell r="B8">
            <v>0.83299999999999996</v>
          </cell>
          <cell r="H8">
            <v>9.5</v>
          </cell>
          <cell r="I8">
            <v>1.798</v>
          </cell>
        </row>
        <row r="9">
          <cell r="A9">
            <v>13</v>
          </cell>
          <cell r="B9">
            <v>0.02</v>
          </cell>
          <cell r="H9">
            <v>13.696999999999999</v>
          </cell>
          <cell r="I9">
            <v>-1</v>
          </cell>
        </row>
        <row r="10">
          <cell r="A10">
            <v>15</v>
          </cell>
          <cell r="B10">
            <v>-0.39800000000000002</v>
          </cell>
          <cell r="H10">
            <v>16.196999999999999</v>
          </cell>
          <cell r="I10">
            <v>-1</v>
          </cell>
        </row>
        <row r="11">
          <cell r="A11">
            <v>16</v>
          </cell>
          <cell r="B11">
            <v>-0.497</v>
          </cell>
          <cell r="H11">
            <v>18.696999999999999</v>
          </cell>
          <cell r="I11">
            <v>-1</v>
          </cell>
        </row>
        <row r="12">
          <cell r="A12">
            <v>17</v>
          </cell>
          <cell r="B12">
            <v>-0.39600000000000002</v>
          </cell>
          <cell r="H12">
            <v>22.446999999999999</v>
          </cell>
          <cell r="I12">
            <v>1.5</v>
          </cell>
        </row>
        <row r="13">
          <cell r="A13">
            <v>19</v>
          </cell>
          <cell r="B13">
            <v>-1.2E-2</v>
          </cell>
          <cell r="H13">
            <v>27</v>
          </cell>
          <cell r="I13">
            <v>1.5029999999999999</v>
          </cell>
        </row>
        <row r="14">
          <cell r="A14">
            <v>21</v>
          </cell>
          <cell r="B14">
            <v>0.63900000000000001</v>
          </cell>
          <cell r="H14">
            <v>32</v>
          </cell>
          <cell r="I14">
            <v>1.51</v>
          </cell>
        </row>
        <row r="15">
          <cell r="A15">
            <v>22</v>
          </cell>
          <cell r="B15">
            <v>1.4890000000000001</v>
          </cell>
        </row>
        <row r="16">
          <cell r="A16">
            <v>27</v>
          </cell>
          <cell r="B16">
            <v>1.5029999999999999</v>
          </cell>
        </row>
        <row r="17">
          <cell r="A17">
            <v>32</v>
          </cell>
          <cell r="B17">
            <v>1.51</v>
          </cell>
        </row>
        <row r="22">
          <cell r="A22">
            <v>0</v>
          </cell>
          <cell r="B22">
            <v>2.911</v>
          </cell>
        </row>
        <row r="23">
          <cell r="A23">
            <v>3</v>
          </cell>
          <cell r="B23">
            <v>2.9060000000000001</v>
          </cell>
          <cell r="H23">
            <v>0</v>
          </cell>
          <cell r="I23">
            <v>2.911</v>
          </cell>
        </row>
        <row r="24">
          <cell r="A24">
            <v>4</v>
          </cell>
          <cell r="B24">
            <v>1.7250000000000001</v>
          </cell>
          <cell r="H24">
            <v>1</v>
          </cell>
          <cell r="I24">
            <v>2.9060000000000001</v>
          </cell>
        </row>
        <row r="25">
          <cell r="A25">
            <v>6</v>
          </cell>
          <cell r="B25">
            <v>0.65200000000000002</v>
          </cell>
          <cell r="H25">
            <v>6.859</v>
          </cell>
          <cell r="I25">
            <v>-1</v>
          </cell>
        </row>
        <row r="26">
          <cell r="A26">
            <v>8</v>
          </cell>
          <cell r="B26">
            <v>-0.04</v>
          </cell>
          <cell r="H26">
            <v>9.359</v>
          </cell>
          <cell r="I26">
            <v>-1</v>
          </cell>
        </row>
        <row r="27">
          <cell r="A27">
            <v>9</v>
          </cell>
          <cell r="B27">
            <v>-0.13900000000000001</v>
          </cell>
          <cell r="H27">
            <v>11.859</v>
          </cell>
          <cell r="I27">
            <v>-1</v>
          </cell>
        </row>
        <row r="28">
          <cell r="A28">
            <v>10</v>
          </cell>
          <cell r="B28">
            <v>-3.7999999999999999E-2</v>
          </cell>
          <cell r="H28">
            <v>18.067499999999999</v>
          </cell>
          <cell r="I28">
            <v>3.1389999999999998</v>
          </cell>
        </row>
        <row r="29">
          <cell r="A29">
            <v>12</v>
          </cell>
          <cell r="B29">
            <v>0.65100000000000002</v>
          </cell>
          <cell r="H29">
            <v>20</v>
          </cell>
          <cell r="I29">
            <v>3.1520000000000001</v>
          </cell>
        </row>
        <row r="30">
          <cell r="A30">
            <v>14</v>
          </cell>
          <cell r="B30">
            <v>1.6579999999999999</v>
          </cell>
          <cell r="H30">
            <v>25</v>
          </cell>
          <cell r="I30">
            <v>3.16</v>
          </cell>
        </row>
        <row r="31">
          <cell r="A31">
            <v>15</v>
          </cell>
          <cell r="B31">
            <v>3.1389999999999998</v>
          </cell>
        </row>
        <row r="32">
          <cell r="A32">
            <v>20</v>
          </cell>
          <cell r="B32">
            <v>3.1520000000000001</v>
          </cell>
        </row>
        <row r="33">
          <cell r="A33">
            <v>25</v>
          </cell>
          <cell r="B33">
            <v>3.16</v>
          </cell>
        </row>
        <row r="37">
          <cell r="A37">
            <v>0</v>
          </cell>
          <cell r="B37">
            <v>3.47</v>
          </cell>
        </row>
        <row r="38">
          <cell r="A38">
            <v>3</v>
          </cell>
          <cell r="B38">
            <v>3.4550000000000001</v>
          </cell>
        </row>
        <row r="39">
          <cell r="A39">
            <v>6</v>
          </cell>
          <cell r="B39">
            <v>3.5</v>
          </cell>
        </row>
        <row r="40">
          <cell r="A40">
            <v>7</v>
          </cell>
          <cell r="B40">
            <v>1.986</v>
          </cell>
        </row>
        <row r="41">
          <cell r="A41">
            <v>9</v>
          </cell>
          <cell r="B41">
            <v>0.57699999999999996</v>
          </cell>
        </row>
        <row r="42">
          <cell r="A42">
            <v>11</v>
          </cell>
          <cell r="B42">
            <v>-0.45700000000000002</v>
          </cell>
        </row>
        <row r="43">
          <cell r="A43">
            <v>12</v>
          </cell>
          <cell r="B43">
            <v>-0.56000000000000005</v>
          </cell>
          <cell r="H43">
            <v>0</v>
          </cell>
          <cell r="I43">
            <v>3.47</v>
          </cell>
        </row>
        <row r="44">
          <cell r="A44">
            <v>13</v>
          </cell>
          <cell r="B44">
            <v>-0.45900000000000002</v>
          </cell>
          <cell r="H44">
            <v>3</v>
          </cell>
          <cell r="I44">
            <v>3.4550000000000001</v>
          </cell>
        </row>
        <row r="45">
          <cell r="A45">
            <v>15</v>
          </cell>
          <cell r="B45">
            <v>0.38700000000000001</v>
          </cell>
          <cell r="H45">
            <v>3</v>
          </cell>
          <cell r="I45">
            <v>3.5</v>
          </cell>
        </row>
        <row r="46">
          <cell r="A46">
            <v>17</v>
          </cell>
          <cell r="B46">
            <v>1.679</v>
          </cell>
          <cell r="H46">
            <v>9.75</v>
          </cell>
          <cell r="I46">
            <v>-1</v>
          </cell>
        </row>
        <row r="47">
          <cell r="A47">
            <v>18</v>
          </cell>
          <cell r="B47">
            <v>3.2789999999999999</v>
          </cell>
          <cell r="H47">
            <v>12.25</v>
          </cell>
          <cell r="I47">
            <v>-1</v>
          </cell>
        </row>
        <row r="48">
          <cell r="A48">
            <v>23</v>
          </cell>
          <cell r="B48">
            <v>3.2930000000000001</v>
          </cell>
          <cell r="H48">
            <v>14.75</v>
          </cell>
          <cell r="I48">
            <v>-1</v>
          </cell>
        </row>
        <row r="49">
          <cell r="H49">
            <v>21.168500000000002</v>
          </cell>
          <cell r="I49">
            <v>3.2789999999999999</v>
          </cell>
        </row>
        <row r="52">
          <cell r="A52">
            <v>0</v>
          </cell>
          <cell r="B52">
            <v>0.89700000000000002</v>
          </cell>
        </row>
        <row r="53">
          <cell r="A53">
            <v>2</v>
          </cell>
          <cell r="B53">
            <v>1.79</v>
          </cell>
        </row>
        <row r="54">
          <cell r="A54">
            <v>4</v>
          </cell>
          <cell r="B54">
            <v>3.0960000000000001</v>
          </cell>
        </row>
        <row r="55">
          <cell r="A55">
            <v>5</v>
          </cell>
          <cell r="B55">
            <v>3.302</v>
          </cell>
        </row>
        <row r="56">
          <cell r="A56">
            <v>8</v>
          </cell>
          <cell r="B56">
            <v>3.1960000000000002</v>
          </cell>
        </row>
        <row r="57">
          <cell r="A57">
            <v>9</v>
          </cell>
          <cell r="B57">
            <v>1.6679999999999999</v>
          </cell>
        </row>
        <row r="58">
          <cell r="A58">
            <v>11</v>
          </cell>
          <cell r="B58">
            <v>0.65</v>
          </cell>
          <cell r="H58">
            <v>0</v>
          </cell>
          <cell r="I58">
            <v>0.89700000000000002</v>
          </cell>
        </row>
        <row r="59">
          <cell r="A59">
            <v>13</v>
          </cell>
          <cell r="B59">
            <v>9.1999999999999998E-2</v>
          </cell>
          <cell r="H59">
            <v>2</v>
          </cell>
          <cell r="I59">
            <v>1.79</v>
          </cell>
        </row>
        <row r="60">
          <cell r="A60">
            <v>14.5</v>
          </cell>
          <cell r="B60">
            <v>-0.01</v>
          </cell>
          <cell r="H60">
            <v>4</v>
          </cell>
          <cell r="I60">
            <v>3.0960000000000001</v>
          </cell>
        </row>
        <row r="61">
          <cell r="A61">
            <v>16</v>
          </cell>
          <cell r="B61">
            <v>9.0999999999999998E-2</v>
          </cell>
          <cell r="H61">
            <v>5</v>
          </cell>
          <cell r="I61">
            <v>3.302</v>
          </cell>
        </row>
        <row r="62">
          <cell r="A62">
            <v>18</v>
          </cell>
          <cell r="B62">
            <v>0.68100000000000005</v>
          </cell>
          <cell r="H62">
            <v>6</v>
          </cell>
          <cell r="I62">
            <v>3.1960000000000002</v>
          </cell>
        </row>
        <row r="63">
          <cell r="A63">
            <v>20</v>
          </cell>
          <cell r="B63">
            <v>1.6950000000000001</v>
          </cell>
          <cell r="H63">
            <v>12.294</v>
          </cell>
          <cell r="I63">
            <v>-1</v>
          </cell>
        </row>
        <row r="64">
          <cell r="A64">
            <v>21</v>
          </cell>
          <cell r="B64">
            <v>2.9910000000000001</v>
          </cell>
          <cell r="H64">
            <v>14.794</v>
          </cell>
          <cell r="I64">
            <v>-1</v>
          </cell>
        </row>
        <row r="65">
          <cell r="A65">
            <v>23</v>
          </cell>
          <cell r="B65">
            <v>2.9969999999999999</v>
          </cell>
          <cell r="H65">
            <v>17.294</v>
          </cell>
          <cell r="I65">
            <v>-1</v>
          </cell>
        </row>
        <row r="66">
          <cell r="A66">
            <v>24</v>
          </cell>
          <cell r="B66">
            <v>2.9969999999999999</v>
          </cell>
          <cell r="H66">
            <v>23.294</v>
          </cell>
          <cell r="I66">
            <v>3</v>
          </cell>
        </row>
        <row r="67">
          <cell r="H67">
            <v>24</v>
          </cell>
          <cell r="I67">
            <v>2.9969999999999999</v>
          </cell>
        </row>
        <row r="73">
          <cell r="A73">
            <v>0</v>
          </cell>
          <cell r="B73">
            <v>2.9350000000000001</v>
          </cell>
        </row>
        <row r="74">
          <cell r="A74">
            <v>7</v>
          </cell>
          <cell r="B74">
            <v>2.9660000000000002</v>
          </cell>
          <cell r="H74">
            <v>7</v>
          </cell>
          <cell r="I74">
            <v>2.9660000000000002</v>
          </cell>
        </row>
        <row r="75">
          <cell r="A75">
            <v>10</v>
          </cell>
          <cell r="B75">
            <v>2.9590000000000001</v>
          </cell>
          <cell r="H75">
            <v>8</v>
          </cell>
          <cell r="I75">
            <v>2.9590000000000001</v>
          </cell>
        </row>
        <row r="76">
          <cell r="A76">
            <v>11</v>
          </cell>
          <cell r="B76">
            <v>1.4359999999999999</v>
          </cell>
          <cell r="H76">
            <v>13.938500000000001</v>
          </cell>
          <cell r="I76">
            <v>-1</v>
          </cell>
        </row>
        <row r="77">
          <cell r="A77">
            <v>13</v>
          </cell>
          <cell r="B77">
            <v>0.39700000000000002</v>
          </cell>
          <cell r="H77">
            <v>16.438500000000001</v>
          </cell>
          <cell r="I77">
            <v>-1</v>
          </cell>
        </row>
        <row r="78">
          <cell r="A78">
            <v>15</v>
          </cell>
          <cell r="B78">
            <v>-2.1999999999999999E-2</v>
          </cell>
          <cell r="H78">
            <v>18.938500000000001</v>
          </cell>
          <cell r="I78">
            <v>-1</v>
          </cell>
        </row>
        <row r="79">
          <cell r="A79">
            <v>16.5</v>
          </cell>
          <cell r="B79">
            <v>-0.121</v>
          </cell>
          <cell r="H79">
            <v>24.695500000000003</v>
          </cell>
          <cell r="I79">
            <v>2.8380000000000001</v>
          </cell>
        </row>
        <row r="80">
          <cell r="A80">
            <v>18</v>
          </cell>
          <cell r="B80">
            <v>-0.02</v>
          </cell>
          <cell r="H80">
            <v>25</v>
          </cell>
          <cell r="I80">
            <v>2.8380000000000001</v>
          </cell>
        </row>
        <row r="81">
          <cell r="A81">
            <v>20</v>
          </cell>
          <cell r="B81">
            <v>0.38300000000000001</v>
          </cell>
        </row>
        <row r="82">
          <cell r="A82">
            <v>22</v>
          </cell>
          <cell r="B82">
            <v>1.379</v>
          </cell>
        </row>
        <row r="83">
          <cell r="A83">
            <v>23</v>
          </cell>
          <cell r="B83">
            <v>2.8330000000000002</v>
          </cell>
        </row>
        <row r="84">
          <cell r="A84">
            <v>25</v>
          </cell>
          <cell r="B84">
            <v>2.8380000000000001</v>
          </cell>
        </row>
        <row r="89">
          <cell r="A89">
            <v>0</v>
          </cell>
          <cell r="B89">
            <v>3.7639999999999998</v>
          </cell>
        </row>
        <row r="90">
          <cell r="A90">
            <v>3</v>
          </cell>
          <cell r="B90">
            <v>3.7589999999999999</v>
          </cell>
        </row>
        <row r="91">
          <cell r="A91">
            <v>4</v>
          </cell>
          <cell r="B91">
            <v>1.978</v>
          </cell>
        </row>
        <row r="92">
          <cell r="A92">
            <v>6</v>
          </cell>
          <cell r="B92">
            <v>0.76</v>
          </cell>
        </row>
        <row r="93">
          <cell r="A93">
            <v>8</v>
          </cell>
          <cell r="B93">
            <v>4.4999999999999998E-2</v>
          </cell>
          <cell r="H93">
            <v>0</v>
          </cell>
          <cell r="I93">
            <v>3.7639999999999998</v>
          </cell>
        </row>
        <row r="94">
          <cell r="A94">
            <v>9</v>
          </cell>
          <cell r="B94">
            <v>-5.1999999999999998E-2</v>
          </cell>
          <cell r="H94">
            <v>0.1</v>
          </cell>
          <cell r="I94">
            <v>3.7589999999999999</v>
          </cell>
        </row>
        <row r="95">
          <cell r="A95">
            <v>10</v>
          </cell>
          <cell r="B95">
            <v>4.9000000000000002E-2</v>
          </cell>
          <cell r="H95">
            <v>7.2385000000000002</v>
          </cell>
          <cell r="I95">
            <v>-1</v>
          </cell>
        </row>
        <row r="96">
          <cell r="A96">
            <v>12</v>
          </cell>
          <cell r="B96">
            <v>0.56299999999999994</v>
          </cell>
          <cell r="H96">
            <v>9.7385000000000002</v>
          </cell>
          <cell r="I96">
            <v>-1</v>
          </cell>
        </row>
        <row r="97">
          <cell r="A97">
            <v>14</v>
          </cell>
          <cell r="B97">
            <v>1.93</v>
          </cell>
          <cell r="H97">
            <v>12.2385</v>
          </cell>
          <cell r="I97">
            <v>-1</v>
          </cell>
        </row>
        <row r="98">
          <cell r="A98">
            <v>15</v>
          </cell>
          <cell r="B98">
            <v>3.1040000000000001</v>
          </cell>
          <cell r="H98">
            <v>18.394500000000001</v>
          </cell>
          <cell r="I98">
            <v>3.1040000000000001</v>
          </cell>
        </row>
        <row r="99">
          <cell r="A99">
            <v>20</v>
          </cell>
          <cell r="B99">
            <v>3.113</v>
          </cell>
          <cell r="H99">
            <v>20</v>
          </cell>
          <cell r="I99">
            <v>3.113</v>
          </cell>
        </row>
        <row r="100">
          <cell r="A100">
            <v>25</v>
          </cell>
          <cell r="B100">
            <v>3.121</v>
          </cell>
          <cell r="H100">
            <v>25</v>
          </cell>
          <cell r="I100">
            <v>3.121</v>
          </cell>
        </row>
        <row r="105">
          <cell r="A105">
            <v>0</v>
          </cell>
          <cell r="B105">
            <v>1.9730000000000001</v>
          </cell>
        </row>
        <row r="106">
          <cell r="A106">
            <v>2</v>
          </cell>
          <cell r="B106">
            <v>1.9810000000000001</v>
          </cell>
          <cell r="H106">
            <v>2</v>
          </cell>
          <cell r="I106">
            <v>1.9810000000000001</v>
          </cell>
        </row>
        <row r="107">
          <cell r="A107">
            <v>6</v>
          </cell>
          <cell r="B107">
            <v>4.2210000000000001</v>
          </cell>
          <cell r="H107">
            <v>6</v>
          </cell>
          <cell r="I107">
            <v>4.2210000000000001</v>
          </cell>
        </row>
        <row r="108">
          <cell r="A108">
            <v>10</v>
          </cell>
          <cell r="B108">
            <v>4.21</v>
          </cell>
          <cell r="H108">
            <v>7</v>
          </cell>
          <cell r="I108">
            <v>4.21</v>
          </cell>
        </row>
        <row r="109">
          <cell r="A109">
            <v>11</v>
          </cell>
          <cell r="B109">
            <v>2.4119999999999999</v>
          </cell>
          <cell r="H109">
            <v>14.815</v>
          </cell>
          <cell r="I109">
            <v>-1</v>
          </cell>
        </row>
        <row r="110">
          <cell r="A110">
            <v>13</v>
          </cell>
          <cell r="B110">
            <v>1.0169999999999999</v>
          </cell>
          <cell r="H110">
            <v>17.314999999999998</v>
          </cell>
          <cell r="I110">
            <v>-1</v>
          </cell>
        </row>
        <row r="111">
          <cell r="A111">
            <v>15</v>
          </cell>
          <cell r="B111">
            <v>0.20300000000000001</v>
          </cell>
          <cell r="H111">
            <v>19.814999999999998</v>
          </cell>
          <cell r="I111">
            <v>-1</v>
          </cell>
        </row>
        <row r="112">
          <cell r="A112">
            <v>17</v>
          </cell>
          <cell r="B112">
            <v>0.1</v>
          </cell>
          <cell r="H112">
            <v>25.664999999999999</v>
          </cell>
          <cell r="I112">
            <v>2.9</v>
          </cell>
        </row>
        <row r="113">
          <cell r="A113">
            <v>19</v>
          </cell>
          <cell r="B113">
            <v>0.20100000000000001</v>
          </cell>
          <cell r="H113">
            <v>26</v>
          </cell>
          <cell r="I113">
            <v>2.4159999999999999</v>
          </cell>
        </row>
        <row r="114">
          <cell r="A114">
            <v>21</v>
          </cell>
          <cell r="B114">
            <v>0.97399999999999998</v>
          </cell>
          <cell r="H114">
            <v>30</v>
          </cell>
          <cell r="I114">
            <v>2.411</v>
          </cell>
        </row>
        <row r="115">
          <cell r="A115">
            <v>23</v>
          </cell>
          <cell r="B115">
            <v>2.39</v>
          </cell>
          <cell r="H115">
            <v>35</v>
          </cell>
          <cell r="I115">
            <v>2.3969999999999998</v>
          </cell>
        </row>
        <row r="116">
          <cell r="A116">
            <v>24</v>
          </cell>
          <cell r="B116">
            <v>3.5960000000000001</v>
          </cell>
        </row>
        <row r="117">
          <cell r="A117">
            <v>25</v>
          </cell>
          <cell r="B117">
            <v>3.5910000000000002</v>
          </cell>
        </row>
        <row r="118">
          <cell r="A118">
            <v>26</v>
          </cell>
          <cell r="B118">
            <v>2.4159999999999999</v>
          </cell>
        </row>
        <row r="119">
          <cell r="A119">
            <v>30</v>
          </cell>
          <cell r="B119">
            <v>2.411</v>
          </cell>
        </row>
        <row r="120">
          <cell r="A120">
            <v>35</v>
          </cell>
          <cell r="B120">
            <v>2.3969999999999998</v>
          </cell>
        </row>
        <row r="124">
          <cell r="A124">
            <v>0</v>
          </cell>
          <cell r="B124">
            <v>3.532</v>
          </cell>
        </row>
        <row r="125">
          <cell r="A125">
            <v>2</v>
          </cell>
          <cell r="B125">
            <v>3.694</v>
          </cell>
        </row>
        <row r="126">
          <cell r="A126">
            <v>6</v>
          </cell>
          <cell r="B126">
            <v>3.6859999999999999</v>
          </cell>
        </row>
        <row r="127">
          <cell r="A127">
            <v>7</v>
          </cell>
          <cell r="B127">
            <v>1.84</v>
          </cell>
        </row>
        <row r="128">
          <cell r="A128">
            <v>9</v>
          </cell>
          <cell r="B128">
            <v>0.73599999999999999</v>
          </cell>
        </row>
        <row r="129">
          <cell r="A129">
            <v>11</v>
          </cell>
          <cell r="B129">
            <v>-0.129</v>
          </cell>
        </row>
        <row r="130">
          <cell r="A130">
            <v>13</v>
          </cell>
          <cell r="B130">
            <v>-0.22700000000000001</v>
          </cell>
          <cell r="H130">
            <v>0</v>
          </cell>
          <cell r="I130">
            <v>3.532</v>
          </cell>
        </row>
        <row r="131">
          <cell r="A131">
            <v>15</v>
          </cell>
          <cell r="B131">
            <v>-0.125</v>
          </cell>
          <cell r="H131">
            <v>2</v>
          </cell>
          <cell r="I131">
            <v>3.694</v>
          </cell>
        </row>
        <row r="132">
          <cell r="A132">
            <v>17</v>
          </cell>
          <cell r="B132">
            <v>0.74</v>
          </cell>
          <cell r="H132">
            <v>3.5</v>
          </cell>
          <cell r="I132">
            <v>3.6859999999999999</v>
          </cell>
        </row>
        <row r="133">
          <cell r="A133">
            <v>19</v>
          </cell>
          <cell r="B133">
            <v>1.8140000000000001</v>
          </cell>
          <cell r="H133">
            <v>10.529</v>
          </cell>
          <cell r="I133">
            <v>-1</v>
          </cell>
        </row>
        <row r="134">
          <cell r="A134">
            <v>20</v>
          </cell>
          <cell r="B134">
            <v>2.7429999999999999</v>
          </cell>
          <cell r="H134">
            <v>13.029</v>
          </cell>
          <cell r="I134">
            <v>-1</v>
          </cell>
        </row>
        <row r="135">
          <cell r="A135">
            <v>22</v>
          </cell>
          <cell r="B135">
            <v>2.7570000000000001</v>
          </cell>
          <cell r="H135">
            <v>15.529</v>
          </cell>
          <cell r="I135">
            <v>-1</v>
          </cell>
        </row>
        <row r="136">
          <cell r="H136">
            <v>21.154</v>
          </cell>
          <cell r="I136">
            <v>2.75</v>
          </cell>
        </row>
        <row r="137">
          <cell r="H137">
            <v>22</v>
          </cell>
          <cell r="I137">
            <v>2.7570000000000001</v>
          </cell>
        </row>
        <row r="144">
          <cell r="A144">
            <v>0</v>
          </cell>
          <cell r="B144">
            <v>3.6859999999999999</v>
          </cell>
        </row>
        <row r="145">
          <cell r="A145">
            <v>4</v>
          </cell>
          <cell r="B145">
            <v>3.726</v>
          </cell>
        </row>
        <row r="146">
          <cell r="A146">
            <v>5</v>
          </cell>
          <cell r="B146">
            <v>2.0289999999999999</v>
          </cell>
        </row>
        <row r="147">
          <cell r="A147">
            <v>7</v>
          </cell>
          <cell r="B147">
            <v>0.93</v>
          </cell>
        </row>
        <row r="148">
          <cell r="A148">
            <v>9</v>
          </cell>
          <cell r="B148">
            <v>8.6999999999999994E-2</v>
          </cell>
        </row>
        <row r="149">
          <cell r="A149">
            <v>11.5</v>
          </cell>
          <cell r="B149">
            <v>-1.4999999999999999E-2</v>
          </cell>
        </row>
        <row r="150">
          <cell r="A150">
            <v>14</v>
          </cell>
          <cell r="B150">
            <v>8.5999999999999993E-2</v>
          </cell>
        </row>
        <row r="151">
          <cell r="A151">
            <v>16</v>
          </cell>
          <cell r="B151">
            <v>0.94099999999999995</v>
          </cell>
          <cell r="H151">
            <v>0</v>
          </cell>
          <cell r="I151">
            <v>3.6859999999999999</v>
          </cell>
        </row>
        <row r="152">
          <cell r="A152">
            <v>18</v>
          </cell>
          <cell r="B152">
            <v>2.0030000000000001</v>
          </cell>
          <cell r="H152">
            <v>2</v>
          </cell>
          <cell r="I152">
            <v>3.726</v>
          </cell>
        </row>
        <row r="153">
          <cell r="A153">
            <v>19</v>
          </cell>
          <cell r="B153">
            <v>3.0339999999999998</v>
          </cell>
          <cell r="H153">
            <v>9.0890000000000004</v>
          </cell>
          <cell r="I153">
            <v>-1</v>
          </cell>
        </row>
        <row r="154">
          <cell r="A154">
            <v>25</v>
          </cell>
          <cell r="B154">
            <v>3.0390000000000001</v>
          </cell>
          <cell r="H154">
            <v>11.589</v>
          </cell>
          <cell r="I154">
            <v>-1</v>
          </cell>
        </row>
        <row r="155">
          <cell r="A155">
            <v>30</v>
          </cell>
          <cell r="B155">
            <v>3.056</v>
          </cell>
          <cell r="H155">
            <v>14.089</v>
          </cell>
          <cell r="I155">
            <v>-1</v>
          </cell>
        </row>
        <row r="159">
          <cell r="A159">
            <v>0</v>
          </cell>
          <cell r="B159">
            <v>3.1419999999999999</v>
          </cell>
        </row>
        <row r="160">
          <cell r="A160">
            <v>5</v>
          </cell>
          <cell r="B160">
            <v>3.214</v>
          </cell>
        </row>
        <row r="161">
          <cell r="A161">
            <v>6</v>
          </cell>
          <cell r="B161">
            <v>2.2469999999999999</v>
          </cell>
        </row>
        <row r="162">
          <cell r="A162">
            <v>8</v>
          </cell>
          <cell r="B162">
            <v>1.4430000000000001</v>
          </cell>
        </row>
        <row r="163">
          <cell r="A163">
            <v>10</v>
          </cell>
          <cell r="B163">
            <v>0.72</v>
          </cell>
        </row>
        <row r="164">
          <cell r="A164">
            <v>12</v>
          </cell>
          <cell r="B164">
            <v>2.1000000000000001E-2</v>
          </cell>
        </row>
        <row r="165">
          <cell r="A165">
            <v>14</v>
          </cell>
          <cell r="B165">
            <v>-8.2000000000000003E-2</v>
          </cell>
          <cell r="H165">
            <v>0</v>
          </cell>
          <cell r="I165">
            <v>3.1419999999999999</v>
          </cell>
        </row>
        <row r="166">
          <cell r="A166">
            <v>16</v>
          </cell>
          <cell r="B166">
            <v>0.02</v>
          </cell>
          <cell r="H166">
            <v>5</v>
          </cell>
          <cell r="I166">
            <v>3.214</v>
          </cell>
        </row>
        <row r="167">
          <cell r="A167">
            <v>18</v>
          </cell>
          <cell r="B167">
            <v>0.59799999999999998</v>
          </cell>
          <cell r="H167">
            <v>6</v>
          </cell>
          <cell r="I167">
            <v>2.2469999999999999</v>
          </cell>
        </row>
        <row r="168">
          <cell r="A168">
            <v>20</v>
          </cell>
          <cell r="B168">
            <v>1.02</v>
          </cell>
          <cell r="H168">
            <v>8</v>
          </cell>
          <cell r="I168">
            <v>1.4430000000000001</v>
          </cell>
        </row>
        <row r="169">
          <cell r="A169">
            <v>22</v>
          </cell>
          <cell r="B169">
            <v>1.8420000000000001</v>
          </cell>
          <cell r="H169">
            <v>11.6645</v>
          </cell>
          <cell r="I169">
            <v>-1</v>
          </cell>
        </row>
        <row r="170">
          <cell r="A170">
            <v>23</v>
          </cell>
          <cell r="B170">
            <v>2.7869999999999999</v>
          </cell>
          <cell r="H170">
            <v>14.1645</v>
          </cell>
          <cell r="I170">
            <v>-1</v>
          </cell>
        </row>
        <row r="171">
          <cell r="A171">
            <v>28</v>
          </cell>
          <cell r="B171">
            <v>2.7989999999999999</v>
          </cell>
          <cell r="H171">
            <v>16.6645</v>
          </cell>
          <cell r="I171">
            <v>-1</v>
          </cell>
        </row>
        <row r="172">
          <cell r="A172">
            <v>33</v>
          </cell>
          <cell r="B172">
            <v>2.8079999999999998</v>
          </cell>
          <cell r="H172">
            <v>19.3645</v>
          </cell>
          <cell r="I172">
            <v>0.8</v>
          </cell>
        </row>
        <row r="173">
          <cell r="A173">
            <v>38</v>
          </cell>
          <cell r="B173">
            <v>2.8130000000000002</v>
          </cell>
          <cell r="H173">
            <v>20</v>
          </cell>
          <cell r="I173">
            <v>1.02</v>
          </cell>
        </row>
        <row r="174">
          <cell r="H174">
            <v>22</v>
          </cell>
          <cell r="I174">
            <v>1.8420000000000001</v>
          </cell>
        </row>
        <row r="178">
          <cell r="A178">
            <v>0</v>
          </cell>
          <cell r="B178">
            <v>3.3410000000000002</v>
          </cell>
        </row>
        <row r="179">
          <cell r="A179">
            <v>4</v>
          </cell>
          <cell r="B179">
            <v>3.3460000000000001</v>
          </cell>
        </row>
        <row r="180">
          <cell r="A180">
            <v>10</v>
          </cell>
          <cell r="B180">
            <v>3.1960000000000002</v>
          </cell>
        </row>
        <row r="181">
          <cell r="A181">
            <v>11</v>
          </cell>
          <cell r="B181">
            <v>2.2349999999999999</v>
          </cell>
        </row>
        <row r="182">
          <cell r="A182">
            <v>13</v>
          </cell>
          <cell r="B182">
            <v>1.3420000000000001</v>
          </cell>
        </row>
        <row r="183">
          <cell r="A183">
            <v>15</v>
          </cell>
          <cell r="B183">
            <v>0.63600000000000001</v>
          </cell>
        </row>
        <row r="184">
          <cell r="A184">
            <v>17</v>
          </cell>
          <cell r="B184">
            <v>0.109</v>
          </cell>
          <cell r="H184">
            <v>0</v>
          </cell>
          <cell r="I184">
            <v>3.3410000000000002</v>
          </cell>
        </row>
        <row r="185">
          <cell r="A185">
            <v>18</v>
          </cell>
          <cell r="B185">
            <v>6.0000000000000001E-3</v>
          </cell>
          <cell r="H185">
            <v>4</v>
          </cell>
          <cell r="I185">
            <v>3.3460000000000001</v>
          </cell>
        </row>
        <row r="186">
          <cell r="A186">
            <v>19</v>
          </cell>
          <cell r="B186">
            <v>0.107</v>
          </cell>
          <cell r="H186">
            <v>9.25</v>
          </cell>
          <cell r="I186">
            <v>3.1960000000000002</v>
          </cell>
        </row>
        <row r="187">
          <cell r="A187">
            <v>21</v>
          </cell>
          <cell r="B187">
            <v>0.60599999999999998</v>
          </cell>
          <cell r="H187">
            <v>15.544</v>
          </cell>
          <cell r="I187">
            <v>-1</v>
          </cell>
        </row>
        <row r="188">
          <cell r="A188">
            <v>23</v>
          </cell>
          <cell r="B188">
            <v>1.331</v>
          </cell>
          <cell r="H188">
            <v>18.044</v>
          </cell>
          <cell r="I188">
            <v>-1</v>
          </cell>
        </row>
        <row r="189">
          <cell r="A189">
            <v>25</v>
          </cell>
          <cell r="B189">
            <v>2.21</v>
          </cell>
          <cell r="H189">
            <v>20.544</v>
          </cell>
          <cell r="I189">
            <v>-1</v>
          </cell>
        </row>
        <row r="190">
          <cell r="A190">
            <v>26</v>
          </cell>
          <cell r="B190">
            <v>3.097</v>
          </cell>
          <cell r="H190">
            <v>26.693999999999999</v>
          </cell>
          <cell r="I190">
            <v>3.1</v>
          </cell>
        </row>
        <row r="191">
          <cell r="A191">
            <v>30</v>
          </cell>
          <cell r="B191">
            <v>3.1040000000000001</v>
          </cell>
          <cell r="H191">
            <v>30</v>
          </cell>
          <cell r="I191">
            <v>3.1040000000000001</v>
          </cell>
        </row>
        <row r="197">
          <cell r="A197">
            <v>0</v>
          </cell>
          <cell r="B197">
            <v>2.3969999999999998</v>
          </cell>
        </row>
        <row r="198">
          <cell r="A198">
            <v>2</v>
          </cell>
          <cell r="B198">
            <v>2.39</v>
          </cell>
        </row>
        <row r="199">
          <cell r="A199">
            <v>3</v>
          </cell>
          <cell r="B199">
            <v>1.351</v>
          </cell>
        </row>
        <row r="200">
          <cell r="A200">
            <v>5</v>
          </cell>
          <cell r="B200">
            <v>0.52600000000000002</v>
          </cell>
        </row>
        <row r="201">
          <cell r="A201">
            <v>7</v>
          </cell>
          <cell r="B201">
            <v>-0.08</v>
          </cell>
        </row>
        <row r="202">
          <cell r="A202">
            <v>9</v>
          </cell>
          <cell r="B202">
            <v>-0.184</v>
          </cell>
        </row>
        <row r="203">
          <cell r="A203">
            <v>11</v>
          </cell>
          <cell r="B203">
            <v>-8.2000000000000003E-2</v>
          </cell>
        </row>
        <row r="204">
          <cell r="A204">
            <v>13</v>
          </cell>
          <cell r="B204">
            <v>0.51700000000000002</v>
          </cell>
          <cell r="H204">
            <v>0</v>
          </cell>
          <cell r="I204">
            <v>2.3969999999999998</v>
          </cell>
        </row>
        <row r="205">
          <cell r="A205">
            <v>15</v>
          </cell>
          <cell r="B205">
            <v>1.351</v>
          </cell>
          <cell r="H205">
            <v>1.5</v>
          </cell>
          <cell r="I205">
            <v>2.39</v>
          </cell>
        </row>
        <row r="206">
          <cell r="A206">
            <v>16</v>
          </cell>
          <cell r="B206">
            <v>3.1949999999999998</v>
          </cell>
          <cell r="H206">
            <v>6.585</v>
          </cell>
          <cell r="I206">
            <v>-1</v>
          </cell>
        </row>
        <row r="207">
          <cell r="A207">
            <v>20</v>
          </cell>
          <cell r="B207">
            <v>3.2</v>
          </cell>
          <cell r="H207">
            <v>9.0850000000000009</v>
          </cell>
          <cell r="I207">
            <v>-1</v>
          </cell>
        </row>
        <row r="208">
          <cell r="A208">
            <v>21</v>
          </cell>
          <cell r="B208">
            <v>3.1360000000000001</v>
          </cell>
          <cell r="H208">
            <v>11.585000000000001</v>
          </cell>
          <cell r="I208">
            <v>-1</v>
          </cell>
        </row>
        <row r="209">
          <cell r="H209">
            <v>17.885000000000002</v>
          </cell>
          <cell r="I209">
            <v>3.2</v>
          </cell>
        </row>
        <row r="210">
          <cell r="H210">
            <v>20</v>
          </cell>
          <cell r="I210">
            <v>3.2</v>
          </cell>
        </row>
        <row r="211">
          <cell r="H211">
            <v>21</v>
          </cell>
          <cell r="I211">
            <v>3.1360000000000001</v>
          </cell>
        </row>
        <row r="216">
          <cell r="A216">
            <v>0</v>
          </cell>
          <cell r="B216">
            <v>3.5830000000000002</v>
          </cell>
        </row>
        <row r="217">
          <cell r="A217">
            <v>3</v>
          </cell>
          <cell r="B217">
            <v>3.5979999999999999</v>
          </cell>
        </row>
        <row r="218">
          <cell r="A218">
            <v>6</v>
          </cell>
          <cell r="B218">
            <v>3.5550000000000002</v>
          </cell>
        </row>
        <row r="219">
          <cell r="A219">
            <v>7</v>
          </cell>
          <cell r="B219">
            <v>1.782</v>
          </cell>
        </row>
        <row r="220">
          <cell r="A220">
            <v>9</v>
          </cell>
          <cell r="B220">
            <v>0.53300000000000003</v>
          </cell>
        </row>
        <row r="221">
          <cell r="A221">
            <v>11</v>
          </cell>
          <cell r="B221">
            <v>-0.121</v>
          </cell>
        </row>
        <row r="222">
          <cell r="A222">
            <v>13</v>
          </cell>
          <cell r="B222">
            <v>-0.223</v>
          </cell>
        </row>
        <row r="223">
          <cell r="A223">
            <v>15</v>
          </cell>
          <cell r="B223">
            <v>-0.122</v>
          </cell>
          <cell r="H223">
            <v>0</v>
          </cell>
          <cell r="I223">
            <v>3.5830000000000002</v>
          </cell>
        </row>
        <row r="224">
          <cell r="A224">
            <v>17</v>
          </cell>
          <cell r="B224">
            <v>0.56599999999999995</v>
          </cell>
          <cell r="H224">
            <v>3</v>
          </cell>
          <cell r="I224">
            <v>3.5979999999999999</v>
          </cell>
        </row>
        <row r="225">
          <cell r="A225">
            <v>19</v>
          </cell>
          <cell r="B225">
            <v>1.7529999999999999</v>
          </cell>
          <cell r="H225">
            <v>3.5</v>
          </cell>
          <cell r="I225">
            <v>3.5550000000000002</v>
          </cell>
        </row>
        <row r="226">
          <cell r="A226">
            <v>20</v>
          </cell>
          <cell r="B226">
            <v>3.4769999999999999</v>
          </cell>
          <cell r="H226">
            <v>10.3325</v>
          </cell>
          <cell r="I226">
            <v>-1</v>
          </cell>
        </row>
        <row r="227">
          <cell r="A227">
            <v>24</v>
          </cell>
          <cell r="B227">
            <v>3.464</v>
          </cell>
          <cell r="H227">
            <v>12.8325</v>
          </cell>
          <cell r="I227">
            <v>-1</v>
          </cell>
        </row>
        <row r="228">
          <cell r="A228">
            <v>25</v>
          </cell>
          <cell r="B228">
            <v>2.484</v>
          </cell>
          <cell r="H228">
            <v>15.3325</v>
          </cell>
          <cell r="I228">
            <v>-1</v>
          </cell>
        </row>
        <row r="229">
          <cell r="A229">
            <v>30</v>
          </cell>
          <cell r="B229">
            <v>2.4700000000000002</v>
          </cell>
          <cell r="H229">
            <v>22.0825</v>
          </cell>
          <cell r="I229">
            <v>3.5</v>
          </cell>
        </row>
        <row r="230">
          <cell r="A230">
            <v>35</v>
          </cell>
          <cell r="B230">
            <v>2.4550000000000001</v>
          </cell>
          <cell r="H230">
            <v>24</v>
          </cell>
          <cell r="I230">
            <v>3.464</v>
          </cell>
        </row>
        <row r="234">
          <cell r="A234">
            <v>0</v>
          </cell>
          <cell r="B234">
            <v>2.609</v>
          </cell>
        </row>
        <row r="235">
          <cell r="A235">
            <v>4</v>
          </cell>
          <cell r="B235">
            <v>2.5960000000000001</v>
          </cell>
        </row>
        <row r="236">
          <cell r="A236">
            <v>5</v>
          </cell>
          <cell r="B236">
            <v>1.417</v>
          </cell>
        </row>
        <row r="237">
          <cell r="A237">
            <v>7</v>
          </cell>
          <cell r="B237">
            <v>0.51500000000000001</v>
          </cell>
        </row>
        <row r="238">
          <cell r="A238">
            <v>9</v>
          </cell>
          <cell r="B238">
            <v>-0.13300000000000001</v>
          </cell>
        </row>
        <row r="239">
          <cell r="A239">
            <v>10</v>
          </cell>
          <cell r="B239">
            <v>-0.23499999999999999</v>
          </cell>
        </row>
        <row r="240">
          <cell r="A240">
            <v>11</v>
          </cell>
          <cell r="B240">
            <v>-0.13400000000000001</v>
          </cell>
        </row>
        <row r="241">
          <cell r="A241">
            <v>13</v>
          </cell>
          <cell r="B241">
            <v>0.47299999999999998</v>
          </cell>
          <cell r="H241">
            <v>0</v>
          </cell>
          <cell r="I241">
            <v>2.609</v>
          </cell>
        </row>
        <row r="242">
          <cell r="A242">
            <v>15</v>
          </cell>
          <cell r="B242">
            <v>1.411</v>
          </cell>
          <cell r="H242">
            <v>2</v>
          </cell>
          <cell r="I242">
            <v>2.5960000000000001</v>
          </cell>
        </row>
        <row r="243">
          <cell r="A243">
            <v>16</v>
          </cell>
          <cell r="B243">
            <v>2.7040000000000002</v>
          </cell>
          <cell r="H243">
            <v>7.3940000000000001</v>
          </cell>
          <cell r="I243">
            <v>-1</v>
          </cell>
        </row>
        <row r="244">
          <cell r="A244">
            <v>17</v>
          </cell>
          <cell r="B244">
            <v>2.7160000000000002</v>
          </cell>
          <cell r="H244">
            <v>9.8940000000000001</v>
          </cell>
          <cell r="I244">
            <v>-1</v>
          </cell>
        </row>
        <row r="245">
          <cell r="A245">
            <v>20</v>
          </cell>
          <cell r="B245">
            <v>2.7160000000000002</v>
          </cell>
          <cell r="H245">
            <v>12.394</v>
          </cell>
          <cell r="I245">
            <v>-1</v>
          </cell>
        </row>
        <row r="246">
          <cell r="H246">
            <v>17.968</v>
          </cell>
          <cell r="I246">
            <v>2.7160000000000002</v>
          </cell>
        </row>
        <row r="250">
          <cell r="A250">
            <v>0</v>
          </cell>
          <cell r="B250">
            <v>3.0550000000000002</v>
          </cell>
        </row>
        <row r="251">
          <cell r="A251">
            <v>3</v>
          </cell>
          <cell r="B251">
            <v>3.0659999999999998</v>
          </cell>
        </row>
        <row r="252">
          <cell r="A252">
            <v>5</v>
          </cell>
          <cell r="B252">
            <v>3.044</v>
          </cell>
        </row>
        <row r="253">
          <cell r="A253">
            <v>6</v>
          </cell>
          <cell r="B253">
            <v>1.8120000000000001</v>
          </cell>
        </row>
        <row r="254">
          <cell r="A254">
            <v>8</v>
          </cell>
          <cell r="B254">
            <v>1.0169999999999999</v>
          </cell>
        </row>
        <row r="255">
          <cell r="A255">
            <v>10</v>
          </cell>
          <cell r="B255">
            <v>0.51300000000000001</v>
          </cell>
        </row>
        <row r="256">
          <cell r="A256">
            <v>12</v>
          </cell>
          <cell r="B256">
            <v>9.2999999999999999E-2</v>
          </cell>
        </row>
        <row r="257">
          <cell r="A257">
            <v>13</v>
          </cell>
          <cell r="B257">
            <v>-6.0000000000000001E-3</v>
          </cell>
          <cell r="H257">
            <v>0</v>
          </cell>
          <cell r="I257">
            <v>3.0550000000000002</v>
          </cell>
        </row>
        <row r="258">
          <cell r="A258">
            <v>14</v>
          </cell>
          <cell r="B258">
            <v>9.7000000000000003E-2</v>
          </cell>
          <cell r="H258">
            <v>3</v>
          </cell>
          <cell r="I258">
            <v>3.0659999999999998</v>
          </cell>
        </row>
        <row r="259">
          <cell r="A259">
            <v>16</v>
          </cell>
          <cell r="B259">
            <v>0.49399999999999999</v>
          </cell>
          <cell r="H259">
            <v>5</v>
          </cell>
          <cell r="I259">
            <v>3.044</v>
          </cell>
        </row>
        <row r="260">
          <cell r="A260">
            <v>18</v>
          </cell>
          <cell r="B260">
            <v>1.01</v>
          </cell>
          <cell r="H260">
            <v>6</v>
          </cell>
          <cell r="I260">
            <v>1.8120000000000001</v>
          </cell>
        </row>
        <row r="261">
          <cell r="A261">
            <v>20</v>
          </cell>
          <cell r="B261">
            <v>1.806</v>
          </cell>
          <cell r="H261">
            <v>8</v>
          </cell>
          <cell r="I261">
            <v>1.0169999999999999</v>
          </cell>
        </row>
        <row r="262">
          <cell r="A262">
            <v>21</v>
          </cell>
          <cell r="B262">
            <v>3.4980000000000002</v>
          </cell>
          <cell r="H262">
            <v>11.025500000000001</v>
          </cell>
          <cell r="I262">
            <v>-1</v>
          </cell>
        </row>
        <row r="263">
          <cell r="A263">
            <v>25</v>
          </cell>
          <cell r="B263">
            <v>3.5070000000000001</v>
          </cell>
          <cell r="H263">
            <v>13.525500000000001</v>
          </cell>
          <cell r="I263">
            <v>-1</v>
          </cell>
        </row>
        <row r="264">
          <cell r="A264">
            <v>28</v>
          </cell>
          <cell r="B264">
            <v>1.9610000000000001</v>
          </cell>
          <cell r="H264">
            <v>16.025500000000001</v>
          </cell>
          <cell r="I264">
            <v>-1</v>
          </cell>
        </row>
        <row r="265">
          <cell r="A265">
            <v>33</v>
          </cell>
          <cell r="B265">
            <v>1.9530000000000001</v>
          </cell>
          <cell r="H265">
            <v>19.625500000000002</v>
          </cell>
          <cell r="I265">
            <v>1.4</v>
          </cell>
        </row>
        <row r="269">
          <cell r="A269">
            <v>0</v>
          </cell>
          <cell r="B269">
            <v>3.0259999999999998</v>
          </cell>
        </row>
        <row r="270">
          <cell r="A270">
            <v>3</v>
          </cell>
          <cell r="B270">
            <v>3.012</v>
          </cell>
          <cell r="H270">
            <v>0</v>
          </cell>
          <cell r="I270">
            <v>3.0259999999999998</v>
          </cell>
        </row>
        <row r="271">
          <cell r="A271">
            <v>4</v>
          </cell>
          <cell r="B271">
            <v>1.9330000000000001</v>
          </cell>
          <cell r="H271">
            <v>3</v>
          </cell>
          <cell r="I271">
            <v>3.012</v>
          </cell>
        </row>
        <row r="272">
          <cell r="A272">
            <v>6</v>
          </cell>
          <cell r="B272">
            <v>1.1279999999999999</v>
          </cell>
          <cell r="H272">
            <v>4</v>
          </cell>
          <cell r="I272">
            <v>1.9330000000000001</v>
          </cell>
        </row>
        <row r="273">
          <cell r="A273">
            <v>8</v>
          </cell>
          <cell r="B273">
            <v>0.48099999999999998</v>
          </cell>
          <cell r="H273">
            <v>6</v>
          </cell>
          <cell r="I273">
            <v>1.1279999999999999</v>
          </cell>
        </row>
        <row r="274">
          <cell r="A274">
            <v>10</v>
          </cell>
          <cell r="B274">
            <v>3.0000000000000001E-3</v>
          </cell>
          <cell r="H274">
            <v>9.1920000000000002</v>
          </cell>
          <cell r="I274">
            <v>-1</v>
          </cell>
        </row>
        <row r="275">
          <cell r="A275">
            <v>12</v>
          </cell>
          <cell r="B275">
            <v>-9.9000000000000005E-2</v>
          </cell>
          <cell r="H275">
            <v>11.692</v>
          </cell>
          <cell r="I275">
            <v>-1</v>
          </cell>
        </row>
        <row r="276">
          <cell r="A276">
            <v>14</v>
          </cell>
          <cell r="B276">
            <v>2E-3</v>
          </cell>
          <cell r="H276">
            <v>14.192</v>
          </cell>
          <cell r="I276">
            <v>-1</v>
          </cell>
        </row>
        <row r="277">
          <cell r="A277">
            <v>16</v>
          </cell>
          <cell r="B277">
            <v>0.47399999999999998</v>
          </cell>
          <cell r="H277">
            <v>16.742000000000001</v>
          </cell>
          <cell r="I277">
            <v>0.7</v>
          </cell>
        </row>
        <row r="278">
          <cell r="A278">
            <v>18</v>
          </cell>
          <cell r="B278">
            <v>1.0820000000000001</v>
          </cell>
          <cell r="H278">
            <v>16</v>
          </cell>
          <cell r="I278">
            <v>0.47399999999999998</v>
          </cell>
        </row>
        <row r="279">
          <cell r="A279">
            <v>20</v>
          </cell>
          <cell r="B279">
            <v>2.1309999999999998</v>
          </cell>
          <cell r="H279">
            <v>18</v>
          </cell>
          <cell r="I279">
            <v>1.0820000000000001</v>
          </cell>
        </row>
        <row r="280">
          <cell r="A280">
            <v>21</v>
          </cell>
          <cell r="B280">
            <v>3.6070000000000002</v>
          </cell>
          <cell r="H280">
            <v>20</v>
          </cell>
          <cell r="I280">
            <v>2.1309999999999998</v>
          </cell>
        </row>
        <row r="281">
          <cell r="A281">
            <v>25</v>
          </cell>
          <cell r="B281">
            <v>3.6019999999999999</v>
          </cell>
          <cell r="H281">
            <v>21</v>
          </cell>
          <cell r="I281">
            <v>3.6070000000000002</v>
          </cell>
        </row>
        <row r="282">
          <cell r="A282">
            <v>28</v>
          </cell>
          <cell r="B282">
            <v>3.589</v>
          </cell>
          <cell r="H282">
            <v>25</v>
          </cell>
          <cell r="I282">
            <v>3.6019999999999999</v>
          </cell>
        </row>
        <row r="283">
          <cell r="H283">
            <v>28</v>
          </cell>
          <cell r="I283">
            <v>3.589</v>
          </cell>
        </row>
        <row r="288">
          <cell r="A288">
            <v>0</v>
          </cell>
          <cell r="B288">
            <v>3.1179999999999999</v>
          </cell>
        </row>
        <row r="289">
          <cell r="A289">
            <v>2</v>
          </cell>
          <cell r="B289">
            <v>3.113</v>
          </cell>
        </row>
        <row r="290">
          <cell r="A290">
            <v>3</v>
          </cell>
          <cell r="B290">
            <v>1.946</v>
          </cell>
        </row>
        <row r="291">
          <cell r="A291">
            <v>5</v>
          </cell>
          <cell r="B291">
            <v>1.133</v>
          </cell>
        </row>
        <row r="292">
          <cell r="A292">
            <v>7</v>
          </cell>
          <cell r="B292">
            <v>0.53800000000000003</v>
          </cell>
        </row>
        <row r="293">
          <cell r="A293">
            <v>9</v>
          </cell>
          <cell r="B293">
            <v>0.13800000000000001</v>
          </cell>
          <cell r="H293">
            <v>0</v>
          </cell>
          <cell r="I293">
            <v>3.1179999999999999</v>
          </cell>
        </row>
        <row r="294">
          <cell r="A294">
            <v>11</v>
          </cell>
          <cell r="B294">
            <v>3.6999999999999998E-2</v>
          </cell>
          <cell r="H294">
            <v>2</v>
          </cell>
          <cell r="I294">
            <v>3.113</v>
          </cell>
        </row>
        <row r="295">
          <cell r="A295">
            <v>13</v>
          </cell>
          <cell r="B295">
            <v>0.13900000000000001</v>
          </cell>
          <cell r="H295">
            <v>3</v>
          </cell>
          <cell r="I295">
            <v>1.946</v>
          </cell>
        </row>
        <row r="296">
          <cell r="A296">
            <v>15</v>
          </cell>
          <cell r="B296">
            <v>0.54300000000000004</v>
          </cell>
          <cell r="H296">
            <v>5</v>
          </cell>
          <cell r="I296">
            <v>1.133</v>
          </cell>
        </row>
        <row r="297">
          <cell r="A297">
            <v>17</v>
          </cell>
          <cell r="B297">
            <v>1.151</v>
          </cell>
          <cell r="H297">
            <v>6</v>
          </cell>
          <cell r="I297">
            <v>0.53800000000000003</v>
          </cell>
        </row>
        <row r="298">
          <cell r="A298">
            <v>19</v>
          </cell>
          <cell r="B298">
            <v>1.919</v>
          </cell>
          <cell r="H298">
            <v>8.3070000000000004</v>
          </cell>
          <cell r="I298">
            <v>-1</v>
          </cell>
        </row>
        <row r="299">
          <cell r="A299">
            <v>20</v>
          </cell>
          <cell r="B299">
            <v>3.008</v>
          </cell>
          <cell r="H299">
            <v>10.807</v>
          </cell>
          <cell r="I299">
            <v>-1</v>
          </cell>
        </row>
        <row r="300">
          <cell r="A300">
            <v>21</v>
          </cell>
          <cell r="B300">
            <v>3.016</v>
          </cell>
          <cell r="H300">
            <v>13.307</v>
          </cell>
          <cell r="I300">
            <v>-1</v>
          </cell>
        </row>
        <row r="301">
          <cell r="A301">
            <v>22</v>
          </cell>
          <cell r="B301">
            <v>3.7919999999999998</v>
          </cell>
          <cell r="H301">
            <v>16.157</v>
          </cell>
          <cell r="I301">
            <v>0.9</v>
          </cell>
        </row>
        <row r="302">
          <cell r="A302">
            <v>25</v>
          </cell>
          <cell r="B302">
            <v>3.7869999999999999</v>
          </cell>
          <cell r="H302">
            <v>19</v>
          </cell>
          <cell r="I302">
            <v>1.919</v>
          </cell>
        </row>
        <row r="303">
          <cell r="A303">
            <v>26</v>
          </cell>
          <cell r="B303">
            <v>3.78</v>
          </cell>
          <cell r="H303">
            <v>20</v>
          </cell>
          <cell r="I303">
            <v>3.008</v>
          </cell>
        </row>
        <row r="307">
          <cell r="A307">
            <v>0</v>
          </cell>
          <cell r="B307">
            <v>2.5289999999999999</v>
          </cell>
        </row>
        <row r="308">
          <cell r="A308">
            <v>5</v>
          </cell>
          <cell r="B308">
            <v>2.5419999999999998</v>
          </cell>
        </row>
        <row r="309">
          <cell r="A309">
            <v>6</v>
          </cell>
          <cell r="B309">
            <v>3.5350000000000001</v>
          </cell>
        </row>
        <row r="310">
          <cell r="A310">
            <v>10</v>
          </cell>
          <cell r="B310">
            <v>3.53</v>
          </cell>
          <cell r="H310">
            <v>0</v>
          </cell>
          <cell r="I310">
            <v>2.5289999999999999</v>
          </cell>
        </row>
        <row r="311">
          <cell r="A311">
            <v>11</v>
          </cell>
          <cell r="B311">
            <v>2.4060000000000001</v>
          </cell>
          <cell r="H311">
            <v>5</v>
          </cell>
          <cell r="I311">
            <v>2.5419999999999998</v>
          </cell>
        </row>
        <row r="312">
          <cell r="A312">
            <v>12</v>
          </cell>
          <cell r="B312">
            <v>1.45</v>
          </cell>
          <cell r="H312">
            <v>6</v>
          </cell>
          <cell r="I312">
            <v>3.5350000000000001</v>
          </cell>
        </row>
        <row r="313">
          <cell r="A313">
            <v>14</v>
          </cell>
          <cell r="B313">
            <v>0.78100000000000003</v>
          </cell>
          <cell r="H313">
            <v>8.5</v>
          </cell>
          <cell r="I313">
            <v>3.53</v>
          </cell>
        </row>
        <row r="314">
          <cell r="A314">
            <v>16</v>
          </cell>
          <cell r="B314">
            <v>0.29599999999999999</v>
          </cell>
          <cell r="H314">
            <v>15.294999999999998</v>
          </cell>
          <cell r="I314">
            <v>-1</v>
          </cell>
        </row>
        <row r="315">
          <cell r="A315">
            <v>17.5</v>
          </cell>
          <cell r="B315">
            <v>0.19400000000000001</v>
          </cell>
          <cell r="H315">
            <v>17.794999999999998</v>
          </cell>
          <cell r="I315">
            <v>-1</v>
          </cell>
        </row>
        <row r="316">
          <cell r="A316">
            <v>19</v>
          </cell>
          <cell r="B316">
            <v>0.29499999999999998</v>
          </cell>
          <cell r="H316">
            <v>20.294999999999998</v>
          </cell>
          <cell r="I316">
            <v>-1</v>
          </cell>
        </row>
        <row r="317">
          <cell r="A317">
            <v>21</v>
          </cell>
          <cell r="B317">
            <v>0.79900000000000004</v>
          </cell>
          <cell r="H317">
            <v>26.805</v>
          </cell>
          <cell r="I317">
            <v>3.34</v>
          </cell>
        </row>
        <row r="318">
          <cell r="A318">
            <v>23</v>
          </cell>
          <cell r="B318">
            <v>1.4630000000000001</v>
          </cell>
          <cell r="H318">
            <v>30</v>
          </cell>
          <cell r="I318">
            <v>3.3460000000000001</v>
          </cell>
        </row>
        <row r="319">
          <cell r="A319">
            <v>24</v>
          </cell>
          <cell r="B319">
            <v>2.3450000000000002</v>
          </cell>
          <cell r="H319">
            <v>35</v>
          </cell>
          <cell r="I319">
            <v>3.3540000000000001</v>
          </cell>
        </row>
        <row r="320">
          <cell r="A320">
            <v>25</v>
          </cell>
          <cell r="B320">
            <v>3.339</v>
          </cell>
        </row>
        <row r="321">
          <cell r="A321">
            <v>30</v>
          </cell>
          <cell r="B321">
            <v>3.3460000000000001</v>
          </cell>
        </row>
        <row r="322">
          <cell r="A322">
            <v>35</v>
          </cell>
          <cell r="B322">
            <v>3.3540000000000001</v>
          </cell>
        </row>
        <row r="326">
          <cell r="A326">
            <v>0</v>
          </cell>
          <cell r="B326">
            <v>2.9049999999999998</v>
          </cell>
        </row>
        <row r="327">
          <cell r="A327">
            <v>5</v>
          </cell>
          <cell r="B327">
            <v>2.9140000000000001</v>
          </cell>
        </row>
        <row r="328">
          <cell r="A328">
            <v>6</v>
          </cell>
          <cell r="B328">
            <v>3.7360000000000002</v>
          </cell>
        </row>
        <row r="329">
          <cell r="A329">
            <v>10</v>
          </cell>
          <cell r="B329">
            <v>3.7269999999999999</v>
          </cell>
        </row>
        <row r="330">
          <cell r="A330">
            <v>11</v>
          </cell>
          <cell r="B330">
            <v>2.1640000000000001</v>
          </cell>
          <cell r="H330">
            <v>0</v>
          </cell>
          <cell r="I330">
            <v>2.9049999999999998</v>
          </cell>
        </row>
        <row r="331">
          <cell r="A331">
            <v>13</v>
          </cell>
          <cell r="B331">
            <v>0.96299999999999997</v>
          </cell>
          <cell r="H331">
            <v>5</v>
          </cell>
          <cell r="I331">
            <v>2.9140000000000001</v>
          </cell>
        </row>
        <row r="332">
          <cell r="A332">
            <v>15</v>
          </cell>
          <cell r="B332">
            <v>0.23400000000000001</v>
          </cell>
          <cell r="H332">
            <v>6</v>
          </cell>
          <cell r="I332">
            <v>3.7360000000000002</v>
          </cell>
        </row>
        <row r="333">
          <cell r="A333">
            <v>17</v>
          </cell>
          <cell r="B333">
            <v>0.13200000000000001</v>
          </cell>
          <cell r="H333">
            <v>7.5</v>
          </cell>
          <cell r="I333">
            <v>3.7269999999999999</v>
          </cell>
        </row>
        <row r="334">
          <cell r="A334">
            <v>19</v>
          </cell>
          <cell r="B334">
            <v>0.23499999999999999</v>
          </cell>
          <cell r="H334">
            <v>14.5905</v>
          </cell>
          <cell r="I334">
            <v>-1</v>
          </cell>
        </row>
        <row r="335">
          <cell r="A335">
            <v>21</v>
          </cell>
          <cell r="B335">
            <v>0.93700000000000006</v>
          </cell>
          <cell r="H335">
            <v>17.090499999999999</v>
          </cell>
          <cell r="I335">
            <v>-1</v>
          </cell>
        </row>
        <row r="336">
          <cell r="A336">
            <v>23</v>
          </cell>
          <cell r="B336">
            <v>2.0950000000000002</v>
          </cell>
          <cell r="H336">
            <v>19.590499999999999</v>
          </cell>
          <cell r="I336">
            <v>-1</v>
          </cell>
        </row>
        <row r="337">
          <cell r="A337">
            <v>24</v>
          </cell>
          <cell r="B337">
            <v>3.35</v>
          </cell>
          <cell r="H337">
            <v>26.100499999999997</v>
          </cell>
          <cell r="I337">
            <v>3.34</v>
          </cell>
        </row>
        <row r="338">
          <cell r="A338">
            <v>25</v>
          </cell>
          <cell r="B338">
            <v>3.3559999999999999</v>
          </cell>
          <cell r="H338">
            <v>27</v>
          </cell>
          <cell r="I338">
            <v>3.3559999999999999</v>
          </cell>
        </row>
        <row r="339">
          <cell r="A339">
            <v>27</v>
          </cell>
          <cell r="B339">
            <v>3.3559999999999999</v>
          </cell>
        </row>
        <row r="342">
          <cell r="A342">
            <v>0</v>
          </cell>
          <cell r="B342">
            <v>3.6269999999999998</v>
          </cell>
        </row>
        <row r="343">
          <cell r="A343">
            <v>3</v>
          </cell>
          <cell r="B343">
            <v>3.8530000000000002</v>
          </cell>
        </row>
        <row r="344">
          <cell r="A344">
            <v>7</v>
          </cell>
          <cell r="B344">
            <v>3.8279999999999998</v>
          </cell>
        </row>
        <row r="345">
          <cell r="A345">
            <v>8</v>
          </cell>
          <cell r="B345">
            <v>1.8080000000000001</v>
          </cell>
        </row>
        <row r="346">
          <cell r="A346">
            <v>10</v>
          </cell>
          <cell r="B346">
            <v>0.81100000000000005</v>
          </cell>
        </row>
        <row r="347">
          <cell r="A347">
            <v>12</v>
          </cell>
          <cell r="B347">
            <v>0.13900000000000001</v>
          </cell>
          <cell r="H347">
            <v>0</v>
          </cell>
          <cell r="I347">
            <v>3.6269999999999998</v>
          </cell>
        </row>
        <row r="348">
          <cell r="A348">
            <v>13.5</v>
          </cell>
          <cell r="B348">
            <v>3.6999999999999998E-2</v>
          </cell>
          <cell r="H348">
            <v>3</v>
          </cell>
          <cell r="I348">
            <v>3.8530000000000002</v>
          </cell>
        </row>
        <row r="349">
          <cell r="A349">
            <v>15</v>
          </cell>
          <cell r="B349">
            <v>0.13800000000000001</v>
          </cell>
          <cell r="H349">
            <v>4</v>
          </cell>
          <cell r="I349">
            <v>3.8279999999999998</v>
          </cell>
        </row>
        <row r="350">
          <cell r="A350">
            <v>17</v>
          </cell>
          <cell r="B350">
            <v>0.82299999999999995</v>
          </cell>
          <cell r="H350">
            <v>11.241999999999999</v>
          </cell>
          <cell r="I350">
            <v>-1</v>
          </cell>
        </row>
        <row r="351">
          <cell r="A351">
            <v>19</v>
          </cell>
          <cell r="B351">
            <v>1.83</v>
          </cell>
          <cell r="H351">
            <v>13.741999999999999</v>
          </cell>
          <cell r="I351">
            <v>-1</v>
          </cell>
        </row>
        <row r="352">
          <cell r="A352">
            <v>20</v>
          </cell>
          <cell r="B352">
            <v>3.5070000000000001</v>
          </cell>
          <cell r="H352">
            <v>16.241999999999997</v>
          </cell>
          <cell r="I352">
            <v>-1</v>
          </cell>
        </row>
        <row r="353">
          <cell r="A353">
            <v>25</v>
          </cell>
          <cell r="B353">
            <v>3.528</v>
          </cell>
          <cell r="H353">
            <v>23.033999999999999</v>
          </cell>
          <cell r="I353">
            <v>3.528</v>
          </cell>
        </row>
        <row r="354">
          <cell r="A354">
            <v>30</v>
          </cell>
          <cell r="B354">
            <v>3.5329999999999999</v>
          </cell>
          <cell r="H354">
            <v>25</v>
          </cell>
          <cell r="I354">
            <v>3.528</v>
          </cell>
        </row>
        <row r="355">
          <cell r="A355">
            <v>35</v>
          </cell>
          <cell r="B355">
            <v>3.5409999999999999</v>
          </cell>
          <cell r="H355">
            <v>30</v>
          </cell>
          <cell r="I355">
            <v>3.5329999999999999</v>
          </cell>
        </row>
        <row r="356">
          <cell r="H356">
            <v>35</v>
          </cell>
          <cell r="I356">
            <v>3.5409999999999999</v>
          </cell>
        </row>
        <row r="359">
          <cell r="A359">
            <v>0</v>
          </cell>
          <cell r="B359">
            <v>3.7320000000000002</v>
          </cell>
        </row>
        <row r="360">
          <cell r="A360">
            <v>4</v>
          </cell>
          <cell r="B360">
            <v>3.9750000000000001</v>
          </cell>
        </row>
        <row r="361">
          <cell r="A361">
            <v>5</v>
          </cell>
          <cell r="B361">
            <v>2.7879999999999998</v>
          </cell>
        </row>
        <row r="362">
          <cell r="A362">
            <v>7</v>
          </cell>
          <cell r="B362">
            <v>1.772</v>
          </cell>
        </row>
        <row r="363">
          <cell r="A363">
            <v>9</v>
          </cell>
          <cell r="B363">
            <v>0.83299999999999996</v>
          </cell>
          <cell r="H363">
            <v>0</v>
          </cell>
          <cell r="I363">
            <v>3.7320000000000002</v>
          </cell>
        </row>
        <row r="364">
          <cell r="A364">
            <v>11</v>
          </cell>
          <cell r="B364">
            <v>0.254</v>
          </cell>
          <cell r="H364">
            <v>2.5</v>
          </cell>
          <cell r="I364">
            <v>3.9750000000000001</v>
          </cell>
        </row>
        <row r="365">
          <cell r="A365">
            <v>12</v>
          </cell>
          <cell r="B365">
            <v>0.153</v>
          </cell>
          <cell r="H365">
            <v>9.9624999999999986</v>
          </cell>
          <cell r="I365">
            <v>-1</v>
          </cell>
        </row>
        <row r="366">
          <cell r="A366">
            <v>13</v>
          </cell>
          <cell r="B366">
            <v>0.25600000000000001</v>
          </cell>
          <cell r="H366">
            <v>12.462499999999999</v>
          </cell>
          <cell r="I366">
            <v>-1</v>
          </cell>
        </row>
        <row r="367">
          <cell r="A367">
            <v>15</v>
          </cell>
          <cell r="B367">
            <v>0.878</v>
          </cell>
          <cell r="H367">
            <v>14.962499999999999</v>
          </cell>
          <cell r="I367">
            <v>-1</v>
          </cell>
        </row>
        <row r="368">
          <cell r="A368">
            <v>17</v>
          </cell>
          <cell r="B368">
            <v>1.7889999999999999</v>
          </cell>
          <cell r="H368">
            <v>20.512499999999999</v>
          </cell>
          <cell r="I368">
            <v>2.7</v>
          </cell>
        </row>
        <row r="369">
          <cell r="A369">
            <v>19</v>
          </cell>
          <cell r="B369">
            <v>2.266</v>
          </cell>
          <cell r="H369">
            <v>24</v>
          </cell>
          <cell r="I369">
            <v>2.6459999999999999</v>
          </cell>
        </row>
        <row r="370">
          <cell r="A370">
            <v>20</v>
          </cell>
          <cell r="B370">
            <v>2.6320000000000001</v>
          </cell>
        </row>
        <row r="371">
          <cell r="A371">
            <v>24</v>
          </cell>
          <cell r="B371">
            <v>2.6459999999999999</v>
          </cell>
        </row>
        <row r="376">
          <cell r="A376">
            <v>0</v>
          </cell>
          <cell r="B376">
            <v>4.0039999999999996</v>
          </cell>
        </row>
        <row r="377">
          <cell r="A377">
            <v>4</v>
          </cell>
          <cell r="B377">
            <v>3.9990000000000001</v>
          </cell>
        </row>
        <row r="378">
          <cell r="A378">
            <v>5</v>
          </cell>
          <cell r="B378">
            <v>2.798</v>
          </cell>
        </row>
        <row r="379">
          <cell r="A379">
            <v>7</v>
          </cell>
          <cell r="B379">
            <v>1.7490000000000001</v>
          </cell>
        </row>
        <row r="380">
          <cell r="A380">
            <v>9</v>
          </cell>
          <cell r="B380">
            <v>0.79400000000000004</v>
          </cell>
        </row>
        <row r="381">
          <cell r="A381">
            <v>11</v>
          </cell>
          <cell r="B381">
            <v>1E-3</v>
          </cell>
        </row>
        <row r="382">
          <cell r="A382">
            <v>13</v>
          </cell>
          <cell r="B382">
            <v>-0.1</v>
          </cell>
        </row>
        <row r="383">
          <cell r="A383">
            <v>15</v>
          </cell>
          <cell r="B383">
            <v>2E-3</v>
          </cell>
        </row>
        <row r="384">
          <cell r="A384">
            <v>17</v>
          </cell>
          <cell r="B384">
            <v>0.29799999999999999</v>
          </cell>
          <cell r="H384">
            <v>0</v>
          </cell>
          <cell r="I384">
            <v>4.0039999999999996</v>
          </cell>
        </row>
        <row r="385">
          <cell r="A385">
            <v>19</v>
          </cell>
          <cell r="B385">
            <v>0.78400000000000003</v>
          </cell>
          <cell r="H385">
            <v>4</v>
          </cell>
          <cell r="I385">
            <v>3.9990000000000001</v>
          </cell>
        </row>
        <row r="386">
          <cell r="A386">
            <v>21</v>
          </cell>
          <cell r="B386">
            <v>1.8009999999999999</v>
          </cell>
          <cell r="H386">
            <v>5</v>
          </cell>
          <cell r="I386">
            <v>2.798</v>
          </cell>
        </row>
        <row r="387">
          <cell r="A387">
            <v>22</v>
          </cell>
          <cell r="B387">
            <v>2.6619999999999999</v>
          </cell>
          <cell r="H387">
            <v>7</v>
          </cell>
          <cell r="I387">
            <v>1.7490000000000001</v>
          </cell>
        </row>
        <row r="388">
          <cell r="A388">
            <v>27</v>
          </cell>
          <cell r="B388">
            <v>2.669</v>
          </cell>
          <cell r="H388">
            <v>8</v>
          </cell>
          <cell r="I388">
            <v>1</v>
          </cell>
        </row>
        <row r="389">
          <cell r="A389">
            <v>32</v>
          </cell>
          <cell r="B389">
            <v>2.681</v>
          </cell>
          <cell r="H389">
            <v>11</v>
          </cell>
          <cell r="I389">
            <v>-1</v>
          </cell>
        </row>
        <row r="393">
          <cell r="A393">
            <v>0</v>
          </cell>
          <cell r="B393">
            <v>3.0510000000000002</v>
          </cell>
        </row>
        <row r="394">
          <cell r="A394">
            <v>5</v>
          </cell>
          <cell r="B394">
            <v>3.0670000000000002</v>
          </cell>
        </row>
        <row r="395">
          <cell r="A395">
            <v>6</v>
          </cell>
          <cell r="B395">
            <v>4.3339999999999996</v>
          </cell>
        </row>
        <row r="396">
          <cell r="A396">
            <v>10</v>
          </cell>
          <cell r="B396">
            <v>4.327</v>
          </cell>
        </row>
        <row r="397">
          <cell r="A397">
            <v>11</v>
          </cell>
          <cell r="B397">
            <v>2.532</v>
          </cell>
        </row>
        <row r="398">
          <cell r="A398">
            <v>13</v>
          </cell>
          <cell r="B398">
            <v>0.55600000000000005</v>
          </cell>
        </row>
        <row r="399">
          <cell r="A399">
            <v>15</v>
          </cell>
          <cell r="B399">
            <v>-0.374</v>
          </cell>
        </row>
        <row r="400">
          <cell r="A400">
            <v>17</v>
          </cell>
          <cell r="B400">
            <v>-0.47299999999999998</v>
          </cell>
        </row>
        <row r="401">
          <cell r="A401">
            <v>19</v>
          </cell>
          <cell r="B401">
            <v>-0.372</v>
          </cell>
        </row>
        <row r="402">
          <cell r="A402">
            <v>21</v>
          </cell>
          <cell r="B402">
            <v>0.39400000000000002</v>
          </cell>
          <cell r="H402">
            <v>0</v>
          </cell>
          <cell r="I402">
            <v>3.0510000000000002</v>
          </cell>
        </row>
        <row r="403">
          <cell r="A403">
            <v>23</v>
          </cell>
          <cell r="B403">
            <v>1.361</v>
          </cell>
          <cell r="H403">
            <v>5</v>
          </cell>
          <cell r="I403">
            <v>3.0670000000000002</v>
          </cell>
        </row>
        <row r="404">
          <cell r="A404">
            <v>24</v>
          </cell>
          <cell r="B404">
            <v>2.5430000000000001</v>
          </cell>
          <cell r="H404">
            <v>6</v>
          </cell>
          <cell r="I404">
            <v>4.3339999999999996</v>
          </cell>
        </row>
        <row r="405">
          <cell r="A405">
            <v>26</v>
          </cell>
          <cell r="B405">
            <v>2.552</v>
          </cell>
          <cell r="H405">
            <v>10</v>
          </cell>
          <cell r="I405">
            <v>4.327</v>
          </cell>
        </row>
        <row r="406">
          <cell r="A406">
            <v>27</v>
          </cell>
          <cell r="B406">
            <v>1.714</v>
          </cell>
          <cell r="H406">
            <v>11</v>
          </cell>
          <cell r="I406">
            <v>2.532</v>
          </cell>
        </row>
        <row r="407">
          <cell r="A407">
            <v>29</v>
          </cell>
          <cell r="B407">
            <v>0.95299999999999996</v>
          </cell>
          <cell r="H407">
            <v>13</v>
          </cell>
          <cell r="I407">
            <v>0.55600000000000005</v>
          </cell>
        </row>
        <row r="411">
          <cell r="A411">
            <v>0</v>
          </cell>
          <cell r="B411">
            <v>1.0329999999999999</v>
          </cell>
        </row>
        <row r="412">
          <cell r="A412">
            <v>5</v>
          </cell>
          <cell r="B412">
            <v>1.0189999999999999</v>
          </cell>
        </row>
        <row r="413">
          <cell r="A413">
            <v>10</v>
          </cell>
          <cell r="B413">
            <v>1.012</v>
          </cell>
          <cell r="H413">
            <v>0</v>
          </cell>
          <cell r="I413">
            <v>1.0329999999999999</v>
          </cell>
        </row>
        <row r="414">
          <cell r="A414">
            <v>11</v>
          </cell>
          <cell r="B414">
            <v>0.61199999999999999</v>
          </cell>
          <cell r="H414">
            <v>5</v>
          </cell>
          <cell r="I414">
            <v>1.0189999999999999</v>
          </cell>
        </row>
        <row r="415">
          <cell r="A415">
            <v>12</v>
          </cell>
          <cell r="B415">
            <v>0.19900000000000001</v>
          </cell>
          <cell r="H415">
            <v>8.5</v>
          </cell>
          <cell r="I415">
            <v>1.012</v>
          </cell>
        </row>
        <row r="416">
          <cell r="A416">
            <v>13</v>
          </cell>
          <cell r="B416">
            <v>-9.7000000000000003E-2</v>
          </cell>
          <cell r="H416">
            <v>11.518000000000001</v>
          </cell>
          <cell r="I416">
            <v>-1</v>
          </cell>
        </row>
        <row r="417">
          <cell r="A417">
            <v>14</v>
          </cell>
          <cell r="B417">
            <v>-0.2</v>
          </cell>
          <cell r="H417">
            <v>14.018000000000001</v>
          </cell>
          <cell r="I417">
            <v>-1</v>
          </cell>
        </row>
        <row r="418">
          <cell r="A418">
            <v>15</v>
          </cell>
          <cell r="B418">
            <v>-9.8000000000000004E-2</v>
          </cell>
          <cell r="H418">
            <v>16.518000000000001</v>
          </cell>
          <cell r="I418">
            <v>-1</v>
          </cell>
        </row>
        <row r="419">
          <cell r="A419">
            <v>16</v>
          </cell>
          <cell r="B419">
            <v>0.20699999999999999</v>
          </cell>
          <cell r="H419">
            <v>19.443000000000001</v>
          </cell>
          <cell r="I419">
            <v>0.95</v>
          </cell>
        </row>
        <row r="420">
          <cell r="A420">
            <v>17</v>
          </cell>
          <cell r="B420">
            <v>0.60299999999999998</v>
          </cell>
          <cell r="H420">
            <v>23</v>
          </cell>
          <cell r="I420">
            <v>0.97199999999999998</v>
          </cell>
        </row>
        <row r="421">
          <cell r="A421">
            <v>18</v>
          </cell>
          <cell r="B421">
            <v>0.97599999999999998</v>
          </cell>
          <cell r="H421">
            <v>28</v>
          </cell>
          <cell r="I421">
            <v>0.96699999999999997</v>
          </cell>
        </row>
        <row r="422">
          <cell r="A422">
            <v>23</v>
          </cell>
          <cell r="B422">
            <v>0.97199999999999998</v>
          </cell>
        </row>
        <row r="423">
          <cell r="A423">
            <v>28</v>
          </cell>
          <cell r="B423">
            <v>0.96699999999999997</v>
          </cell>
        </row>
        <row r="431">
          <cell r="A431">
            <v>0</v>
          </cell>
          <cell r="B431">
            <v>0.85399999999999998</v>
          </cell>
        </row>
        <row r="432">
          <cell r="A432">
            <v>5</v>
          </cell>
          <cell r="B432">
            <v>0.84699999999999998</v>
          </cell>
        </row>
        <row r="433">
          <cell r="A433">
            <v>10</v>
          </cell>
          <cell r="B433">
            <v>0.83799999999999997</v>
          </cell>
        </row>
        <row r="434">
          <cell r="A434">
            <v>11</v>
          </cell>
          <cell r="B434">
            <v>0.46300000000000002</v>
          </cell>
        </row>
        <row r="435">
          <cell r="A435">
            <v>12</v>
          </cell>
          <cell r="B435">
            <v>1.4E-2</v>
          </cell>
          <cell r="H435">
            <v>0</v>
          </cell>
          <cell r="I435">
            <v>0.85399999999999998</v>
          </cell>
        </row>
        <row r="436">
          <cell r="A436">
            <v>13</v>
          </cell>
          <cell r="B436">
            <v>-0.27700000000000002</v>
          </cell>
          <cell r="H436">
            <v>5</v>
          </cell>
          <cell r="I436">
            <v>0.84699999999999998</v>
          </cell>
        </row>
        <row r="437">
          <cell r="A437">
            <v>14</v>
          </cell>
          <cell r="B437">
            <v>-0.38100000000000001</v>
          </cell>
          <cell r="H437">
            <v>8.25</v>
          </cell>
          <cell r="I437">
            <v>0.83799999999999997</v>
          </cell>
        </row>
        <row r="438">
          <cell r="A438">
            <v>15</v>
          </cell>
          <cell r="B438">
            <v>-0.27900000000000003</v>
          </cell>
          <cell r="H438">
            <v>11.007</v>
          </cell>
          <cell r="I438">
            <v>-1</v>
          </cell>
        </row>
        <row r="439">
          <cell r="A439">
            <v>16</v>
          </cell>
          <cell r="B439">
            <v>0.11</v>
          </cell>
          <cell r="H439">
            <v>13.507</v>
          </cell>
          <cell r="I439">
            <v>-1</v>
          </cell>
        </row>
        <row r="440">
          <cell r="A440">
            <v>17</v>
          </cell>
          <cell r="B440">
            <v>0.76400000000000001</v>
          </cell>
          <cell r="H440">
            <v>16.006999999999998</v>
          </cell>
          <cell r="I440">
            <v>-1</v>
          </cell>
        </row>
        <row r="441">
          <cell r="A441">
            <v>18</v>
          </cell>
          <cell r="B441">
            <v>1.5980000000000001</v>
          </cell>
          <cell r="H441">
            <v>19.921999999999997</v>
          </cell>
          <cell r="I441">
            <v>1.61</v>
          </cell>
        </row>
        <row r="442">
          <cell r="A442">
            <v>23</v>
          </cell>
          <cell r="B442">
            <v>1.61</v>
          </cell>
          <cell r="H442">
            <v>23</v>
          </cell>
          <cell r="I442">
            <v>1.61</v>
          </cell>
        </row>
        <row r="443">
          <cell r="A443">
            <v>28</v>
          </cell>
          <cell r="B443">
            <v>1.617</v>
          </cell>
          <cell r="H443">
            <v>28</v>
          </cell>
          <cell r="I443">
            <v>1.617</v>
          </cell>
        </row>
        <row r="447">
          <cell r="A447">
            <v>0</v>
          </cell>
          <cell r="B447">
            <v>1.3049999999999999</v>
          </cell>
        </row>
        <row r="448">
          <cell r="A448">
            <v>7</v>
          </cell>
          <cell r="B448">
            <v>1.294</v>
          </cell>
        </row>
        <row r="449">
          <cell r="A449">
            <v>8</v>
          </cell>
          <cell r="B449">
            <v>2.774</v>
          </cell>
        </row>
        <row r="450">
          <cell r="A450">
            <v>10</v>
          </cell>
          <cell r="B450">
            <v>2.7690000000000001</v>
          </cell>
        </row>
        <row r="451">
          <cell r="A451">
            <v>12</v>
          </cell>
          <cell r="B451">
            <v>1.863</v>
          </cell>
        </row>
        <row r="452">
          <cell r="A452">
            <v>14</v>
          </cell>
          <cell r="B452">
            <v>1.095</v>
          </cell>
          <cell r="H452">
            <v>0</v>
          </cell>
          <cell r="I452">
            <v>1.3049999999999999</v>
          </cell>
        </row>
        <row r="453">
          <cell r="A453">
            <v>16</v>
          </cell>
          <cell r="B453">
            <v>0.55500000000000005</v>
          </cell>
          <cell r="H453">
            <v>7</v>
          </cell>
          <cell r="I453">
            <v>1.294</v>
          </cell>
        </row>
        <row r="454">
          <cell r="A454">
            <v>18</v>
          </cell>
          <cell r="B454">
            <v>0.16</v>
          </cell>
          <cell r="H454">
            <v>8</v>
          </cell>
          <cell r="I454">
            <v>2.774</v>
          </cell>
        </row>
        <row r="455">
          <cell r="A455">
            <v>20</v>
          </cell>
          <cell r="B455">
            <v>5.8999999999999997E-2</v>
          </cell>
          <cell r="H455">
            <v>10</v>
          </cell>
          <cell r="I455">
            <v>2.7690000000000001</v>
          </cell>
        </row>
        <row r="456">
          <cell r="A456">
            <v>22</v>
          </cell>
          <cell r="B456">
            <v>0.161</v>
          </cell>
          <cell r="H456">
            <v>12</v>
          </cell>
          <cell r="I456">
            <v>1.863</v>
          </cell>
        </row>
        <row r="457">
          <cell r="A457">
            <v>24</v>
          </cell>
          <cell r="B457">
            <v>0.56200000000000006</v>
          </cell>
          <cell r="H457">
            <v>14</v>
          </cell>
          <cell r="I457">
            <v>1.095</v>
          </cell>
        </row>
        <row r="458">
          <cell r="A458">
            <v>26</v>
          </cell>
          <cell r="B458">
            <v>1.0580000000000001</v>
          </cell>
          <cell r="H458">
            <v>15</v>
          </cell>
          <cell r="I458">
            <v>0.55500000000000005</v>
          </cell>
        </row>
        <row r="459">
          <cell r="A459">
            <v>28</v>
          </cell>
          <cell r="B459">
            <v>1.9650000000000001</v>
          </cell>
          <cell r="H459">
            <v>17.3325</v>
          </cell>
          <cell r="I459">
            <v>-1</v>
          </cell>
        </row>
        <row r="460">
          <cell r="A460">
            <v>30</v>
          </cell>
          <cell r="B460">
            <v>3.5939999999999999</v>
          </cell>
          <cell r="H460">
            <v>19.8325</v>
          </cell>
          <cell r="I460">
            <v>-1</v>
          </cell>
        </row>
        <row r="461">
          <cell r="A461">
            <v>35</v>
          </cell>
          <cell r="B461">
            <v>3.5990000000000002</v>
          </cell>
          <cell r="H461">
            <v>22.3325</v>
          </cell>
          <cell r="I461">
            <v>-1</v>
          </cell>
        </row>
        <row r="462">
          <cell r="A462">
            <v>40</v>
          </cell>
          <cell r="B462">
            <v>3.6040000000000001</v>
          </cell>
          <cell r="H462">
            <v>24.807499999999997</v>
          </cell>
          <cell r="I462">
            <v>0.65</v>
          </cell>
        </row>
        <row r="463">
          <cell r="H463">
            <v>26</v>
          </cell>
          <cell r="I463">
            <v>1.0580000000000001</v>
          </cell>
        </row>
        <row r="464">
          <cell r="H464">
            <v>28</v>
          </cell>
          <cell r="I464">
            <v>1.9650000000000001</v>
          </cell>
        </row>
        <row r="465">
          <cell r="H465">
            <v>30</v>
          </cell>
          <cell r="I465">
            <v>3.5939999999999999</v>
          </cell>
        </row>
        <row r="466">
          <cell r="H466">
            <v>35</v>
          </cell>
          <cell r="I466">
            <v>3.5990000000000002</v>
          </cell>
        </row>
        <row r="467">
          <cell r="H467">
            <v>40</v>
          </cell>
          <cell r="I467">
            <v>3.6040000000000001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20"/>
  <sheetViews>
    <sheetView zoomScale="145" zoomScaleNormal="145" zoomScaleSheetLayoutView="70" workbookViewId="0">
      <selection activeCell="A17" activeCellId="1" sqref="A5:XFD5 A17:XFD17"/>
    </sheetView>
  </sheetViews>
  <sheetFormatPr defaultRowHeight="12.75" x14ac:dyDescent="0.2"/>
  <cols>
    <col min="1" max="1" width="8.140625" style="28" customWidth="1"/>
    <col min="2" max="2" width="8.5703125" style="29" customWidth="1"/>
    <col min="3" max="3" width="11.5703125" style="29" customWidth="1"/>
    <col min="4" max="6" width="8.140625" style="21" hidden="1" customWidth="1"/>
    <col min="7" max="7" width="7.5703125" style="21" hidden="1" customWidth="1"/>
    <col min="8" max="8" width="7.42578125" style="21" hidden="1" customWidth="1"/>
    <col min="9" max="9" width="7.42578125" style="45" hidden="1" customWidth="1"/>
    <col min="10" max="11" width="7.42578125" style="21" hidden="1" customWidth="1"/>
    <col min="12" max="12" width="9.28515625" style="21" hidden="1" customWidth="1"/>
    <col min="13" max="15" width="10.140625" style="21" customWidth="1"/>
    <col min="16" max="16" width="9.28515625" style="21" customWidth="1"/>
    <col min="17" max="17" width="9.140625" style="21"/>
    <col min="18" max="18" width="22" style="21" customWidth="1"/>
    <col min="19" max="19" width="2.85546875" style="21" customWidth="1"/>
    <col min="20"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66" t="s">
        <v>114</v>
      </c>
      <c r="B1" s="66"/>
      <c r="C1" s="66"/>
      <c r="D1" s="66"/>
      <c r="E1" s="66"/>
      <c r="F1" s="66"/>
      <c r="G1" s="66"/>
      <c r="H1" s="66"/>
      <c r="I1" s="66"/>
      <c r="J1" s="66"/>
      <c r="K1" s="66"/>
      <c r="L1" s="66"/>
      <c r="M1" s="66"/>
      <c r="N1" s="66"/>
      <c r="O1" s="66"/>
      <c r="P1" s="66"/>
      <c r="Q1" s="66"/>
      <c r="R1" s="66"/>
      <c r="S1" s="20"/>
      <c r="T1" s="20"/>
      <c r="U1" s="20"/>
    </row>
    <row r="2" spans="1:21" ht="15" x14ac:dyDescent="0.2">
      <c r="A2" s="43"/>
      <c r="B2" s="22"/>
      <c r="C2" s="22"/>
      <c r="D2" s="43"/>
      <c r="E2" s="43"/>
      <c r="F2" s="43"/>
      <c r="G2" s="43"/>
      <c r="H2" s="43"/>
      <c r="I2" s="43"/>
      <c r="J2" s="43"/>
      <c r="K2" s="43"/>
      <c r="L2" s="43"/>
      <c r="M2" s="43"/>
      <c r="N2" s="43"/>
      <c r="O2" s="43"/>
      <c r="P2" s="43"/>
      <c r="Q2" s="43"/>
      <c r="R2" s="43"/>
      <c r="S2" s="20"/>
      <c r="T2" s="20"/>
      <c r="U2" s="20"/>
    </row>
    <row r="3" spans="1:21" ht="15" x14ac:dyDescent="0.2">
      <c r="A3" s="46" t="s">
        <v>71</v>
      </c>
      <c r="B3" s="46"/>
      <c r="C3" s="50">
        <v>0</v>
      </c>
      <c r="D3" s="55"/>
      <c r="E3" s="55"/>
      <c r="I3" s="43"/>
      <c r="J3" s="43"/>
      <c r="K3" s="43"/>
      <c r="L3" s="43"/>
      <c r="M3" s="23"/>
      <c r="N3" s="23"/>
      <c r="O3" s="23"/>
    </row>
    <row r="4" spans="1:21" x14ac:dyDescent="0.2">
      <c r="A4" s="64" t="s">
        <v>109</v>
      </c>
      <c r="B4" s="64"/>
      <c r="C4" s="64"/>
      <c r="D4" s="64"/>
      <c r="E4" s="64"/>
      <c r="F4" s="64"/>
      <c r="H4" s="64" t="s">
        <v>72</v>
      </c>
      <c r="I4" s="64"/>
      <c r="J4" s="64"/>
      <c r="K4" s="64"/>
      <c r="L4" s="64"/>
      <c r="M4" s="24"/>
      <c r="N4" s="24"/>
      <c r="O4" s="24"/>
    </row>
    <row r="5" spans="1:21" x14ac:dyDescent="0.2">
      <c r="A5" s="47">
        <v>0</v>
      </c>
      <c r="B5" s="48">
        <v>1.8089999999999999</v>
      </c>
      <c r="C5" s="48" t="s">
        <v>115</v>
      </c>
      <c r="D5" s="53"/>
      <c r="E5" s="53"/>
      <c r="F5" s="53"/>
      <c r="G5" s="53"/>
      <c r="H5" s="49"/>
      <c r="I5" s="25"/>
      <c r="J5" s="50"/>
      <c r="K5" s="53"/>
      <c r="L5" s="50"/>
      <c r="M5" s="26"/>
      <c r="N5" s="26"/>
      <c r="O5" s="26"/>
      <c r="Q5" s="27"/>
    </row>
    <row r="6" spans="1:21" x14ac:dyDescent="0.2">
      <c r="A6" s="47">
        <v>5</v>
      </c>
      <c r="B6" s="48">
        <v>1.8029999999999999</v>
      </c>
      <c r="C6" s="48"/>
      <c r="D6" s="50">
        <f>(B5+B6)/2</f>
        <v>1.806</v>
      </c>
      <c r="E6" s="53">
        <f>A6-A5</f>
        <v>5</v>
      </c>
      <c r="F6" s="50">
        <f>D6*E6</f>
        <v>9.0300000000000011</v>
      </c>
      <c r="G6" s="53"/>
      <c r="H6" s="47">
        <v>0</v>
      </c>
      <c r="I6" s="48">
        <v>1.8089999999999999</v>
      </c>
      <c r="J6" s="50"/>
      <c r="K6" s="53"/>
      <c r="L6" s="50"/>
      <c r="M6" s="26"/>
      <c r="N6" s="26"/>
      <c r="O6" s="26"/>
      <c r="P6" s="28"/>
      <c r="Q6" s="27"/>
    </row>
    <row r="7" spans="1:21" x14ac:dyDescent="0.2">
      <c r="A7" s="47">
        <v>10</v>
      </c>
      <c r="B7" s="48">
        <v>1.798</v>
      </c>
      <c r="C7" s="48" t="s">
        <v>23</v>
      </c>
      <c r="D7" s="50">
        <f t="shared" ref="D7:D17" si="0">(B6+B7)/2</f>
        <v>1.8005</v>
      </c>
      <c r="E7" s="53">
        <f t="shared" ref="E7:E17" si="1">A7-A6</f>
        <v>5</v>
      </c>
      <c r="F7" s="50">
        <f t="shared" ref="F7:F17" si="2">D7*E7</f>
        <v>9.0024999999999995</v>
      </c>
      <c r="G7" s="53"/>
      <c r="H7" s="47">
        <v>5</v>
      </c>
      <c r="I7" s="48">
        <v>1.8029999999999999</v>
      </c>
      <c r="J7" s="50">
        <f t="shared" ref="J7:J12" si="3">AVERAGE(I6,I7)</f>
        <v>1.806</v>
      </c>
      <c r="K7" s="53">
        <f t="shared" ref="K7:K12" si="4">H7-H6</f>
        <v>5</v>
      </c>
      <c r="L7" s="50">
        <f t="shared" ref="L7:L14" si="5">K7*J7</f>
        <v>9.0300000000000011</v>
      </c>
      <c r="M7" s="26"/>
      <c r="N7" s="26"/>
      <c r="O7" s="26"/>
      <c r="P7" s="28"/>
      <c r="Q7" s="27"/>
    </row>
    <row r="8" spans="1:21" x14ac:dyDescent="0.2">
      <c r="A8" s="47">
        <v>11</v>
      </c>
      <c r="B8" s="48">
        <v>0.83299999999999996</v>
      </c>
      <c r="C8" s="48"/>
      <c r="D8" s="50">
        <f t="shared" si="0"/>
        <v>1.3155000000000001</v>
      </c>
      <c r="E8" s="53">
        <f t="shared" si="1"/>
        <v>1</v>
      </c>
      <c r="F8" s="50">
        <f t="shared" si="2"/>
        <v>1.3155000000000001</v>
      </c>
      <c r="G8" s="53"/>
      <c r="H8" s="47">
        <v>9.5</v>
      </c>
      <c r="I8" s="48">
        <v>1.798</v>
      </c>
      <c r="J8" s="50">
        <f t="shared" si="3"/>
        <v>1.8005</v>
      </c>
      <c r="K8" s="53">
        <f t="shared" si="4"/>
        <v>4.5</v>
      </c>
      <c r="L8" s="50">
        <f t="shared" si="5"/>
        <v>8.1022499999999997</v>
      </c>
      <c r="M8" s="26"/>
      <c r="N8" s="26"/>
      <c r="O8" s="26"/>
      <c r="P8" s="28"/>
      <c r="Q8" s="27"/>
    </row>
    <row r="9" spans="1:21" x14ac:dyDescent="0.2">
      <c r="A9" s="47">
        <v>13</v>
      </c>
      <c r="B9" s="48">
        <v>0.02</v>
      </c>
      <c r="C9" s="48"/>
      <c r="D9" s="50">
        <f t="shared" si="0"/>
        <v>0.42649999999999999</v>
      </c>
      <c r="E9" s="53">
        <f t="shared" si="1"/>
        <v>2</v>
      </c>
      <c r="F9" s="50">
        <f t="shared" si="2"/>
        <v>0.85299999999999998</v>
      </c>
      <c r="G9" s="53"/>
      <c r="H9" s="67">
        <f>H8+(I8-I9)*1.5</f>
        <v>13.696999999999999</v>
      </c>
      <c r="I9" s="68">
        <v>-1</v>
      </c>
      <c r="J9" s="50">
        <f t="shared" si="3"/>
        <v>0.39900000000000002</v>
      </c>
      <c r="K9" s="53">
        <f t="shared" si="4"/>
        <v>4.1969999999999992</v>
      </c>
      <c r="L9" s="50">
        <f t="shared" si="5"/>
        <v>1.6746029999999998</v>
      </c>
      <c r="M9" s="26"/>
      <c r="N9" s="26"/>
      <c r="O9" s="26"/>
      <c r="P9" s="28"/>
      <c r="Q9" s="27"/>
    </row>
    <row r="10" spans="1:21" x14ac:dyDescent="0.2">
      <c r="A10" s="47">
        <v>15</v>
      </c>
      <c r="B10" s="48">
        <v>-0.39800000000000002</v>
      </c>
      <c r="C10" s="48"/>
      <c r="D10" s="50">
        <f t="shared" si="0"/>
        <v>-0.189</v>
      </c>
      <c r="E10" s="53">
        <f t="shared" si="1"/>
        <v>2</v>
      </c>
      <c r="F10" s="50">
        <f t="shared" si="2"/>
        <v>-0.378</v>
      </c>
      <c r="G10" s="53"/>
      <c r="H10" s="69">
        <f>H9+2.5</f>
        <v>16.196999999999999</v>
      </c>
      <c r="I10" s="70">
        <f>I9</f>
        <v>-1</v>
      </c>
      <c r="J10" s="50">
        <f t="shared" si="3"/>
        <v>-1</v>
      </c>
      <c r="K10" s="53">
        <f t="shared" si="4"/>
        <v>2.5</v>
      </c>
      <c r="L10" s="50">
        <f t="shared" si="5"/>
        <v>-2.5</v>
      </c>
      <c r="M10" s="26"/>
      <c r="N10" s="26"/>
      <c r="O10" s="26"/>
      <c r="P10" s="28"/>
      <c r="Q10" s="27"/>
    </row>
    <row r="11" spans="1:21" x14ac:dyDescent="0.2">
      <c r="A11" s="47">
        <v>16</v>
      </c>
      <c r="B11" s="48">
        <v>-0.497</v>
      </c>
      <c r="C11" s="48" t="s">
        <v>22</v>
      </c>
      <c r="D11" s="50">
        <f t="shared" si="0"/>
        <v>-0.44750000000000001</v>
      </c>
      <c r="E11" s="53">
        <f t="shared" si="1"/>
        <v>1</v>
      </c>
      <c r="F11" s="50">
        <f t="shared" si="2"/>
        <v>-0.44750000000000001</v>
      </c>
      <c r="G11" s="53"/>
      <c r="H11" s="67">
        <f>H10+2.5</f>
        <v>18.696999999999999</v>
      </c>
      <c r="I11" s="68">
        <f>I9</f>
        <v>-1</v>
      </c>
      <c r="J11" s="50">
        <f t="shared" si="3"/>
        <v>-1</v>
      </c>
      <c r="K11" s="53">
        <f t="shared" si="4"/>
        <v>2.5</v>
      </c>
      <c r="L11" s="50">
        <f t="shared" si="5"/>
        <v>-2.5</v>
      </c>
      <c r="M11" s="26"/>
      <c r="N11" s="26"/>
      <c r="O11" s="26"/>
      <c r="P11" s="28"/>
      <c r="Q11" s="27"/>
    </row>
    <row r="12" spans="1:21" x14ac:dyDescent="0.2">
      <c r="A12" s="47">
        <v>17</v>
      </c>
      <c r="B12" s="48">
        <v>-0.39600000000000002</v>
      </c>
      <c r="C12" s="48"/>
      <c r="D12" s="50">
        <f t="shared" si="0"/>
        <v>-0.44650000000000001</v>
      </c>
      <c r="E12" s="53">
        <f t="shared" si="1"/>
        <v>1</v>
      </c>
      <c r="F12" s="50">
        <f t="shared" si="2"/>
        <v>-0.44650000000000001</v>
      </c>
      <c r="G12" s="53"/>
      <c r="H12" s="67">
        <f>H11+(I12-I11)*1.5</f>
        <v>22.446999999999999</v>
      </c>
      <c r="I12" s="71">
        <v>1.5</v>
      </c>
      <c r="J12" s="50">
        <f t="shared" si="3"/>
        <v>0.25</v>
      </c>
      <c r="K12" s="53">
        <f t="shared" si="4"/>
        <v>3.75</v>
      </c>
      <c r="L12" s="50">
        <f t="shared" si="5"/>
        <v>0.9375</v>
      </c>
      <c r="M12" s="26"/>
      <c r="N12" s="26"/>
      <c r="O12" s="26"/>
      <c r="P12" s="28"/>
      <c r="Q12" s="27"/>
    </row>
    <row r="13" spans="1:21" x14ac:dyDescent="0.2">
      <c r="A13" s="47">
        <v>19</v>
      </c>
      <c r="B13" s="48">
        <v>-1.2E-2</v>
      </c>
      <c r="C13" s="48"/>
      <c r="D13" s="50">
        <f t="shared" si="0"/>
        <v>-0.20400000000000001</v>
      </c>
      <c r="E13" s="53">
        <f t="shared" si="1"/>
        <v>2</v>
      </c>
      <c r="F13" s="50">
        <f t="shared" si="2"/>
        <v>-0.40800000000000003</v>
      </c>
      <c r="G13" s="53"/>
      <c r="H13" s="47">
        <v>27</v>
      </c>
      <c r="I13" s="48">
        <v>1.5029999999999999</v>
      </c>
      <c r="J13" s="50">
        <f>AVERAGE(I12,I13)</f>
        <v>1.5015000000000001</v>
      </c>
      <c r="K13" s="53">
        <f>H13-H12</f>
        <v>4.5530000000000008</v>
      </c>
      <c r="L13" s="50">
        <f t="shared" si="5"/>
        <v>6.8363295000000015</v>
      </c>
      <c r="M13" s="30"/>
      <c r="N13" s="30"/>
      <c r="O13" s="30"/>
      <c r="P13" s="28"/>
      <c r="Q13" s="27"/>
    </row>
    <row r="14" spans="1:21" x14ac:dyDescent="0.2">
      <c r="A14" s="47">
        <v>21</v>
      </c>
      <c r="B14" s="48">
        <v>0.63900000000000001</v>
      </c>
      <c r="C14" s="48"/>
      <c r="D14" s="50">
        <f t="shared" si="0"/>
        <v>0.3135</v>
      </c>
      <c r="E14" s="53">
        <f t="shared" si="1"/>
        <v>2</v>
      </c>
      <c r="F14" s="50">
        <f t="shared" si="2"/>
        <v>0.627</v>
      </c>
      <c r="G14" s="53"/>
      <c r="H14" s="47">
        <v>32</v>
      </c>
      <c r="I14" s="48">
        <v>1.51</v>
      </c>
      <c r="J14" s="50">
        <f t="shared" ref="J14" si="6">AVERAGE(I13,I14)</f>
        <v>1.5065</v>
      </c>
      <c r="K14" s="53">
        <f t="shared" ref="K14" si="7">H14-H13</f>
        <v>5</v>
      </c>
      <c r="L14" s="50">
        <f t="shared" si="5"/>
        <v>7.5324999999999998</v>
      </c>
      <c r="M14" s="26"/>
      <c r="N14" s="26"/>
      <c r="O14" s="26"/>
      <c r="P14" s="28"/>
      <c r="Q14" s="27"/>
    </row>
    <row r="15" spans="1:21" x14ac:dyDescent="0.2">
      <c r="A15" s="47">
        <v>22</v>
      </c>
      <c r="B15" s="48">
        <v>1.4890000000000001</v>
      </c>
      <c r="C15" s="48" t="s">
        <v>21</v>
      </c>
      <c r="D15" s="50">
        <f t="shared" si="0"/>
        <v>1.0640000000000001</v>
      </c>
      <c r="E15" s="53">
        <f t="shared" si="1"/>
        <v>1</v>
      </c>
      <c r="F15" s="50">
        <f t="shared" si="2"/>
        <v>1.0640000000000001</v>
      </c>
      <c r="G15" s="46"/>
      <c r="H15" s="27"/>
      <c r="I15" s="27"/>
      <c r="J15" s="50"/>
      <c r="K15" s="53"/>
      <c r="L15" s="50"/>
      <c r="M15" s="30"/>
      <c r="N15" s="30"/>
      <c r="O15" s="30"/>
      <c r="P15" s="28"/>
      <c r="Q15" s="27"/>
    </row>
    <row r="16" spans="1:21" x14ac:dyDescent="0.2">
      <c r="A16" s="47">
        <v>27</v>
      </c>
      <c r="B16" s="48">
        <v>1.5029999999999999</v>
      </c>
      <c r="C16" s="48"/>
      <c r="D16" s="50">
        <f t="shared" si="0"/>
        <v>1.496</v>
      </c>
      <c r="E16" s="53">
        <f t="shared" si="1"/>
        <v>5</v>
      </c>
      <c r="F16" s="50">
        <f t="shared" si="2"/>
        <v>7.48</v>
      </c>
      <c r="G16" s="46"/>
      <c r="H16" s="53"/>
      <c r="I16" s="53"/>
      <c r="J16" s="50"/>
      <c r="K16" s="53"/>
      <c r="L16" s="50"/>
      <c r="M16" s="30"/>
      <c r="N16" s="30"/>
      <c r="O16" s="30"/>
      <c r="P16" s="28"/>
      <c r="Q16" s="27"/>
    </row>
    <row r="17" spans="1:17" x14ac:dyDescent="0.2">
      <c r="A17" s="47">
        <v>32</v>
      </c>
      <c r="B17" s="48">
        <v>1.51</v>
      </c>
      <c r="C17" s="48" t="s">
        <v>115</v>
      </c>
      <c r="D17" s="50">
        <f t="shared" si="0"/>
        <v>1.5065</v>
      </c>
      <c r="E17" s="53">
        <f t="shared" si="1"/>
        <v>5</v>
      </c>
      <c r="F17" s="50">
        <f t="shared" si="2"/>
        <v>7.5324999999999998</v>
      </c>
      <c r="G17" s="46"/>
      <c r="H17" s="53"/>
      <c r="I17" s="53"/>
      <c r="J17" s="50"/>
      <c r="K17" s="53"/>
      <c r="L17" s="50"/>
      <c r="M17" s="26"/>
      <c r="N17" s="26"/>
      <c r="O17" s="26"/>
      <c r="Q17" s="27"/>
    </row>
    <row r="18" spans="1:17" x14ac:dyDescent="0.2">
      <c r="A18" s="47"/>
      <c r="B18" s="48"/>
      <c r="C18" s="48"/>
      <c r="D18" s="50"/>
      <c r="E18" s="53"/>
      <c r="F18" s="50"/>
      <c r="G18" s="46"/>
      <c r="H18" s="47"/>
      <c r="I18" s="51"/>
      <c r="J18" s="50"/>
      <c r="K18" s="53"/>
      <c r="L18" s="50"/>
      <c r="M18" s="26"/>
      <c r="N18" s="26"/>
      <c r="O18" s="26"/>
      <c r="Q18" s="27"/>
    </row>
    <row r="19" spans="1:17" x14ac:dyDescent="0.2">
      <c r="A19" s="47"/>
      <c r="B19" s="48"/>
      <c r="C19" s="48"/>
      <c r="D19" s="50"/>
      <c r="E19" s="53"/>
      <c r="F19" s="50"/>
      <c r="G19" s="46"/>
      <c r="H19" s="49"/>
      <c r="I19" s="49"/>
      <c r="J19" s="50"/>
      <c r="K19" s="53"/>
      <c r="L19" s="50"/>
      <c r="M19" s="26"/>
      <c r="N19" s="26"/>
      <c r="O19" s="26"/>
      <c r="Q19" s="27"/>
    </row>
    <row r="20" spans="1:17" ht="15" x14ac:dyDescent="0.2">
      <c r="A20" s="46" t="s">
        <v>71</v>
      </c>
      <c r="B20" s="46"/>
      <c r="C20" s="63">
        <v>0.1</v>
      </c>
      <c r="D20" s="63"/>
      <c r="I20" s="43"/>
      <c r="J20" s="43"/>
      <c r="K20" s="43"/>
      <c r="L20" s="43"/>
      <c r="M20" s="23"/>
      <c r="N20" s="23"/>
      <c r="O20" s="23"/>
    </row>
    <row r="21" spans="1:17" x14ac:dyDescent="0.2">
      <c r="A21" s="64" t="s">
        <v>109</v>
      </c>
      <c r="B21" s="64"/>
      <c r="C21" s="64"/>
      <c r="D21" s="64"/>
      <c r="E21" s="64"/>
      <c r="F21" s="64"/>
      <c r="G21" s="21" t="s">
        <v>75</v>
      </c>
      <c r="H21" s="64" t="s">
        <v>72</v>
      </c>
      <c r="I21" s="64"/>
      <c r="J21" s="64"/>
      <c r="K21" s="64"/>
      <c r="L21" s="64"/>
      <c r="M21" s="24"/>
      <c r="N21" s="24"/>
      <c r="O21" s="24"/>
    </row>
    <row r="22" spans="1:17" x14ac:dyDescent="0.2">
      <c r="A22" s="47">
        <v>0</v>
      </c>
      <c r="B22" s="48">
        <v>2.911</v>
      </c>
      <c r="C22" s="48" t="s">
        <v>116</v>
      </c>
      <c r="D22" s="53"/>
      <c r="E22" s="53"/>
      <c r="F22" s="53"/>
      <c r="G22" s="53"/>
      <c r="H22" s="49"/>
      <c r="I22" s="25"/>
      <c r="J22" s="50"/>
      <c r="K22" s="53"/>
      <c r="L22" s="50"/>
      <c r="M22" s="26"/>
      <c r="N22" s="26"/>
      <c r="O22" s="26"/>
      <c r="Q22" s="27"/>
    </row>
    <row r="23" spans="1:17" x14ac:dyDescent="0.2">
      <c r="A23" s="47">
        <v>3</v>
      </c>
      <c r="B23" s="48">
        <v>2.9060000000000001</v>
      </c>
      <c r="C23" s="48" t="s">
        <v>23</v>
      </c>
      <c r="D23" s="50">
        <f>(B22+B23)/2</f>
        <v>2.9085000000000001</v>
      </c>
      <c r="E23" s="53">
        <f>A23-A22</f>
        <v>3</v>
      </c>
      <c r="F23" s="50">
        <f>D23*E23</f>
        <v>8.7255000000000003</v>
      </c>
      <c r="G23" s="53"/>
      <c r="H23" s="47">
        <v>0</v>
      </c>
      <c r="I23" s="48">
        <v>2.911</v>
      </c>
      <c r="J23" s="50"/>
      <c r="K23" s="53"/>
      <c r="L23" s="50"/>
      <c r="M23" s="26"/>
      <c r="N23" s="26"/>
      <c r="O23" s="26"/>
      <c r="P23" s="28"/>
      <c r="Q23" s="27"/>
    </row>
    <row r="24" spans="1:17" x14ac:dyDescent="0.2">
      <c r="A24" s="47">
        <v>4</v>
      </c>
      <c r="B24" s="48">
        <v>1.7250000000000001</v>
      </c>
      <c r="C24" s="48"/>
      <c r="D24" s="50">
        <f t="shared" ref="D24:D33" si="8">(B23+B24)/2</f>
        <v>2.3155000000000001</v>
      </c>
      <c r="E24" s="53">
        <f t="shared" ref="E24:E33" si="9">A24-A23</f>
        <v>1</v>
      </c>
      <c r="F24" s="50">
        <f t="shared" ref="F24:F33" si="10">D24*E24</f>
        <v>2.3155000000000001</v>
      </c>
      <c r="G24" s="53"/>
      <c r="H24" s="47">
        <v>1</v>
      </c>
      <c r="I24" s="48">
        <v>2.9060000000000001</v>
      </c>
      <c r="J24" s="50">
        <f t="shared" ref="J24:J29" si="11">AVERAGE(I23,I24)</f>
        <v>2.9085000000000001</v>
      </c>
      <c r="K24" s="53">
        <f t="shared" ref="K24:K29" si="12">H24-H23</f>
        <v>1</v>
      </c>
      <c r="L24" s="50">
        <f t="shared" ref="L24:L30" si="13">K24*J24</f>
        <v>2.9085000000000001</v>
      </c>
      <c r="M24" s="26"/>
      <c r="N24" s="26"/>
      <c r="O24" s="26"/>
      <c r="P24" s="28"/>
      <c r="Q24" s="27"/>
    </row>
    <row r="25" spans="1:17" x14ac:dyDescent="0.2">
      <c r="A25" s="47">
        <v>6</v>
      </c>
      <c r="B25" s="48">
        <v>0.65200000000000002</v>
      </c>
      <c r="C25" s="48"/>
      <c r="D25" s="50">
        <f t="shared" si="8"/>
        <v>1.1885000000000001</v>
      </c>
      <c r="E25" s="53">
        <f t="shared" si="9"/>
        <v>2</v>
      </c>
      <c r="F25" s="50">
        <f t="shared" si="10"/>
        <v>2.3770000000000002</v>
      </c>
      <c r="G25" s="53"/>
      <c r="H25" s="67">
        <f>H24+(I24-I25)*1.5</f>
        <v>6.859</v>
      </c>
      <c r="I25" s="68">
        <v>-1</v>
      </c>
      <c r="J25" s="50">
        <f t="shared" si="11"/>
        <v>0.95300000000000007</v>
      </c>
      <c r="K25" s="53">
        <f t="shared" si="12"/>
        <v>5.859</v>
      </c>
      <c r="L25" s="50">
        <f t="shared" si="13"/>
        <v>5.5836270000000008</v>
      </c>
      <c r="M25" s="26"/>
      <c r="N25" s="26"/>
      <c r="O25" s="26"/>
      <c r="P25" s="28"/>
      <c r="Q25" s="27"/>
    </row>
    <row r="26" spans="1:17" x14ac:dyDescent="0.2">
      <c r="A26" s="47">
        <v>8</v>
      </c>
      <c r="B26" s="48">
        <v>-0.04</v>
      </c>
      <c r="C26" s="48"/>
      <c r="D26" s="50">
        <f t="shared" si="8"/>
        <v>0.30599999999999999</v>
      </c>
      <c r="E26" s="53">
        <f t="shared" si="9"/>
        <v>2</v>
      </c>
      <c r="F26" s="50">
        <f t="shared" si="10"/>
        <v>0.61199999999999999</v>
      </c>
      <c r="G26" s="53"/>
      <c r="H26" s="69">
        <f>H25+2.5</f>
        <v>9.359</v>
      </c>
      <c r="I26" s="70">
        <f>I25</f>
        <v>-1</v>
      </c>
      <c r="J26" s="50">
        <f t="shared" si="11"/>
        <v>-1</v>
      </c>
      <c r="K26" s="53">
        <f t="shared" si="12"/>
        <v>2.5</v>
      </c>
      <c r="L26" s="50">
        <f t="shared" si="13"/>
        <v>-2.5</v>
      </c>
      <c r="M26" s="26"/>
      <c r="N26" s="26"/>
      <c r="O26" s="26"/>
      <c r="P26" s="28"/>
      <c r="Q26" s="27"/>
    </row>
    <row r="27" spans="1:17" x14ac:dyDescent="0.2">
      <c r="A27" s="47">
        <v>9</v>
      </c>
      <c r="B27" s="48">
        <v>-0.13900000000000001</v>
      </c>
      <c r="C27" s="48" t="s">
        <v>22</v>
      </c>
      <c r="D27" s="50">
        <f t="shared" si="8"/>
        <v>-8.950000000000001E-2</v>
      </c>
      <c r="E27" s="53">
        <f t="shared" si="9"/>
        <v>1</v>
      </c>
      <c r="F27" s="50">
        <f t="shared" si="10"/>
        <v>-8.950000000000001E-2</v>
      </c>
      <c r="G27" s="53"/>
      <c r="H27" s="67">
        <f>H26+2.5</f>
        <v>11.859</v>
      </c>
      <c r="I27" s="68">
        <f>I25</f>
        <v>-1</v>
      </c>
      <c r="J27" s="50">
        <f t="shared" si="11"/>
        <v>-1</v>
      </c>
      <c r="K27" s="53">
        <f t="shared" si="12"/>
        <v>2.5</v>
      </c>
      <c r="L27" s="50">
        <f t="shared" si="13"/>
        <v>-2.5</v>
      </c>
      <c r="M27" s="26"/>
      <c r="N27" s="26"/>
      <c r="O27" s="26"/>
      <c r="P27" s="28"/>
      <c r="Q27" s="27"/>
    </row>
    <row r="28" spans="1:17" x14ac:dyDescent="0.2">
      <c r="A28" s="47">
        <v>10</v>
      </c>
      <c r="B28" s="48">
        <v>-3.7999999999999999E-2</v>
      </c>
      <c r="C28" s="48"/>
      <c r="D28" s="50">
        <f t="shared" si="8"/>
        <v>-8.8500000000000009E-2</v>
      </c>
      <c r="E28" s="53">
        <f t="shared" si="9"/>
        <v>1</v>
      </c>
      <c r="F28" s="50">
        <f t="shared" si="10"/>
        <v>-8.8500000000000009E-2</v>
      </c>
      <c r="G28" s="53"/>
      <c r="H28" s="67">
        <f>H27+(I28-I27)*1.5</f>
        <v>18.067499999999999</v>
      </c>
      <c r="I28" s="71">
        <v>3.1389999999999998</v>
      </c>
      <c r="J28" s="50">
        <f t="shared" si="11"/>
        <v>1.0694999999999999</v>
      </c>
      <c r="K28" s="53">
        <f t="shared" si="12"/>
        <v>6.208499999999999</v>
      </c>
      <c r="L28" s="50">
        <f t="shared" si="13"/>
        <v>6.6399907499999982</v>
      </c>
      <c r="M28" s="26"/>
      <c r="N28" s="26"/>
      <c r="O28" s="26"/>
      <c r="P28" s="28"/>
      <c r="Q28" s="27"/>
    </row>
    <row r="29" spans="1:17" x14ac:dyDescent="0.2">
      <c r="A29" s="47">
        <v>12</v>
      </c>
      <c r="B29" s="48">
        <v>0.65100000000000002</v>
      </c>
      <c r="C29" s="48"/>
      <c r="D29" s="50">
        <f t="shared" si="8"/>
        <v>0.30649999999999999</v>
      </c>
      <c r="E29" s="53">
        <f t="shared" si="9"/>
        <v>2</v>
      </c>
      <c r="F29" s="50">
        <f t="shared" si="10"/>
        <v>0.61299999999999999</v>
      </c>
      <c r="G29" s="53"/>
      <c r="H29" s="47">
        <v>20</v>
      </c>
      <c r="I29" s="48">
        <v>3.1520000000000001</v>
      </c>
      <c r="J29" s="50">
        <f t="shared" si="11"/>
        <v>3.1455000000000002</v>
      </c>
      <c r="K29" s="53">
        <f t="shared" si="12"/>
        <v>1.932500000000001</v>
      </c>
      <c r="L29" s="50">
        <f t="shared" si="13"/>
        <v>6.0786787500000035</v>
      </c>
      <c r="M29" s="26"/>
      <c r="N29" s="26"/>
      <c r="O29" s="26"/>
      <c r="P29" s="28"/>
      <c r="Q29" s="27"/>
    </row>
    <row r="30" spans="1:17" x14ac:dyDescent="0.2">
      <c r="A30" s="47">
        <v>14</v>
      </c>
      <c r="B30" s="48">
        <v>1.6579999999999999</v>
      </c>
      <c r="C30" s="48"/>
      <c r="D30" s="50">
        <f t="shared" si="8"/>
        <v>1.1545000000000001</v>
      </c>
      <c r="E30" s="53">
        <f t="shared" si="9"/>
        <v>2</v>
      </c>
      <c r="F30" s="50">
        <f t="shared" si="10"/>
        <v>2.3090000000000002</v>
      </c>
      <c r="G30" s="53"/>
      <c r="H30" s="47">
        <v>25</v>
      </c>
      <c r="I30" s="48">
        <v>3.16</v>
      </c>
      <c r="J30" s="50">
        <f>AVERAGE(I29,I30)</f>
        <v>3.1560000000000001</v>
      </c>
      <c r="K30" s="53">
        <f>H30-H29</f>
        <v>5</v>
      </c>
      <c r="L30" s="50">
        <f t="shared" si="13"/>
        <v>15.780000000000001</v>
      </c>
      <c r="M30" s="30"/>
      <c r="N30" s="30"/>
      <c r="O30" s="30"/>
      <c r="P30" s="28"/>
      <c r="Q30" s="27"/>
    </row>
    <row r="31" spans="1:17" x14ac:dyDescent="0.2">
      <c r="A31" s="47">
        <v>15</v>
      </c>
      <c r="B31" s="48">
        <v>3.1389999999999998</v>
      </c>
      <c r="C31" s="48" t="s">
        <v>21</v>
      </c>
      <c r="D31" s="50">
        <f t="shared" si="8"/>
        <v>2.3984999999999999</v>
      </c>
      <c r="E31" s="53">
        <f t="shared" si="9"/>
        <v>1</v>
      </c>
      <c r="F31" s="50">
        <f t="shared" si="10"/>
        <v>2.3984999999999999</v>
      </c>
      <c r="G31" s="53"/>
      <c r="H31" s="27"/>
      <c r="I31" s="27"/>
      <c r="J31" s="50"/>
      <c r="K31" s="53"/>
      <c r="L31" s="50"/>
      <c r="M31" s="26"/>
      <c r="N31" s="26"/>
      <c r="O31" s="26"/>
      <c r="P31" s="28"/>
      <c r="Q31" s="27"/>
    </row>
    <row r="32" spans="1:17" x14ac:dyDescent="0.2">
      <c r="A32" s="47">
        <v>20</v>
      </c>
      <c r="B32" s="48">
        <v>3.1520000000000001</v>
      </c>
      <c r="C32" s="48"/>
      <c r="D32" s="50">
        <f t="shared" si="8"/>
        <v>3.1455000000000002</v>
      </c>
      <c r="E32" s="53">
        <f t="shared" si="9"/>
        <v>5</v>
      </c>
      <c r="F32" s="50">
        <f t="shared" si="10"/>
        <v>15.727500000000001</v>
      </c>
      <c r="G32" s="46"/>
      <c r="H32" s="27"/>
      <c r="I32" s="27"/>
      <c r="J32" s="50"/>
      <c r="K32" s="53"/>
      <c r="L32" s="50"/>
      <c r="M32" s="30"/>
      <c r="N32" s="30"/>
      <c r="O32" s="30"/>
      <c r="P32" s="28"/>
      <c r="Q32" s="27"/>
    </row>
    <row r="33" spans="1:17" x14ac:dyDescent="0.2">
      <c r="A33" s="47">
        <v>25</v>
      </c>
      <c r="B33" s="48">
        <v>3.16</v>
      </c>
      <c r="C33" s="48" t="s">
        <v>117</v>
      </c>
      <c r="D33" s="50">
        <f t="shared" si="8"/>
        <v>3.1560000000000001</v>
      </c>
      <c r="E33" s="53">
        <f t="shared" si="9"/>
        <v>5</v>
      </c>
      <c r="F33" s="50">
        <f t="shared" si="10"/>
        <v>15.780000000000001</v>
      </c>
      <c r="G33" s="46"/>
      <c r="H33" s="53"/>
      <c r="I33" s="53"/>
      <c r="J33" s="50"/>
      <c r="K33" s="53"/>
      <c r="L33" s="50"/>
      <c r="M33" s="30"/>
      <c r="N33" s="30"/>
      <c r="O33" s="30"/>
      <c r="P33" s="28"/>
      <c r="Q33" s="27"/>
    </row>
    <row r="34" spans="1:17" x14ac:dyDescent="0.2">
      <c r="A34" s="47"/>
      <c r="B34" s="48"/>
      <c r="C34" s="48"/>
      <c r="D34" s="50"/>
      <c r="E34" s="53"/>
      <c r="F34" s="50"/>
      <c r="G34" s="46"/>
      <c r="H34" s="53"/>
      <c r="I34" s="53"/>
      <c r="J34" s="50"/>
      <c r="K34" s="53"/>
      <c r="L34" s="50"/>
      <c r="M34" s="26"/>
      <c r="N34" s="26"/>
      <c r="O34" s="26"/>
      <c r="Q34" s="27"/>
    </row>
    <row r="35" spans="1:17" ht="15" x14ac:dyDescent="0.2">
      <c r="A35" s="46" t="s">
        <v>71</v>
      </c>
      <c r="B35" s="46"/>
      <c r="C35" s="63">
        <v>0.2</v>
      </c>
      <c r="D35" s="63"/>
      <c r="I35" s="43"/>
      <c r="J35" s="43"/>
      <c r="K35" s="43"/>
      <c r="L35" s="43"/>
      <c r="M35" s="23"/>
      <c r="N35" s="23"/>
      <c r="O35" s="31">
        <f>H48-H46</f>
        <v>5</v>
      </c>
    </row>
    <row r="36" spans="1:17" x14ac:dyDescent="0.2">
      <c r="A36" s="64" t="s">
        <v>109</v>
      </c>
      <c r="B36" s="64"/>
      <c r="C36" s="64"/>
      <c r="D36" s="64"/>
      <c r="E36" s="64"/>
      <c r="F36" s="64"/>
      <c r="G36" s="21" t="s">
        <v>75</v>
      </c>
      <c r="H36" s="64" t="s">
        <v>72</v>
      </c>
      <c r="I36" s="64"/>
      <c r="J36" s="64"/>
      <c r="K36" s="64"/>
      <c r="L36" s="64"/>
      <c r="M36" s="24"/>
      <c r="N36" s="24"/>
      <c r="O36" s="24"/>
    </row>
    <row r="37" spans="1:17" x14ac:dyDescent="0.2">
      <c r="A37" s="47">
        <v>0</v>
      </c>
      <c r="B37" s="48">
        <v>3.47</v>
      </c>
      <c r="C37" s="48" t="s">
        <v>108</v>
      </c>
      <c r="D37" s="53"/>
      <c r="E37" s="53"/>
      <c r="F37" s="53"/>
      <c r="G37" s="53"/>
      <c r="H37" s="49"/>
      <c r="I37" s="25"/>
      <c r="J37" s="50"/>
      <c r="K37" s="53"/>
      <c r="L37" s="50"/>
      <c r="M37" s="26"/>
      <c r="N37" s="26"/>
      <c r="O37" s="26"/>
      <c r="Q37" s="27"/>
    </row>
    <row r="38" spans="1:17" x14ac:dyDescent="0.2">
      <c r="A38" s="47">
        <v>3</v>
      </c>
      <c r="B38" s="48">
        <v>3.4550000000000001</v>
      </c>
      <c r="C38" s="50" t="s">
        <v>118</v>
      </c>
      <c r="D38" s="50">
        <f>(B37+B38)/2</f>
        <v>3.4625000000000004</v>
      </c>
      <c r="E38" s="53">
        <f>A38-A37</f>
        <v>3</v>
      </c>
      <c r="F38" s="50">
        <f>D38*E38</f>
        <v>10.387500000000001</v>
      </c>
      <c r="G38" s="53"/>
      <c r="H38" s="47"/>
      <c r="I38" s="47"/>
      <c r="J38" s="50"/>
      <c r="K38" s="53"/>
      <c r="L38" s="50"/>
      <c r="M38" s="26"/>
      <c r="N38" s="26"/>
      <c r="O38" s="26"/>
      <c r="P38" s="28"/>
      <c r="Q38" s="27"/>
    </row>
    <row r="39" spans="1:17" x14ac:dyDescent="0.2">
      <c r="A39" s="47">
        <v>6</v>
      </c>
      <c r="B39" s="48">
        <v>3.5</v>
      </c>
      <c r="C39" s="48" t="s">
        <v>23</v>
      </c>
      <c r="D39" s="50">
        <f t="shared" ref="D39:D48" si="14">(B38+B39)/2</f>
        <v>3.4775</v>
      </c>
      <c r="E39" s="53">
        <f t="shared" ref="E39:E48" si="15">A39-A38</f>
        <v>3</v>
      </c>
      <c r="F39" s="50">
        <f t="shared" ref="F39:F48" si="16">D39*E39</f>
        <v>10.432500000000001</v>
      </c>
      <c r="G39" s="53"/>
      <c r="H39" s="47"/>
      <c r="I39" s="47"/>
      <c r="J39" s="50"/>
      <c r="K39" s="53"/>
      <c r="L39" s="50"/>
      <c r="M39" s="26"/>
      <c r="N39" s="26"/>
      <c r="O39" s="26"/>
      <c r="P39" s="28"/>
      <c r="Q39" s="27"/>
    </row>
    <row r="40" spans="1:17" x14ac:dyDescent="0.2">
      <c r="A40" s="47">
        <v>7</v>
      </c>
      <c r="B40" s="48">
        <v>1.986</v>
      </c>
      <c r="C40" s="48"/>
      <c r="D40" s="50">
        <f t="shared" si="14"/>
        <v>2.7429999999999999</v>
      </c>
      <c r="E40" s="53">
        <f t="shared" si="15"/>
        <v>1</v>
      </c>
      <c r="F40" s="50">
        <f t="shared" si="16"/>
        <v>2.7429999999999999</v>
      </c>
      <c r="G40" s="53"/>
      <c r="H40" s="47"/>
      <c r="I40" s="47"/>
      <c r="J40" s="50"/>
      <c r="K40" s="53"/>
      <c r="L40" s="50"/>
      <c r="M40" s="26"/>
      <c r="N40" s="26"/>
      <c r="O40" s="26"/>
      <c r="P40" s="28"/>
      <c r="Q40" s="27"/>
    </row>
    <row r="41" spans="1:17" x14ac:dyDescent="0.2">
      <c r="A41" s="47">
        <v>9</v>
      </c>
      <c r="B41" s="48">
        <v>0.57699999999999996</v>
      </c>
      <c r="C41" s="48"/>
      <c r="D41" s="50">
        <f t="shared" si="14"/>
        <v>1.2814999999999999</v>
      </c>
      <c r="E41" s="53">
        <f t="shared" si="15"/>
        <v>2</v>
      </c>
      <c r="F41" s="50">
        <f t="shared" si="16"/>
        <v>2.5629999999999997</v>
      </c>
      <c r="G41" s="53"/>
      <c r="H41" s="47"/>
      <c r="I41" s="47"/>
      <c r="J41" s="50"/>
      <c r="K41" s="53"/>
      <c r="L41" s="50"/>
      <c r="M41" s="26"/>
      <c r="N41" s="26"/>
      <c r="O41" s="26"/>
      <c r="P41" s="28"/>
      <c r="Q41" s="27"/>
    </row>
    <row r="42" spans="1:17" x14ac:dyDescent="0.2">
      <c r="A42" s="47">
        <v>11</v>
      </c>
      <c r="B42" s="48">
        <v>-0.45700000000000002</v>
      </c>
      <c r="C42" s="48"/>
      <c r="D42" s="50">
        <f t="shared" si="14"/>
        <v>5.999999999999997E-2</v>
      </c>
      <c r="E42" s="53">
        <f t="shared" si="15"/>
        <v>2</v>
      </c>
      <c r="F42" s="50">
        <f t="shared" si="16"/>
        <v>0.11999999999999994</v>
      </c>
      <c r="G42" s="53"/>
      <c r="H42" s="47"/>
      <c r="I42" s="47"/>
      <c r="J42" s="50"/>
      <c r="K42" s="53"/>
      <c r="L42" s="50"/>
      <c r="M42" s="26"/>
      <c r="N42" s="26"/>
      <c r="O42" s="26"/>
      <c r="P42" s="28"/>
      <c r="Q42" s="27"/>
    </row>
    <row r="43" spans="1:17" x14ac:dyDescent="0.2">
      <c r="A43" s="47">
        <v>12</v>
      </c>
      <c r="B43" s="48">
        <v>-0.56000000000000005</v>
      </c>
      <c r="C43" s="48" t="s">
        <v>22</v>
      </c>
      <c r="D43" s="50">
        <f t="shared" si="14"/>
        <v>-0.50850000000000006</v>
      </c>
      <c r="E43" s="53">
        <f t="shared" si="15"/>
        <v>1</v>
      </c>
      <c r="F43" s="50">
        <f t="shared" si="16"/>
        <v>-0.50850000000000006</v>
      </c>
      <c r="G43" s="53"/>
      <c r="H43" s="47">
        <v>0</v>
      </c>
      <c r="I43" s="48">
        <v>3.47</v>
      </c>
      <c r="J43" s="50"/>
      <c r="K43" s="53"/>
      <c r="L43" s="50"/>
      <c r="M43" s="26"/>
      <c r="N43" s="26"/>
      <c r="O43" s="26"/>
      <c r="P43" s="28"/>
      <c r="Q43" s="27"/>
    </row>
    <row r="44" spans="1:17" x14ac:dyDescent="0.2">
      <c r="A44" s="47">
        <v>13</v>
      </c>
      <c r="B44" s="48">
        <v>-0.45900000000000002</v>
      </c>
      <c r="C44" s="48"/>
      <c r="D44" s="50">
        <f t="shared" si="14"/>
        <v>-0.50950000000000006</v>
      </c>
      <c r="E44" s="53">
        <f t="shared" si="15"/>
        <v>1</v>
      </c>
      <c r="F44" s="50">
        <f t="shared" si="16"/>
        <v>-0.50950000000000006</v>
      </c>
      <c r="G44" s="53"/>
      <c r="H44" s="47">
        <v>3</v>
      </c>
      <c r="I44" s="48">
        <v>3.4550000000000001</v>
      </c>
      <c r="J44" s="50">
        <f t="shared" ref="J44" si="17">AVERAGE(I43,I44)</f>
        <v>3.4625000000000004</v>
      </c>
      <c r="K44" s="53">
        <f t="shared" ref="K44" si="18">H44-H43</f>
        <v>3</v>
      </c>
      <c r="L44" s="50">
        <f t="shared" ref="L44:L49" si="19">K44*J44</f>
        <v>10.387500000000001</v>
      </c>
      <c r="M44" s="26"/>
      <c r="N44" s="26"/>
      <c r="O44" s="26"/>
      <c r="P44" s="28"/>
      <c r="Q44" s="27"/>
    </row>
    <row r="45" spans="1:17" x14ac:dyDescent="0.2">
      <c r="A45" s="47">
        <v>15</v>
      </c>
      <c r="B45" s="48">
        <v>0.38700000000000001</v>
      </c>
      <c r="C45" s="48"/>
      <c r="D45" s="50">
        <f t="shared" si="14"/>
        <v>-3.6000000000000004E-2</v>
      </c>
      <c r="E45" s="53">
        <f t="shared" si="15"/>
        <v>2</v>
      </c>
      <c r="F45" s="50">
        <f t="shared" si="16"/>
        <v>-7.2000000000000008E-2</v>
      </c>
      <c r="G45" s="53"/>
      <c r="H45" s="47">
        <v>3</v>
      </c>
      <c r="I45" s="48">
        <v>3.5</v>
      </c>
      <c r="J45" s="50">
        <f>AVERAGE(I44,I45)</f>
        <v>3.4775</v>
      </c>
      <c r="K45" s="53">
        <f>H45-H44</f>
        <v>0</v>
      </c>
      <c r="L45" s="50">
        <f t="shared" si="19"/>
        <v>0</v>
      </c>
      <c r="M45" s="30"/>
      <c r="N45" s="30"/>
      <c r="O45" s="30"/>
      <c r="P45" s="28"/>
      <c r="Q45" s="27"/>
    </row>
    <row r="46" spans="1:17" x14ac:dyDescent="0.2">
      <c r="A46" s="47">
        <v>17</v>
      </c>
      <c r="B46" s="48">
        <v>1.679</v>
      </c>
      <c r="C46" s="48"/>
      <c r="D46" s="50">
        <f t="shared" si="14"/>
        <v>1.0329999999999999</v>
      </c>
      <c r="E46" s="53">
        <f t="shared" si="15"/>
        <v>2</v>
      </c>
      <c r="F46" s="50">
        <f t="shared" si="16"/>
        <v>2.0659999999999998</v>
      </c>
      <c r="G46" s="53"/>
      <c r="H46" s="67">
        <f>H45+(I45-I46)*1.5</f>
        <v>9.75</v>
      </c>
      <c r="I46" s="68">
        <v>-1</v>
      </c>
      <c r="J46" s="50">
        <f t="shared" ref="J46:J49" si="20">AVERAGE(I45,I46)</f>
        <v>1.25</v>
      </c>
      <c r="K46" s="53">
        <f t="shared" ref="K46:K49" si="21">H46-H45</f>
        <v>6.75</v>
      </c>
      <c r="L46" s="50">
        <f t="shared" si="19"/>
        <v>8.4375</v>
      </c>
      <c r="M46" s="26"/>
      <c r="N46" s="26"/>
      <c r="O46" s="26"/>
      <c r="P46" s="28"/>
      <c r="Q46" s="27"/>
    </row>
    <row r="47" spans="1:17" x14ac:dyDescent="0.2">
      <c r="A47" s="47">
        <v>18</v>
      </c>
      <c r="B47" s="48">
        <v>3.2789999999999999</v>
      </c>
      <c r="C47" s="48" t="s">
        <v>21</v>
      </c>
      <c r="D47" s="50">
        <f t="shared" si="14"/>
        <v>2.4790000000000001</v>
      </c>
      <c r="E47" s="53">
        <f t="shared" si="15"/>
        <v>1</v>
      </c>
      <c r="F47" s="50">
        <f t="shared" si="16"/>
        <v>2.4790000000000001</v>
      </c>
      <c r="G47" s="46"/>
      <c r="H47" s="69">
        <f>H46+2.5</f>
        <v>12.25</v>
      </c>
      <c r="I47" s="70">
        <f>I46</f>
        <v>-1</v>
      </c>
      <c r="J47" s="50">
        <f t="shared" si="20"/>
        <v>-1</v>
      </c>
      <c r="K47" s="53">
        <f t="shared" si="21"/>
        <v>2.5</v>
      </c>
      <c r="L47" s="50">
        <f t="shared" si="19"/>
        <v>-2.5</v>
      </c>
      <c r="M47" s="30"/>
      <c r="N47" s="30"/>
      <c r="O47" s="30"/>
      <c r="P47" s="28"/>
      <c r="Q47" s="27"/>
    </row>
    <row r="48" spans="1:17" x14ac:dyDescent="0.2">
      <c r="A48" s="47">
        <v>23</v>
      </c>
      <c r="B48" s="48">
        <v>3.2930000000000001</v>
      </c>
      <c r="C48" s="48" t="s">
        <v>108</v>
      </c>
      <c r="D48" s="50">
        <f t="shared" si="14"/>
        <v>3.286</v>
      </c>
      <c r="E48" s="53">
        <f t="shared" si="15"/>
        <v>5</v>
      </c>
      <c r="F48" s="50">
        <f t="shared" si="16"/>
        <v>16.43</v>
      </c>
      <c r="G48" s="46"/>
      <c r="H48" s="67">
        <f>H47+2.5</f>
        <v>14.75</v>
      </c>
      <c r="I48" s="68">
        <f>I46</f>
        <v>-1</v>
      </c>
      <c r="J48" s="50">
        <f t="shared" si="20"/>
        <v>-1</v>
      </c>
      <c r="K48" s="53">
        <f t="shared" si="21"/>
        <v>2.5</v>
      </c>
      <c r="L48" s="50">
        <f t="shared" si="19"/>
        <v>-2.5</v>
      </c>
      <c r="M48" s="30"/>
      <c r="N48" s="30"/>
      <c r="O48" s="30"/>
      <c r="P48" s="28"/>
      <c r="Q48" s="27"/>
    </row>
    <row r="49" spans="1:17" x14ac:dyDescent="0.2">
      <c r="A49" s="47"/>
      <c r="B49" s="48"/>
      <c r="C49" s="48"/>
      <c r="D49" s="50"/>
      <c r="E49" s="53"/>
      <c r="F49" s="50"/>
      <c r="G49" s="46"/>
      <c r="H49" s="67">
        <f>H48+(I49-I48)*1.5</f>
        <v>21.168500000000002</v>
      </c>
      <c r="I49" s="71">
        <v>3.2789999999999999</v>
      </c>
      <c r="J49" s="50">
        <f t="shared" si="20"/>
        <v>1.1395</v>
      </c>
      <c r="K49" s="53">
        <f t="shared" si="21"/>
        <v>6.4185000000000016</v>
      </c>
      <c r="L49" s="50">
        <f t="shared" si="19"/>
        <v>7.3138807500000018</v>
      </c>
      <c r="M49" s="26"/>
      <c r="N49" s="26"/>
      <c r="O49" s="26"/>
      <c r="Q49" s="27"/>
    </row>
    <row r="50" spans="1:17" ht="15" x14ac:dyDescent="0.2">
      <c r="A50" s="46" t="s">
        <v>71</v>
      </c>
      <c r="B50" s="46"/>
      <c r="C50" s="63">
        <v>0.3</v>
      </c>
      <c r="D50" s="63"/>
      <c r="I50" s="43"/>
      <c r="J50" s="43"/>
      <c r="K50" s="43"/>
      <c r="L50" s="43"/>
      <c r="M50" s="23"/>
      <c r="N50" s="23"/>
      <c r="O50" s="31">
        <f>H63-H61</f>
        <v>7.2940000000000005</v>
      </c>
    </row>
    <row r="51" spans="1:17" x14ac:dyDescent="0.2">
      <c r="A51" s="64" t="s">
        <v>109</v>
      </c>
      <c r="B51" s="64"/>
      <c r="C51" s="64"/>
      <c r="D51" s="64"/>
      <c r="E51" s="64"/>
      <c r="F51" s="64"/>
      <c r="G51" s="21" t="s">
        <v>75</v>
      </c>
      <c r="H51" s="64" t="s">
        <v>72</v>
      </c>
      <c r="I51" s="64"/>
      <c r="J51" s="64"/>
      <c r="K51" s="64"/>
      <c r="L51" s="64"/>
      <c r="M51" s="24"/>
      <c r="N51" s="24"/>
      <c r="O51" s="24"/>
    </row>
    <row r="52" spans="1:17" x14ac:dyDescent="0.2">
      <c r="A52" s="47">
        <v>0</v>
      </c>
      <c r="B52" s="48">
        <v>0.89700000000000002</v>
      </c>
      <c r="C52" s="48" t="s">
        <v>119</v>
      </c>
      <c r="D52" s="53"/>
      <c r="E52" s="53"/>
      <c r="F52" s="53"/>
      <c r="G52" s="53"/>
      <c r="H52" s="49"/>
      <c r="I52" s="25"/>
      <c r="J52" s="50"/>
      <c r="K52" s="53"/>
      <c r="L52" s="50"/>
      <c r="M52" s="26"/>
      <c r="N52" s="26"/>
      <c r="O52" s="26"/>
      <c r="Q52" s="27"/>
    </row>
    <row r="53" spans="1:17" x14ac:dyDescent="0.2">
      <c r="A53" s="47">
        <v>2</v>
      </c>
      <c r="B53" s="48">
        <v>1.79</v>
      </c>
      <c r="C53" s="48"/>
      <c r="D53" s="50">
        <f>(B52+B53)/2</f>
        <v>1.3435000000000001</v>
      </c>
      <c r="E53" s="53">
        <f>A53-A52</f>
        <v>2</v>
      </c>
      <c r="F53" s="50">
        <f>D53*E53</f>
        <v>2.6870000000000003</v>
      </c>
      <c r="G53" s="53"/>
      <c r="H53" s="47"/>
      <c r="I53" s="47"/>
      <c r="J53" s="50"/>
      <c r="K53" s="53"/>
      <c r="L53" s="50"/>
      <c r="M53" s="26"/>
      <c r="N53" s="26"/>
      <c r="O53" s="26"/>
      <c r="P53" s="28"/>
      <c r="Q53" s="27"/>
    </row>
    <row r="54" spans="1:17" x14ac:dyDescent="0.2">
      <c r="A54" s="47">
        <v>4</v>
      </c>
      <c r="B54" s="48">
        <v>3.0960000000000001</v>
      </c>
      <c r="C54" s="48"/>
      <c r="D54" s="50">
        <f t="shared" ref="D54:D66" si="22">(B53+B54)/2</f>
        <v>2.4430000000000001</v>
      </c>
      <c r="E54" s="53">
        <f t="shared" ref="E54:E66" si="23">A54-A53</f>
        <v>2</v>
      </c>
      <c r="F54" s="50">
        <f t="shared" ref="F54:F66" si="24">D54*E54</f>
        <v>4.8860000000000001</v>
      </c>
      <c r="G54" s="53"/>
      <c r="H54" s="47"/>
      <c r="I54" s="47"/>
      <c r="J54" s="50"/>
      <c r="K54" s="53"/>
      <c r="L54" s="50"/>
      <c r="M54" s="26"/>
      <c r="N54" s="26"/>
      <c r="O54" s="26"/>
      <c r="P54" s="28"/>
      <c r="Q54" s="27"/>
    </row>
    <row r="55" spans="1:17" x14ac:dyDescent="0.2">
      <c r="A55" s="47">
        <v>5</v>
      </c>
      <c r="B55" s="48">
        <v>3.302</v>
      </c>
      <c r="C55" s="50" t="s">
        <v>118</v>
      </c>
      <c r="D55" s="50">
        <f t="shared" si="22"/>
        <v>3.1989999999999998</v>
      </c>
      <c r="E55" s="53">
        <f t="shared" si="23"/>
        <v>1</v>
      </c>
      <c r="F55" s="50">
        <f t="shared" si="24"/>
        <v>3.1989999999999998</v>
      </c>
      <c r="G55" s="53"/>
      <c r="H55" s="47"/>
      <c r="I55" s="47"/>
      <c r="J55" s="50"/>
      <c r="K55" s="53"/>
      <c r="L55" s="50"/>
      <c r="M55" s="26"/>
      <c r="N55" s="26"/>
      <c r="O55" s="26"/>
      <c r="P55" s="28"/>
      <c r="Q55" s="27"/>
    </row>
    <row r="56" spans="1:17" x14ac:dyDescent="0.2">
      <c r="A56" s="47">
        <v>8</v>
      </c>
      <c r="B56" s="48">
        <v>3.1960000000000002</v>
      </c>
      <c r="C56" s="48" t="s">
        <v>23</v>
      </c>
      <c r="D56" s="50">
        <f t="shared" si="22"/>
        <v>3.2490000000000001</v>
      </c>
      <c r="E56" s="53">
        <f t="shared" si="23"/>
        <v>3</v>
      </c>
      <c r="F56" s="50">
        <f t="shared" si="24"/>
        <v>9.7469999999999999</v>
      </c>
      <c r="G56" s="53"/>
      <c r="H56" s="47"/>
      <c r="I56" s="47"/>
      <c r="J56" s="50"/>
      <c r="K56" s="53"/>
      <c r="L56" s="50"/>
      <c r="M56" s="26"/>
      <c r="N56" s="26"/>
      <c r="O56" s="26"/>
      <c r="P56" s="28"/>
      <c r="Q56" s="27"/>
    </row>
    <row r="57" spans="1:17" x14ac:dyDescent="0.2">
      <c r="A57" s="47">
        <v>9</v>
      </c>
      <c r="B57" s="48">
        <v>1.6679999999999999</v>
      </c>
      <c r="C57" s="48"/>
      <c r="D57" s="50">
        <f t="shared" si="22"/>
        <v>2.4319999999999999</v>
      </c>
      <c r="E57" s="53">
        <f t="shared" si="23"/>
        <v>1</v>
      </c>
      <c r="F57" s="50">
        <f t="shared" si="24"/>
        <v>2.4319999999999999</v>
      </c>
      <c r="G57" s="53"/>
      <c r="H57" s="47"/>
      <c r="I57" s="47"/>
      <c r="J57" s="50"/>
      <c r="K57" s="53"/>
      <c r="L57" s="50"/>
      <c r="M57" s="26"/>
      <c r="N57" s="26"/>
      <c r="O57" s="26"/>
      <c r="P57" s="28"/>
      <c r="Q57" s="27"/>
    </row>
    <row r="58" spans="1:17" x14ac:dyDescent="0.2">
      <c r="A58" s="47">
        <v>11</v>
      </c>
      <c r="B58" s="48">
        <v>0.65</v>
      </c>
      <c r="C58" s="48"/>
      <c r="D58" s="50">
        <f t="shared" si="22"/>
        <v>1.159</v>
      </c>
      <c r="E58" s="53">
        <f t="shared" si="23"/>
        <v>2</v>
      </c>
      <c r="F58" s="50">
        <f t="shared" si="24"/>
        <v>2.3180000000000001</v>
      </c>
      <c r="G58" s="53"/>
      <c r="H58" s="47">
        <v>0</v>
      </c>
      <c r="I58" s="48">
        <v>0.89700000000000002</v>
      </c>
      <c r="J58" s="50"/>
      <c r="K58" s="53"/>
      <c r="L58" s="50"/>
      <c r="M58" s="26"/>
      <c r="N58" s="26"/>
      <c r="O58" s="26"/>
      <c r="P58" s="28"/>
      <c r="Q58" s="27"/>
    </row>
    <row r="59" spans="1:17" x14ac:dyDescent="0.2">
      <c r="A59" s="47">
        <v>13</v>
      </c>
      <c r="B59" s="48">
        <v>9.1999999999999998E-2</v>
      </c>
      <c r="C59" s="48"/>
      <c r="D59" s="50">
        <f t="shared" si="22"/>
        <v>0.371</v>
      </c>
      <c r="E59" s="53">
        <f t="shared" si="23"/>
        <v>2</v>
      </c>
      <c r="F59" s="50">
        <f t="shared" si="24"/>
        <v>0.74199999999999999</v>
      </c>
      <c r="G59" s="53"/>
      <c r="H59" s="47">
        <v>2</v>
      </c>
      <c r="I59" s="48">
        <v>1.79</v>
      </c>
      <c r="J59" s="50">
        <f t="shared" ref="J59" si="25">AVERAGE(I58,I59)</f>
        <v>1.3435000000000001</v>
      </c>
      <c r="K59" s="53">
        <f t="shared" ref="K59" si="26">H59-H58</f>
        <v>2</v>
      </c>
      <c r="L59" s="50">
        <f t="shared" ref="L59:L67" si="27">K59*J59</f>
        <v>2.6870000000000003</v>
      </c>
      <c r="M59" s="26"/>
      <c r="N59" s="26"/>
      <c r="O59" s="26"/>
      <c r="P59" s="28"/>
      <c r="Q59" s="27"/>
    </row>
    <row r="60" spans="1:17" x14ac:dyDescent="0.2">
      <c r="A60" s="47">
        <v>14.5</v>
      </c>
      <c r="B60" s="48">
        <v>-0.01</v>
      </c>
      <c r="C60" s="48" t="s">
        <v>22</v>
      </c>
      <c r="D60" s="50">
        <f t="shared" si="22"/>
        <v>4.1000000000000002E-2</v>
      </c>
      <c r="E60" s="53">
        <f t="shared" si="23"/>
        <v>1.5</v>
      </c>
      <c r="F60" s="50">
        <f t="shared" si="24"/>
        <v>6.1499999999999999E-2</v>
      </c>
      <c r="G60" s="53"/>
      <c r="H60" s="47">
        <v>4</v>
      </c>
      <c r="I60" s="48">
        <v>3.0960000000000001</v>
      </c>
      <c r="J60" s="50">
        <f>AVERAGE(I59,I60)</f>
        <v>2.4430000000000001</v>
      </c>
      <c r="K60" s="53">
        <f>H60-H59</f>
        <v>2</v>
      </c>
      <c r="L60" s="50">
        <f t="shared" si="27"/>
        <v>4.8860000000000001</v>
      </c>
      <c r="M60" s="30"/>
      <c r="N60" s="30"/>
      <c r="O60" s="30"/>
      <c r="P60" s="28"/>
      <c r="Q60" s="27"/>
    </row>
    <row r="61" spans="1:17" x14ac:dyDescent="0.2">
      <c r="A61" s="47">
        <v>16</v>
      </c>
      <c r="B61" s="48">
        <v>9.0999999999999998E-2</v>
      </c>
      <c r="C61" s="48"/>
      <c r="D61" s="50">
        <f t="shared" si="22"/>
        <v>4.0500000000000001E-2</v>
      </c>
      <c r="E61" s="53">
        <f t="shared" si="23"/>
        <v>1.5</v>
      </c>
      <c r="F61" s="50">
        <f t="shared" si="24"/>
        <v>6.0749999999999998E-2</v>
      </c>
      <c r="G61" s="53"/>
      <c r="H61" s="47">
        <v>5</v>
      </c>
      <c r="I61" s="48">
        <v>3.302</v>
      </c>
      <c r="J61" s="50">
        <f t="shared" ref="J61:J67" si="28">AVERAGE(I60,I61)</f>
        <v>3.1989999999999998</v>
      </c>
      <c r="K61" s="53">
        <f t="shared" ref="K61:K67" si="29">H61-H60</f>
        <v>1</v>
      </c>
      <c r="L61" s="50">
        <f t="shared" si="27"/>
        <v>3.1989999999999998</v>
      </c>
      <c r="M61" s="26"/>
      <c r="N61" s="26"/>
      <c r="O61" s="26"/>
      <c r="P61" s="28"/>
      <c r="Q61" s="27"/>
    </row>
    <row r="62" spans="1:17" x14ac:dyDescent="0.2">
      <c r="A62" s="47">
        <v>18</v>
      </c>
      <c r="B62" s="48">
        <v>0.68100000000000005</v>
      </c>
      <c r="C62" s="48"/>
      <c r="D62" s="50">
        <f t="shared" si="22"/>
        <v>0.38600000000000001</v>
      </c>
      <c r="E62" s="53">
        <f t="shared" si="23"/>
        <v>2</v>
      </c>
      <c r="F62" s="50">
        <f t="shared" si="24"/>
        <v>0.77200000000000002</v>
      </c>
      <c r="G62" s="46"/>
      <c r="H62" s="47">
        <v>6</v>
      </c>
      <c r="I62" s="48">
        <v>3.1960000000000002</v>
      </c>
      <c r="J62" s="50">
        <f t="shared" si="28"/>
        <v>3.2490000000000001</v>
      </c>
      <c r="K62" s="53">
        <f t="shared" si="29"/>
        <v>1</v>
      </c>
      <c r="L62" s="50">
        <f t="shared" si="27"/>
        <v>3.2490000000000001</v>
      </c>
      <c r="M62" s="30"/>
      <c r="N62" s="30"/>
      <c r="O62" s="30"/>
      <c r="P62" s="28"/>
      <c r="Q62" s="27"/>
    </row>
    <row r="63" spans="1:17" x14ac:dyDescent="0.2">
      <c r="A63" s="47">
        <v>20</v>
      </c>
      <c r="B63" s="48">
        <v>1.6950000000000001</v>
      </c>
      <c r="C63" s="48"/>
      <c r="D63" s="50">
        <f t="shared" si="22"/>
        <v>1.1880000000000002</v>
      </c>
      <c r="E63" s="53">
        <f t="shared" si="23"/>
        <v>2</v>
      </c>
      <c r="F63" s="50">
        <f t="shared" si="24"/>
        <v>2.3760000000000003</v>
      </c>
      <c r="G63" s="46"/>
      <c r="H63" s="67">
        <f>H62+(I62-I63)*1.5</f>
        <v>12.294</v>
      </c>
      <c r="I63" s="68">
        <v>-1</v>
      </c>
      <c r="J63" s="50">
        <f t="shared" si="28"/>
        <v>1.0980000000000001</v>
      </c>
      <c r="K63" s="53">
        <f t="shared" si="29"/>
        <v>6.2940000000000005</v>
      </c>
      <c r="L63" s="50">
        <f t="shared" si="27"/>
        <v>6.9108120000000008</v>
      </c>
      <c r="M63" s="30"/>
      <c r="N63" s="30"/>
      <c r="O63" s="30"/>
      <c r="P63" s="28"/>
      <c r="Q63" s="27"/>
    </row>
    <row r="64" spans="1:17" x14ac:dyDescent="0.2">
      <c r="A64" s="47">
        <v>21</v>
      </c>
      <c r="B64" s="48">
        <v>2.9910000000000001</v>
      </c>
      <c r="C64" s="48" t="s">
        <v>21</v>
      </c>
      <c r="D64" s="50">
        <f t="shared" si="22"/>
        <v>2.343</v>
      </c>
      <c r="E64" s="53">
        <f t="shared" si="23"/>
        <v>1</v>
      </c>
      <c r="F64" s="50">
        <f t="shared" si="24"/>
        <v>2.343</v>
      </c>
      <c r="G64" s="46"/>
      <c r="H64" s="69">
        <f>H63+2.5</f>
        <v>14.794</v>
      </c>
      <c r="I64" s="70">
        <f>I63</f>
        <v>-1</v>
      </c>
      <c r="J64" s="50">
        <f t="shared" si="28"/>
        <v>-1</v>
      </c>
      <c r="K64" s="53">
        <f t="shared" si="29"/>
        <v>2.5</v>
      </c>
      <c r="L64" s="50">
        <f t="shared" si="27"/>
        <v>-2.5</v>
      </c>
      <c r="M64" s="26"/>
      <c r="N64" s="26"/>
      <c r="O64" s="26"/>
      <c r="Q64" s="27"/>
    </row>
    <row r="65" spans="1:17" x14ac:dyDescent="0.2">
      <c r="A65" s="47">
        <v>23</v>
      </c>
      <c r="B65" s="48">
        <v>2.9969999999999999</v>
      </c>
      <c r="C65" s="48" t="s">
        <v>108</v>
      </c>
      <c r="D65" s="50">
        <f t="shared" si="22"/>
        <v>2.9939999999999998</v>
      </c>
      <c r="E65" s="53">
        <f t="shared" si="23"/>
        <v>2</v>
      </c>
      <c r="F65" s="50">
        <f t="shared" si="24"/>
        <v>5.9879999999999995</v>
      </c>
      <c r="G65" s="46"/>
      <c r="H65" s="67">
        <f>H64+2.5</f>
        <v>17.294</v>
      </c>
      <c r="I65" s="68">
        <f>I63</f>
        <v>-1</v>
      </c>
      <c r="J65" s="50">
        <f t="shared" si="28"/>
        <v>-1</v>
      </c>
      <c r="K65" s="53">
        <f t="shared" si="29"/>
        <v>2.5</v>
      </c>
      <c r="L65" s="50">
        <f t="shared" si="27"/>
        <v>-2.5</v>
      </c>
      <c r="M65" s="26"/>
      <c r="N65" s="26"/>
      <c r="O65" s="26"/>
      <c r="Q65" s="27"/>
    </row>
    <row r="66" spans="1:17" x14ac:dyDescent="0.2">
      <c r="A66" s="47">
        <v>24</v>
      </c>
      <c r="B66" s="48">
        <v>2.9969999999999999</v>
      </c>
      <c r="C66" s="48"/>
      <c r="D66" s="50">
        <f t="shared" si="22"/>
        <v>2.9969999999999999</v>
      </c>
      <c r="E66" s="53">
        <f t="shared" si="23"/>
        <v>1</v>
      </c>
      <c r="F66" s="50">
        <f t="shared" si="24"/>
        <v>2.9969999999999999</v>
      </c>
      <c r="G66" s="46"/>
      <c r="H66" s="67">
        <f>H65+(I66-I65)*1.5</f>
        <v>23.294</v>
      </c>
      <c r="I66" s="71">
        <v>3</v>
      </c>
      <c r="J66" s="50">
        <f t="shared" si="28"/>
        <v>1</v>
      </c>
      <c r="K66" s="53">
        <f t="shared" si="29"/>
        <v>6</v>
      </c>
      <c r="L66" s="50">
        <f t="shared" si="27"/>
        <v>6</v>
      </c>
      <c r="M66" s="26"/>
      <c r="N66" s="26"/>
      <c r="O66" s="26"/>
      <c r="Q66" s="27"/>
    </row>
    <row r="67" spans="1:17" x14ac:dyDescent="0.2">
      <c r="A67" s="49"/>
      <c r="B67" s="52"/>
      <c r="C67" s="52"/>
      <c r="D67" s="50"/>
      <c r="E67" s="53"/>
      <c r="F67" s="50"/>
      <c r="H67" s="47">
        <v>24</v>
      </c>
      <c r="I67" s="48">
        <v>2.9969999999999999</v>
      </c>
      <c r="J67" s="50">
        <f t="shared" si="28"/>
        <v>2.9984999999999999</v>
      </c>
      <c r="K67" s="53">
        <f t="shared" si="29"/>
        <v>0.70599999999999952</v>
      </c>
      <c r="L67" s="50">
        <f t="shared" si="27"/>
        <v>2.1169409999999984</v>
      </c>
      <c r="M67" s="26"/>
      <c r="N67" s="26"/>
      <c r="O67" s="26"/>
      <c r="Q67" s="27"/>
    </row>
    <row r="68" spans="1:17" x14ac:dyDescent="0.2">
      <c r="A68" s="49"/>
      <c r="B68" s="52"/>
      <c r="C68" s="52"/>
      <c r="D68" s="50"/>
      <c r="E68" s="53"/>
      <c r="F68" s="50"/>
      <c r="H68" s="49"/>
      <c r="I68" s="49"/>
      <c r="J68" s="50"/>
      <c r="K68" s="53"/>
      <c r="L68" s="50"/>
      <c r="N68" s="30"/>
      <c r="O68" s="30"/>
    </row>
    <row r="69" spans="1:17" x14ac:dyDescent="0.2">
      <c r="A69" s="49"/>
      <c r="B69" s="52"/>
      <c r="C69" s="52"/>
      <c r="D69" s="50"/>
      <c r="E69" s="53"/>
      <c r="F69" s="50"/>
      <c r="H69" s="49"/>
      <c r="I69" s="49"/>
      <c r="J69" s="50"/>
      <c r="K69" s="53"/>
      <c r="L69" s="50"/>
      <c r="N69" s="30"/>
      <c r="O69" s="30"/>
    </row>
    <row r="70" spans="1:17" x14ac:dyDescent="0.2">
      <c r="A70" s="49"/>
      <c r="B70" s="52"/>
      <c r="C70" s="52"/>
      <c r="D70" s="50"/>
      <c r="E70" s="53"/>
      <c r="F70" s="50"/>
      <c r="H70" s="49"/>
      <c r="I70" s="49"/>
      <c r="J70" s="50"/>
      <c r="K70" s="53"/>
      <c r="L70" s="50"/>
      <c r="N70" s="23"/>
      <c r="O70" s="23"/>
    </row>
    <row r="71" spans="1:17" ht="15" x14ac:dyDescent="0.2">
      <c r="A71" s="46" t="s">
        <v>71</v>
      </c>
      <c r="B71" s="46"/>
      <c r="C71" s="63">
        <v>0.4</v>
      </c>
      <c r="D71" s="63"/>
      <c r="I71" s="43"/>
      <c r="J71" s="43"/>
      <c r="K71" s="43"/>
      <c r="L71" s="43"/>
      <c r="M71" s="23"/>
      <c r="N71" s="23"/>
      <c r="O71" s="23"/>
    </row>
    <row r="72" spans="1:17" x14ac:dyDescent="0.2">
      <c r="A72" s="64" t="s">
        <v>109</v>
      </c>
      <c r="B72" s="64"/>
      <c r="C72" s="64"/>
      <c r="D72" s="64"/>
      <c r="E72" s="64"/>
      <c r="F72" s="64"/>
      <c r="G72" s="21" t="s">
        <v>75</v>
      </c>
      <c r="H72" s="64" t="s">
        <v>72</v>
      </c>
      <c r="I72" s="64"/>
      <c r="J72" s="64"/>
      <c r="K72" s="64"/>
      <c r="L72" s="64"/>
      <c r="M72" s="24"/>
      <c r="N72" s="24"/>
      <c r="O72" s="26">
        <f>H84-H82</f>
        <v>0</v>
      </c>
    </row>
    <row r="73" spans="1:17" x14ac:dyDescent="0.2">
      <c r="A73" s="47">
        <v>0</v>
      </c>
      <c r="B73" s="48">
        <v>2.9350000000000001</v>
      </c>
      <c r="C73" s="48" t="s">
        <v>117</v>
      </c>
      <c r="D73" s="53"/>
      <c r="E73" s="53"/>
      <c r="F73" s="53"/>
      <c r="G73" s="53"/>
      <c r="H73" s="47">
        <v>0</v>
      </c>
      <c r="I73" s="48">
        <v>2.9350000000000001</v>
      </c>
      <c r="J73" s="50"/>
      <c r="K73" s="53"/>
      <c r="L73" s="50"/>
      <c r="M73" s="26"/>
      <c r="N73" s="26"/>
      <c r="O73" s="26"/>
      <c r="Q73" s="27"/>
    </row>
    <row r="74" spans="1:17" x14ac:dyDescent="0.2">
      <c r="A74" s="47">
        <v>7</v>
      </c>
      <c r="B74" s="48">
        <v>2.9660000000000002</v>
      </c>
      <c r="C74" s="48"/>
      <c r="D74" s="50">
        <f>(B73+B74)/2</f>
        <v>2.9504999999999999</v>
      </c>
      <c r="E74" s="53">
        <f>A74-A73</f>
        <v>7</v>
      </c>
      <c r="F74" s="50">
        <f>D74*E74</f>
        <v>20.653500000000001</v>
      </c>
      <c r="G74" s="53"/>
      <c r="H74" s="47">
        <v>7</v>
      </c>
      <c r="I74" s="48">
        <v>2.9660000000000002</v>
      </c>
      <c r="J74" s="50">
        <f t="shared" ref="J74:J80" si="30">AVERAGE(I73,I74)</f>
        <v>2.9504999999999999</v>
      </c>
      <c r="K74" s="53">
        <f t="shared" ref="K74:K80" si="31">H74-H73</f>
        <v>7</v>
      </c>
      <c r="L74" s="50">
        <f t="shared" ref="L74:L80" si="32">K74*J74</f>
        <v>20.653500000000001</v>
      </c>
      <c r="M74" s="26"/>
      <c r="N74" s="26"/>
      <c r="O74" s="26"/>
      <c r="P74" s="28"/>
      <c r="Q74" s="27"/>
    </row>
    <row r="75" spans="1:17" x14ac:dyDescent="0.2">
      <c r="A75" s="47">
        <v>10</v>
      </c>
      <c r="B75" s="48">
        <v>2.9590000000000001</v>
      </c>
      <c r="C75" s="48" t="s">
        <v>23</v>
      </c>
      <c r="D75" s="50">
        <f t="shared" ref="D75:D84" si="33">(B74+B75)/2</f>
        <v>2.9625000000000004</v>
      </c>
      <c r="E75" s="53">
        <f t="shared" ref="E75:E84" si="34">A75-A74</f>
        <v>3</v>
      </c>
      <c r="F75" s="50">
        <f t="shared" ref="F75:F84" si="35">D75*E75</f>
        <v>8.8875000000000011</v>
      </c>
      <c r="G75" s="53"/>
      <c r="H75" s="47">
        <v>8</v>
      </c>
      <c r="I75" s="48">
        <v>2.9590000000000001</v>
      </c>
      <c r="J75" s="50">
        <f t="shared" si="30"/>
        <v>2.9625000000000004</v>
      </c>
      <c r="K75" s="53">
        <f t="shared" si="31"/>
        <v>1</v>
      </c>
      <c r="L75" s="50">
        <f t="shared" si="32"/>
        <v>2.9625000000000004</v>
      </c>
      <c r="M75" s="26"/>
      <c r="N75" s="26"/>
      <c r="O75" s="26"/>
      <c r="P75" s="28"/>
      <c r="Q75" s="27"/>
    </row>
    <row r="76" spans="1:17" x14ac:dyDescent="0.2">
      <c r="A76" s="47">
        <v>11</v>
      </c>
      <c r="B76" s="48">
        <v>1.4359999999999999</v>
      </c>
      <c r="C76" s="48"/>
      <c r="D76" s="50">
        <f t="shared" si="33"/>
        <v>2.1974999999999998</v>
      </c>
      <c r="E76" s="53">
        <f t="shared" si="34"/>
        <v>1</v>
      </c>
      <c r="F76" s="50">
        <f t="shared" si="35"/>
        <v>2.1974999999999998</v>
      </c>
      <c r="G76" s="53"/>
      <c r="H76" s="67">
        <f>H75+(I75-I76)*1.5</f>
        <v>13.938500000000001</v>
      </c>
      <c r="I76" s="68">
        <v>-1</v>
      </c>
      <c r="J76" s="50">
        <f t="shared" si="30"/>
        <v>0.97950000000000004</v>
      </c>
      <c r="K76" s="53">
        <f t="shared" si="31"/>
        <v>5.9385000000000012</v>
      </c>
      <c r="L76" s="50">
        <f t="shared" si="32"/>
        <v>5.8167607500000011</v>
      </c>
      <c r="M76" s="26"/>
      <c r="N76" s="26"/>
      <c r="O76" s="26"/>
      <c r="P76" s="28"/>
      <c r="Q76" s="27"/>
    </row>
    <row r="77" spans="1:17" x14ac:dyDescent="0.2">
      <c r="A77" s="47">
        <v>13</v>
      </c>
      <c r="B77" s="48">
        <v>0.39700000000000002</v>
      </c>
      <c r="C77" s="48"/>
      <c r="D77" s="50">
        <f t="shared" si="33"/>
        <v>0.91649999999999998</v>
      </c>
      <c r="E77" s="53">
        <f t="shared" si="34"/>
        <v>2</v>
      </c>
      <c r="F77" s="50">
        <f t="shared" si="35"/>
        <v>1.833</v>
      </c>
      <c r="G77" s="53"/>
      <c r="H77" s="69">
        <f>H76+2.5</f>
        <v>16.438500000000001</v>
      </c>
      <c r="I77" s="70">
        <f>I76</f>
        <v>-1</v>
      </c>
      <c r="J77" s="50">
        <f t="shared" si="30"/>
        <v>-1</v>
      </c>
      <c r="K77" s="53">
        <f t="shared" si="31"/>
        <v>2.5</v>
      </c>
      <c r="L77" s="50">
        <f t="shared" si="32"/>
        <v>-2.5</v>
      </c>
      <c r="M77" s="26"/>
      <c r="N77" s="26"/>
      <c r="O77" s="26"/>
      <c r="P77" s="28"/>
      <c r="Q77" s="27"/>
    </row>
    <row r="78" spans="1:17" x14ac:dyDescent="0.2">
      <c r="A78" s="47">
        <v>15</v>
      </c>
      <c r="B78" s="48">
        <v>-2.1999999999999999E-2</v>
      </c>
      <c r="C78" s="48"/>
      <c r="D78" s="50">
        <f t="shared" si="33"/>
        <v>0.1875</v>
      </c>
      <c r="E78" s="53">
        <f t="shared" si="34"/>
        <v>2</v>
      </c>
      <c r="F78" s="50">
        <f t="shared" si="35"/>
        <v>0.375</v>
      </c>
      <c r="G78" s="53"/>
      <c r="H78" s="67">
        <f>H77+2.5</f>
        <v>18.938500000000001</v>
      </c>
      <c r="I78" s="68">
        <f>I76</f>
        <v>-1</v>
      </c>
      <c r="J78" s="50">
        <f t="shared" si="30"/>
        <v>-1</v>
      </c>
      <c r="K78" s="53">
        <f t="shared" si="31"/>
        <v>2.5</v>
      </c>
      <c r="L78" s="50">
        <f t="shared" si="32"/>
        <v>-2.5</v>
      </c>
      <c r="M78" s="26"/>
      <c r="N78" s="26"/>
      <c r="O78" s="26"/>
      <c r="P78" s="28"/>
      <c r="Q78" s="27"/>
    </row>
    <row r="79" spans="1:17" x14ac:dyDescent="0.2">
      <c r="A79" s="47">
        <v>16.5</v>
      </c>
      <c r="B79" s="48">
        <v>-0.121</v>
      </c>
      <c r="C79" s="48" t="s">
        <v>22</v>
      </c>
      <c r="D79" s="50">
        <f t="shared" si="33"/>
        <v>-7.1499999999999994E-2</v>
      </c>
      <c r="E79" s="53">
        <f t="shared" si="34"/>
        <v>1.5</v>
      </c>
      <c r="F79" s="50">
        <f t="shared" si="35"/>
        <v>-0.10724999999999998</v>
      </c>
      <c r="G79" s="53"/>
      <c r="H79" s="67">
        <f>H78+(I79-I78)*1.5</f>
        <v>24.695500000000003</v>
      </c>
      <c r="I79" s="71">
        <v>2.8380000000000001</v>
      </c>
      <c r="J79" s="50">
        <f t="shared" si="30"/>
        <v>0.91900000000000004</v>
      </c>
      <c r="K79" s="53">
        <f t="shared" si="31"/>
        <v>5.7570000000000014</v>
      </c>
      <c r="L79" s="50">
        <f t="shared" si="32"/>
        <v>5.2906830000000014</v>
      </c>
      <c r="M79" s="26"/>
      <c r="N79" s="26"/>
      <c r="O79" s="26"/>
      <c r="P79" s="28"/>
      <c r="Q79" s="27"/>
    </row>
    <row r="80" spans="1:17" x14ac:dyDescent="0.2">
      <c r="A80" s="47">
        <v>18</v>
      </c>
      <c r="B80" s="48">
        <v>-0.02</v>
      </c>
      <c r="C80" s="48"/>
      <c r="D80" s="50">
        <f t="shared" si="33"/>
        <v>-7.0499999999999993E-2</v>
      </c>
      <c r="E80" s="53">
        <f t="shared" si="34"/>
        <v>1.5</v>
      </c>
      <c r="F80" s="50">
        <f t="shared" si="35"/>
        <v>-0.10574999999999998</v>
      </c>
      <c r="G80" s="53"/>
      <c r="H80" s="47">
        <v>25</v>
      </c>
      <c r="I80" s="48">
        <v>2.8380000000000001</v>
      </c>
      <c r="J80" s="50">
        <f t="shared" si="30"/>
        <v>2.8380000000000001</v>
      </c>
      <c r="K80" s="53">
        <f t="shared" si="31"/>
        <v>0.30449999999999733</v>
      </c>
      <c r="L80" s="50">
        <f t="shared" si="32"/>
        <v>0.86417099999999247</v>
      </c>
      <c r="M80" s="26"/>
      <c r="N80" s="26"/>
      <c r="O80" s="26"/>
      <c r="P80" s="28"/>
      <c r="Q80" s="27"/>
    </row>
    <row r="81" spans="1:17" x14ac:dyDescent="0.2">
      <c r="A81" s="47">
        <v>20</v>
      </c>
      <c r="B81" s="48">
        <v>0.38300000000000001</v>
      </c>
      <c r="C81" s="48"/>
      <c r="D81" s="50">
        <f t="shared" si="33"/>
        <v>0.18149999999999999</v>
      </c>
      <c r="E81" s="53">
        <f t="shared" si="34"/>
        <v>2</v>
      </c>
      <c r="F81" s="50">
        <f t="shared" si="35"/>
        <v>0.36299999999999999</v>
      </c>
      <c r="G81" s="53"/>
      <c r="H81" s="53"/>
      <c r="I81" s="53"/>
      <c r="J81" s="50"/>
      <c r="K81" s="53"/>
      <c r="L81" s="50"/>
      <c r="M81" s="30"/>
      <c r="N81" s="30"/>
      <c r="O81" s="30"/>
      <c r="P81" s="28"/>
      <c r="Q81" s="27"/>
    </row>
    <row r="82" spans="1:17" x14ac:dyDescent="0.2">
      <c r="A82" s="47">
        <v>22</v>
      </c>
      <c r="B82" s="48">
        <v>1.379</v>
      </c>
      <c r="C82" s="48"/>
      <c r="D82" s="50">
        <f t="shared" si="33"/>
        <v>0.88100000000000001</v>
      </c>
      <c r="E82" s="53">
        <f t="shared" si="34"/>
        <v>2</v>
      </c>
      <c r="F82" s="50">
        <f t="shared" si="35"/>
        <v>1.762</v>
      </c>
      <c r="G82" s="53"/>
      <c r="H82" s="27"/>
      <c r="I82" s="27"/>
      <c r="J82" s="50"/>
      <c r="K82" s="53"/>
      <c r="L82" s="50"/>
      <c r="M82" s="26"/>
      <c r="N82" s="26"/>
      <c r="O82" s="26"/>
      <c r="P82" s="28"/>
      <c r="Q82" s="27"/>
    </row>
    <row r="83" spans="1:17" x14ac:dyDescent="0.2">
      <c r="A83" s="47">
        <v>23</v>
      </c>
      <c r="B83" s="48">
        <v>2.8330000000000002</v>
      </c>
      <c r="C83" s="48" t="s">
        <v>21</v>
      </c>
      <c r="D83" s="50">
        <f t="shared" si="33"/>
        <v>2.1059999999999999</v>
      </c>
      <c r="E83" s="53">
        <f t="shared" si="34"/>
        <v>1</v>
      </c>
      <c r="F83" s="50">
        <f t="shared" si="35"/>
        <v>2.1059999999999999</v>
      </c>
      <c r="G83" s="46"/>
      <c r="H83" s="27"/>
      <c r="I83" s="27"/>
      <c r="J83" s="50"/>
      <c r="K83" s="53"/>
      <c r="L83" s="50"/>
      <c r="M83" s="30"/>
      <c r="N83" s="30"/>
      <c r="O83" s="30"/>
      <c r="P83" s="28"/>
      <c r="Q83" s="27"/>
    </row>
    <row r="84" spans="1:17" x14ac:dyDescent="0.2">
      <c r="A84" s="47">
        <v>25</v>
      </c>
      <c r="B84" s="48">
        <v>2.8380000000000001</v>
      </c>
      <c r="C84" s="48" t="s">
        <v>108</v>
      </c>
      <c r="D84" s="50">
        <f t="shared" si="33"/>
        <v>2.8355000000000001</v>
      </c>
      <c r="E84" s="53">
        <f t="shared" si="34"/>
        <v>2</v>
      </c>
      <c r="F84" s="50">
        <f t="shared" si="35"/>
        <v>5.6710000000000003</v>
      </c>
      <c r="G84" s="46"/>
      <c r="H84" s="53"/>
      <c r="I84" s="53"/>
      <c r="J84" s="50"/>
      <c r="K84" s="53"/>
      <c r="L84" s="50"/>
      <c r="M84" s="30"/>
      <c r="N84" s="30"/>
      <c r="O84" s="30"/>
      <c r="P84" s="28"/>
      <c r="Q84" s="27"/>
    </row>
    <row r="85" spans="1:17" x14ac:dyDescent="0.2">
      <c r="A85" s="47"/>
      <c r="B85" s="48"/>
      <c r="C85" s="48"/>
      <c r="D85" s="50"/>
      <c r="E85" s="53"/>
      <c r="F85" s="50"/>
      <c r="G85" s="46"/>
      <c r="H85" s="53"/>
      <c r="I85" s="53"/>
      <c r="J85" s="50"/>
      <c r="K85" s="53"/>
      <c r="L85" s="50"/>
      <c r="M85" s="26"/>
      <c r="N85" s="26"/>
      <c r="O85" s="26"/>
      <c r="Q85" s="27"/>
    </row>
    <row r="86" spans="1:17" ht="15" x14ac:dyDescent="0.2">
      <c r="A86" s="43"/>
      <c r="B86" s="22"/>
      <c r="C86" s="22"/>
      <c r="D86" s="43"/>
      <c r="E86" s="53"/>
      <c r="F86" s="50"/>
      <c r="G86" s="65" t="s">
        <v>73</v>
      </c>
      <c r="H86" s="65"/>
      <c r="I86" s="50" t="e">
        <f>#REF!</f>
        <v>#REF!</v>
      </c>
      <c r="J86" s="50" t="s">
        <v>74</v>
      </c>
      <c r="K86" s="53" t="e">
        <f>#REF!</f>
        <v>#REF!</v>
      </c>
      <c r="L86" s="72" t="e">
        <f>I86-K86</f>
        <v>#REF!</v>
      </c>
      <c r="M86" s="30"/>
      <c r="N86" s="23"/>
      <c r="O86" s="23"/>
    </row>
    <row r="87" spans="1:17" ht="15" x14ac:dyDescent="0.2">
      <c r="A87" s="46" t="s">
        <v>71</v>
      </c>
      <c r="B87" s="46"/>
      <c r="C87" s="63">
        <v>0.5</v>
      </c>
      <c r="D87" s="63"/>
      <c r="I87" s="43"/>
      <c r="J87" s="43"/>
      <c r="K87" s="43"/>
      <c r="L87" s="43"/>
      <c r="M87" s="23"/>
      <c r="N87" s="23"/>
      <c r="O87" s="23"/>
    </row>
    <row r="88" spans="1:17" x14ac:dyDescent="0.2">
      <c r="A88" s="64" t="s">
        <v>109</v>
      </c>
      <c r="B88" s="64"/>
      <c r="C88" s="64"/>
      <c r="D88" s="64"/>
      <c r="E88" s="64"/>
      <c r="F88" s="64"/>
      <c r="G88" s="21" t="s">
        <v>75</v>
      </c>
      <c r="H88" s="64" t="s">
        <v>72</v>
      </c>
      <c r="I88" s="64"/>
      <c r="J88" s="64"/>
      <c r="K88" s="64"/>
      <c r="L88" s="64"/>
      <c r="M88" s="24"/>
      <c r="N88" s="24"/>
      <c r="O88" s="26">
        <f>H100-H98</f>
        <v>6.6054999999999993</v>
      </c>
    </row>
    <row r="89" spans="1:17" x14ac:dyDescent="0.2">
      <c r="A89" s="47">
        <v>0</v>
      </c>
      <c r="B89" s="48">
        <v>3.7639999999999998</v>
      </c>
      <c r="C89" s="48" t="s">
        <v>120</v>
      </c>
      <c r="D89" s="53"/>
      <c r="E89" s="53"/>
      <c r="F89" s="53"/>
      <c r="G89" s="53"/>
      <c r="H89" s="49"/>
      <c r="I89" s="25"/>
      <c r="J89" s="50"/>
      <c r="K89" s="53"/>
      <c r="L89" s="50"/>
      <c r="M89" s="26"/>
      <c r="N89" s="26"/>
      <c r="O89" s="26"/>
      <c r="Q89" s="27"/>
    </row>
    <row r="90" spans="1:17" x14ac:dyDescent="0.2">
      <c r="A90" s="47">
        <v>3</v>
      </c>
      <c r="B90" s="48">
        <v>3.7589999999999999</v>
      </c>
      <c r="C90" s="48" t="s">
        <v>23</v>
      </c>
      <c r="D90" s="50">
        <f>(B89+B90)/2</f>
        <v>3.7614999999999998</v>
      </c>
      <c r="E90" s="53">
        <f>A90-A89</f>
        <v>3</v>
      </c>
      <c r="F90" s="50">
        <f>D90*E90</f>
        <v>11.2845</v>
      </c>
      <c r="G90" s="53"/>
      <c r="H90" s="47"/>
      <c r="I90" s="47"/>
      <c r="J90" s="50"/>
      <c r="K90" s="53"/>
      <c r="L90" s="50"/>
      <c r="M90" s="26"/>
      <c r="N90" s="26"/>
      <c r="O90" s="26"/>
      <c r="P90" s="28"/>
      <c r="Q90" s="27"/>
    </row>
    <row r="91" spans="1:17" x14ac:dyDescent="0.2">
      <c r="A91" s="47">
        <v>4</v>
      </c>
      <c r="B91" s="48">
        <v>1.978</v>
      </c>
      <c r="C91" s="48"/>
      <c r="D91" s="50">
        <f t="shared" ref="D91:D100" si="36">(B90+B91)/2</f>
        <v>2.8685</v>
      </c>
      <c r="E91" s="53">
        <f t="shared" ref="E91:E100" si="37">A91-A90</f>
        <v>1</v>
      </c>
      <c r="F91" s="50">
        <f t="shared" ref="F91:F100" si="38">D91*E91</f>
        <v>2.8685</v>
      </c>
      <c r="G91" s="53"/>
      <c r="H91" s="47"/>
      <c r="I91" s="47"/>
      <c r="J91" s="50"/>
      <c r="K91" s="53"/>
      <c r="L91" s="50"/>
      <c r="M91" s="26"/>
      <c r="N91" s="26"/>
      <c r="O91" s="26"/>
      <c r="P91" s="28"/>
      <c r="Q91" s="27"/>
    </row>
    <row r="92" spans="1:17" x14ac:dyDescent="0.2">
      <c r="A92" s="47">
        <v>6</v>
      </c>
      <c r="B92" s="48">
        <v>0.76</v>
      </c>
      <c r="C92" s="48"/>
      <c r="D92" s="50">
        <f t="shared" si="36"/>
        <v>1.369</v>
      </c>
      <c r="E92" s="53">
        <f t="shared" si="37"/>
        <v>2</v>
      </c>
      <c r="F92" s="50">
        <f t="shared" si="38"/>
        <v>2.738</v>
      </c>
      <c r="G92" s="53"/>
      <c r="H92" s="47"/>
      <c r="I92" s="47"/>
      <c r="J92" s="50"/>
      <c r="K92" s="53"/>
      <c r="L92" s="50"/>
      <c r="M92" s="26"/>
      <c r="N92" s="26"/>
      <c r="O92" s="26"/>
      <c r="P92" s="28"/>
      <c r="Q92" s="27"/>
    </row>
    <row r="93" spans="1:17" x14ac:dyDescent="0.2">
      <c r="A93" s="47">
        <v>8</v>
      </c>
      <c r="B93" s="48">
        <v>4.4999999999999998E-2</v>
      </c>
      <c r="C93" s="48"/>
      <c r="D93" s="50">
        <f t="shared" si="36"/>
        <v>0.40250000000000002</v>
      </c>
      <c r="E93" s="53">
        <f t="shared" si="37"/>
        <v>2</v>
      </c>
      <c r="F93" s="50">
        <f t="shared" si="38"/>
        <v>0.80500000000000005</v>
      </c>
      <c r="G93" s="53"/>
      <c r="H93" s="47">
        <v>0</v>
      </c>
      <c r="I93" s="48">
        <v>3.7639999999999998</v>
      </c>
      <c r="J93" s="50"/>
      <c r="K93" s="53"/>
      <c r="L93" s="50"/>
      <c r="M93" s="26"/>
      <c r="N93" s="26"/>
      <c r="O93" s="26"/>
      <c r="P93" s="28"/>
      <c r="Q93" s="27"/>
    </row>
    <row r="94" spans="1:17" x14ac:dyDescent="0.2">
      <c r="A94" s="47">
        <v>9</v>
      </c>
      <c r="B94" s="48">
        <v>-5.1999999999999998E-2</v>
      </c>
      <c r="C94" s="48" t="s">
        <v>22</v>
      </c>
      <c r="D94" s="50">
        <f t="shared" si="36"/>
        <v>-3.4999999999999996E-3</v>
      </c>
      <c r="E94" s="53">
        <f t="shared" si="37"/>
        <v>1</v>
      </c>
      <c r="F94" s="50">
        <f t="shared" si="38"/>
        <v>-3.4999999999999996E-3</v>
      </c>
      <c r="G94" s="53"/>
      <c r="H94" s="47">
        <v>0.1</v>
      </c>
      <c r="I94" s="48">
        <v>3.7589999999999999</v>
      </c>
      <c r="J94" s="50">
        <f t="shared" ref="J94:J96" si="39">AVERAGE(I93,I94)</f>
        <v>3.7614999999999998</v>
      </c>
      <c r="K94" s="53">
        <f t="shared" ref="K94:K96" si="40">H94-H93</f>
        <v>0.1</v>
      </c>
      <c r="L94" s="50">
        <f t="shared" ref="L94:L100" si="41">K94*J94</f>
        <v>0.37614999999999998</v>
      </c>
      <c r="M94" s="26"/>
      <c r="N94" s="26"/>
      <c r="O94" s="26"/>
      <c r="P94" s="28"/>
      <c r="Q94" s="27"/>
    </row>
    <row r="95" spans="1:17" x14ac:dyDescent="0.2">
      <c r="A95" s="47">
        <v>10</v>
      </c>
      <c r="B95" s="48">
        <v>4.9000000000000002E-2</v>
      </c>
      <c r="C95" s="48"/>
      <c r="D95" s="50">
        <f t="shared" si="36"/>
        <v>-1.4999999999999979E-3</v>
      </c>
      <c r="E95" s="53">
        <f t="shared" si="37"/>
        <v>1</v>
      </c>
      <c r="F95" s="50">
        <f t="shared" si="38"/>
        <v>-1.4999999999999979E-3</v>
      </c>
      <c r="G95" s="53"/>
      <c r="H95" s="67">
        <f>H94+(I94-I95)*1.5</f>
        <v>7.2385000000000002</v>
      </c>
      <c r="I95" s="68">
        <v>-1</v>
      </c>
      <c r="J95" s="50">
        <f t="shared" si="39"/>
        <v>1.3794999999999999</v>
      </c>
      <c r="K95" s="53">
        <f t="shared" si="40"/>
        <v>7.1385000000000005</v>
      </c>
      <c r="L95" s="50">
        <f t="shared" si="41"/>
        <v>9.8475607499999995</v>
      </c>
      <c r="M95" s="26"/>
      <c r="N95" s="26"/>
      <c r="O95" s="26"/>
      <c r="P95" s="28"/>
      <c r="Q95" s="27"/>
    </row>
    <row r="96" spans="1:17" x14ac:dyDescent="0.2">
      <c r="A96" s="47">
        <v>12</v>
      </c>
      <c r="B96" s="48">
        <v>0.56299999999999994</v>
      </c>
      <c r="C96" s="48"/>
      <c r="D96" s="50">
        <f t="shared" si="36"/>
        <v>0.30599999999999999</v>
      </c>
      <c r="E96" s="53">
        <f t="shared" si="37"/>
        <v>2</v>
      </c>
      <c r="F96" s="50">
        <f t="shared" si="38"/>
        <v>0.61199999999999999</v>
      </c>
      <c r="G96" s="53"/>
      <c r="H96" s="69">
        <f>H95+2.5</f>
        <v>9.7385000000000002</v>
      </c>
      <c r="I96" s="70">
        <f>I95</f>
        <v>-1</v>
      </c>
      <c r="J96" s="50">
        <f t="shared" si="39"/>
        <v>-1</v>
      </c>
      <c r="K96" s="53">
        <f t="shared" si="40"/>
        <v>2.5</v>
      </c>
      <c r="L96" s="50">
        <f t="shared" si="41"/>
        <v>-2.5</v>
      </c>
      <c r="M96" s="26"/>
      <c r="N96" s="26"/>
      <c r="O96" s="26"/>
      <c r="P96" s="28"/>
      <c r="Q96" s="27"/>
    </row>
    <row r="97" spans="1:17" x14ac:dyDescent="0.2">
      <c r="A97" s="47">
        <v>14</v>
      </c>
      <c r="B97" s="48">
        <v>1.93</v>
      </c>
      <c r="C97" s="48"/>
      <c r="D97" s="50">
        <f t="shared" si="36"/>
        <v>1.2464999999999999</v>
      </c>
      <c r="E97" s="53">
        <f t="shared" si="37"/>
        <v>2</v>
      </c>
      <c r="F97" s="50">
        <f t="shared" si="38"/>
        <v>2.4929999999999999</v>
      </c>
      <c r="G97" s="53"/>
      <c r="H97" s="67">
        <f>H96+2.5</f>
        <v>12.2385</v>
      </c>
      <c r="I97" s="68">
        <f>I95</f>
        <v>-1</v>
      </c>
      <c r="J97" s="50">
        <f>AVERAGE(I96,I97)</f>
        <v>-1</v>
      </c>
      <c r="K97" s="53">
        <f>H97-H96</f>
        <v>2.5</v>
      </c>
      <c r="L97" s="50">
        <f t="shared" si="41"/>
        <v>-2.5</v>
      </c>
      <c r="M97" s="30"/>
      <c r="N97" s="30"/>
      <c r="O97" s="30"/>
      <c r="P97" s="28"/>
      <c r="Q97" s="27"/>
    </row>
    <row r="98" spans="1:17" x14ac:dyDescent="0.2">
      <c r="A98" s="47">
        <v>15</v>
      </c>
      <c r="B98" s="48">
        <v>3.1040000000000001</v>
      </c>
      <c r="C98" s="48" t="s">
        <v>21</v>
      </c>
      <c r="D98" s="50">
        <f t="shared" si="36"/>
        <v>2.5169999999999999</v>
      </c>
      <c r="E98" s="53">
        <f t="shared" si="37"/>
        <v>1</v>
      </c>
      <c r="F98" s="50">
        <f t="shared" si="38"/>
        <v>2.5169999999999999</v>
      </c>
      <c r="G98" s="53"/>
      <c r="H98" s="67">
        <f>H97+(I98-I97)*1.5</f>
        <v>18.394500000000001</v>
      </c>
      <c r="I98" s="71">
        <v>3.1040000000000001</v>
      </c>
      <c r="J98" s="50">
        <f t="shared" ref="J98:J100" si="42">AVERAGE(I97,I98)</f>
        <v>1.052</v>
      </c>
      <c r="K98" s="53">
        <f t="shared" ref="K98:K100" si="43">H98-H97</f>
        <v>6.1560000000000006</v>
      </c>
      <c r="L98" s="50">
        <f t="shared" si="41"/>
        <v>6.4761120000000005</v>
      </c>
      <c r="M98" s="26"/>
      <c r="N98" s="26"/>
      <c r="O98" s="26"/>
      <c r="P98" s="28"/>
      <c r="Q98" s="27"/>
    </row>
    <row r="99" spans="1:17" x14ac:dyDescent="0.2">
      <c r="A99" s="47">
        <v>20</v>
      </c>
      <c r="B99" s="48">
        <v>3.113</v>
      </c>
      <c r="C99" s="48"/>
      <c r="D99" s="50">
        <f t="shared" si="36"/>
        <v>3.1085000000000003</v>
      </c>
      <c r="E99" s="53">
        <f t="shared" si="37"/>
        <v>5</v>
      </c>
      <c r="F99" s="50">
        <f t="shared" si="38"/>
        <v>15.5425</v>
      </c>
      <c r="G99" s="46"/>
      <c r="H99" s="47">
        <v>20</v>
      </c>
      <c r="I99" s="48">
        <v>3.113</v>
      </c>
      <c r="J99" s="50">
        <f t="shared" si="42"/>
        <v>3.1085000000000003</v>
      </c>
      <c r="K99" s="53">
        <f t="shared" si="43"/>
        <v>1.6054999999999993</v>
      </c>
      <c r="L99" s="50">
        <f t="shared" si="41"/>
        <v>4.9906967499999979</v>
      </c>
      <c r="M99" s="30"/>
      <c r="N99" s="30"/>
      <c r="O99" s="30"/>
      <c r="P99" s="28"/>
      <c r="Q99" s="27"/>
    </row>
    <row r="100" spans="1:17" x14ac:dyDescent="0.2">
      <c r="A100" s="47">
        <v>25</v>
      </c>
      <c r="B100" s="48">
        <v>3.121</v>
      </c>
      <c r="C100" s="48" t="s">
        <v>110</v>
      </c>
      <c r="D100" s="50">
        <f t="shared" si="36"/>
        <v>3.117</v>
      </c>
      <c r="E100" s="53">
        <f t="shared" si="37"/>
        <v>5</v>
      </c>
      <c r="F100" s="50">
        <f t="shared" si="38"/>
        <v>15.585000000000001</v>
      </c>
      <c r="G100" s="46"/>
      <c r="H100" s="47">
        <v>25</v>
      </c>
      <c r="I100" s="48">
        <v>3.121</v>
      </c>
      <c r="J100" s="50">
        <f t="shared" si="42"/>
        <v>3.117</v>
      </c>
      <c r="K100" s="53">
        <f t="shared" si="43"/>
        <v>5</v>
      </c>
      <c r="L100" s="50">
        <f t="shared" si="41"/>
        <v>15.585000000000001</v>
      </c>
      <c r="M100" s="30"/>
      <c r="N100" s="30"/>
      <c r="O100" s="30"/>
      <c r="P100" s="28"/>
      <c r="Q100" s="27"/>
    </row>
    <row r="101" spans="1:17" ht="15" x14ac:dyDescent="0.2">
      <c r="A101" s="43"/>
      <c r="B101" s="22"/>
      <c r="C101" s="22"/>
      <c r="D101" s="43"/>
      <c r="E101" s="54">
        <f>SUM(E90:E100)</f>
        <v>25</v>
      </c>
      <c r="F101" s="55">
        <f>SUM(F90:F100)</f>
        <v>54.440499999999993</v>
      </c>
      <c r="G101" s="50"/>
      <c r="H101" s="50"/>
      <c r="I101" s="43"/>
      <c r="J101" s="43"/>
      <c r="K101" s="36"/>
      <c r="L101" s="22"/>
      <c r="M101" s="23"/>
      <c r="N101" s="23"/>
      <c r="O101" s="23"/>
    </row>
    <row r="102" spans="1:17" ht="15" x14ac:dyDescent="0.2">
      <c r="A102" s="43"/>
      <c r="B102" s="22"/>
      <c r="C102" s="22"/>
      <c r="D102" s="43"/>
      <c r="E102" s="53"/>
      <c r="F102" s="50"/>
      <c r="G102" s="65" t="s">
        <v>73</v>
      </c>
      <c r="H102" s="65"/>
      <c r="I102" s="50">
        <f>F101</f>
        <v>54.440499999999993</v>
      </c>
      <c r="J102" s="50" t="s">
        <v>74</v>
      </c>
      <c r="K102" s="53" t="e">
        <f>#REF!</f>
        <v>#REF!</v>
      </c>
      <c r="L102" s="50" t="e">
        <f>I102-K102</f>
        <v>#REF!</v>
      </c>
      <c r="M102" s="30"/>
      <c r="N102" s="23"/>
      <c r="O102" s="23"/>
    </row>
    <row r="103" spans="1:17" ht="15" x14ac:dyDescent="0.2">
      <c r="A103" s="46" t="s">
        <v>71</v>
      </c>
      <c r="B103" s="46"/>
      <c r="C103" s="63">
        <v>0.6</v>
      </c>
      <c r="D103" s="63"/>
      <c r="I103" s="43"/>
      <c r="J103" s="43"/>
      <c r="K103" s="43"/>
      <c r="L103" s="43"/>
      <c r="M103" s="23"/>
      <c r="N103" s="23"/>
      <c r="O103" s="23"/>
    </row>
    <row r="104" spans="1:17" x14ac:dyDescent="0.2">
      <c r="A104" s="64" t="s">
        <v>109</v>
      </c>
      <c r="B104" s="64"/>
      <c r="C104" s="64"/>
      <c r="D104" s="64"/>
      <c r="E104" s="64"/>
      <c r="F104" s="64"/>
      <c r="G104" s="21" t="s">
        <v>75</v>
      </c>
      <c r="H104" s="64" t="s">
        <v>72</v>
      </c>
      <c r="I104" s="64"/>
      <c r="J104" s="64"/>
      <c r="K104" s="64"/>
      <c r="L104" s="64"/>
      <c r="M104" s="24"/>
      <c r="N104" s="24"/>
      <c r="O104" s="26">
        <f>H116-H114</f>
        <v>-30</v>
      </c>
    </row>
    <row r="105" spans="1:17" x14ac:dyDescent="0.2">
      <c r="A105" s="47">
        <v>0</v>
      </c>
      <c r="B105" s="48">
        <v>1.9730000000000001</v>
      </c>
      <c r="C105" s="48" t="s">
        <v>110</v>
      </c>
      <c r="D105" s="53"/>
      <c r="E105" s="53"/>
      <c r="F105" s="53"/>
      <c r="G105" s="53"/>
      <c r="H105" s="47">
        <v>0</v>
      </c>
      <c r="I105" s="48">
        <v>1.9730000000000001</v>
      </c>
      <c r="J105" s="50"/>
      <c r="K105" s="53"/>
      <c r="L105" s="50"/>
      <c r="M105" s="26"/>
      <c r="N105" s="26"/>
      <c r="O105" s="26"/>
      <c r="Q105" s="27"/>
    </row>
    <row r="106" spans="1:17" x14ac:dyDescent="0.2">
      <c r="A106" s="47">
        <v>2</v>
      </c>
      <c r="B106" s="48">
        <v>1.9810000000000001</v>
      </c>
      <c r="C106" s="48"/>
      <c r="D106" s="50">
        <f>(B105+B106)/2</f>
        <v>1.9770000000000001</v>
      </c>
      <c r="E106" s="53">
        <f>A106-A105</f>
        <v>2</v>
      </c>
      <c r="F106" s="50">
        <f>D106*E106</f>
        <v>3.9540000000000002</v>
      </c>
      <c r="G106" s="53"/>
      <c r="H106" s="47">
        <v>2</v>
      </c>
      <c r="I106" s="48">
        <v>1.9810000000000001</v>
      </c>
      <c r="J106" s="50">
        <f t="shared" ref="J106:J112" si="44">AVERAGE(I105,I106)</f>
        <v>1.9770000000000001</v>
      </c>
      <c r="K106" s="53">
        <f t="shared" ref="K106:K112" si="45">H106-H105</f>
        <v>2</v>
      </c>
      <c r="L106" s="50">
        <f t="shared" ref="L106:L115" si="46">K106*J106</f>
        <v>3.9540000000000002</v>
      </c>
      <c r="M106" s="26"/>
      <c r="N106" s="26"/>
      <c r="O106" s="26"/>
      <c r="P106" s="28"/>
      <c r="Q106" s="27"/>
    </row>
    <row r="107" spans="1:17" x14ac:dyDescent="0.2">
      <c r="A107" s="47">
        <v>6</v>
      </c>
      <c r="B107" s="48">
        <v>4.2210000000000001</v>
      </c>
      <c r="C107" s="50" t="s">
        <v>121</v>
      </c>
      <c r="D107" s="50">
        <f t="shared" ref="D107:D120" si="47">(B106+B107)/2</f>
        <v>3.101</v>
      </c>
      <c r="E107" s="53">
        <f t="shared" ref="E107:E120" si="48">A107-A106</f>
        <v>4</v>
      </c>
      <c r="F107" s="50">
        <f t="shared" ref="F107:F120" si="49">D107*E107</f>
        <v>12.404</v>
      </c>
      <c r="G107" s="53"/>
      <c r="H107" s="47">
        <v>6</v>
      </c>
      <c r="I107" s="48">
        <v>4.2210000000000001</v>
      </c>
      <c r="J107" s="50">
        <f t="shared" si="44"/>
        <v>3.101</v>
      </c>
      <c r="K107" s="53">
        <f t="shared" si="45"/>
        <v>4</v>
      </c>
      <c r="L107" s="50">
        <f t="shared" si="46"/>
        <v>12.404</v>
      </c>
      <c r="M107" s="26"/>
      <c r="N107" s="26"/>
      <c r="O107" s="26"/>
      <c r="P107" s="28"/>
      <c r="Q107" s="27"/>
    </row>
    <row r="108" spans="1:17" x14ac:dyDescent="0.2">
      <c r="A108" s="47">
        <v>10</v>
      </c>
      <c r="B108" s="48">
        <v>4.21</v>
      </c>
      <c r="C108" s="48" t="s">
        <v>23</v>
      </c>
      <c r="D108" s="50">
        <f t="shared" si="47"/>
        <v>4.2155000000000005</v>
      </c>
      <c r="E108" s="53">
        <f t="shared" si="48"/>
        <v>4</v>
      </c>
      <c r="F108" s="50">
        <f t="shared" si="49"/>
        <v>16.862000000000002</v>
      </c>
      <c r="G108" s="53"/>
      <c r="H108" s="47">
        <v>7</v>
      </c>
      <c r="I108" s="48">
        <v>4.21</v>
      </c>
      <c r="J108" s="50">
        <f t="shared" si="44"/>
        <v>4.2155000000000005</v>
      </c>
      <c r="K108" s="53">
        <f t="shared" si="45"/>
        <v>1</v>
      </c>
      <c r="L108" s="50">
        <f t="shared" si="46"/>
        <v>4.2155000000000005</v>
      </c>
      <c r="M108" s="26"/>
      <c r="N108" s="26"/>
      <c r="O108" s="26"/>
      <c r="P108" s="28"/>
      <c r="Q108" s="27"/>
    </row>
    <row r="109" spans="1:17" x14ac:dyDescent="0.2">
      <c r="A109" s="47">
        <v>11</v>
      </c>
      <c r="B109" s="48">
        <v>2.4119999999999999</v>
      </c>
      <c r="C109" s="48"/>
      <c r="D109" s="50">
        <f t="shared" si="47"/>
        <v>3.3109999999999999</v>
      </c>
      <c r="E109" s="53">
        <f t="shared" si="48"/>
        <v>1</v>
      </c>
      <c r="F109" s="50">
        <f t="shared" si="49"/>
        <v>3.3109999999999999</v>
      </c>
      <c r="G109" s="53"/>
      <c r="H109" s="67">
        <f>H108+(I108-I109)*1.5</f>
        <v>14.815</v>
      </c>
      <c r="I109" s="68">
        <v>-1</v>
      </c>
      <c r="J109" s="50">
        <f t="shared" si="44"/>
        <v>1.605</v>
      </c>
      <c r="K109" s="53">
        <f t="shared" si="45"/>
        <v>7.8149999999999995</v>
      </c>
      <c r="L109" s="50">
        <f t="shared" si="46"/>
        <v>12.543074999999998</v>
      </c>
      <c r="M109" s="26"/>
      <c r="N109" s="26"/>
      <c r="O109" s="26"/>
      <c r="P109" s="28"/>
      <c r="Q109" s="27"/>
    </row>
    <row r="110" spans="1:17" x14ac:dyDescent="0.2">
      <c r="A110" s="47">
        <v>13</v>
      </c>
      <c r="B110" s="48">
        <v>1.0169999999999999</v>
      </c>
      <c r="C110" s="48"/>
      <c r="D110" s="50">
        <f t="shared" si="47"/>
        <v>1.7144999999999999</v>
      </c>
      <c r="E110" s="53">
        <f t="shared" si="48"/>
        <v>2</v>
      </c>
      <c r="F110" s="50">
        <f t="shared" si="49"/>
        <v>3.4289999999999998</v>
      </c>
      <c r="G110" s="53"/>
      <c r="H110" s="69">
        <f>H109+2.5</f>
        <v>17.314999999999998</v>
      </c>
      <c r="I110" s="70">
        <f>I109</f>
        <v>-1</v>
      </c>
      <c r="J110" s="50">
        <f t="shared" si="44"/>
        <v>-1</v>
      </c>
      <c r="K110" s="53">
        <f t="shared" si="45"/>
        <v>2.4999999999999982</v>
      </c>
      <c r="L110" s="50">
        <f t="shared" si="46"/>
        <v>-2.4999999999999982</v>
      </c>
      <c r="M110" s="26"/>
      <c r="N110" s="26"/>
      <c r="O110" s="26"/>
      <c r="P110" s="28"/>
      <c r="Q110" s="27"/>
    </row>
    <row r="111" spans="1:17" x14ac:dyDescent="0.2">
      <c r="A111" s="47">
        <v>15</v>
      </c>
      <c r="B111" s="48">
        <v>0.20300000000000001</v>
      </c>
      <c r="C111" s="48"/>
      <c r="D111" s="50">
        <f t="shared" si="47"/>
        <v>0.61</v>
      </c>
      <c r="E111" s="53">
        <f t="shared" si="48"/>
        <v>2</v>
      </c>
      <c r="F111" s="50">
        <f t="shared" si="49"/>
        <v>1.22</v>
      </c>
      <c r="G111" s="53"/>
      <c r="H111" s="67">
        <f>H110+2.5</f>
        <v>19.814999999999998</v>
      </c>
      <c r="I111" s="68">
        <f>I109</f>
        <v>-1</v>
      </c>
      <c r="J111" s="50">
        <f t="shared" si="44"/>
        <v>-1</v>
      </c>
      <c r="K111" s="53">
        <f t="shared" si="45"/>
        <v>2.5</v>
      </c>
      <c r="L111" s="50">
        <f t="shared" si="46"/>
        <v>-2.5</v>
      </c>
      <c r="M111" s="26"/>
      <c r="N111" s="26"/>
      <c r="O111" s="26"/>
      <c r="P111" s="28"/>
      <c r="Q111" s="27"/>
    </row>
    <row r="112" spans="1:17" x14ac:dyDescent="0.2">
      <c r="A112" s="47">
        <v>17</v>
      </c>
      <c r="B112" s="48">
        <v>0.1</v>
      </c>
      <c r="C112" s="48" t="s">
        <v>22</v>
      </c>
      <c r="D112" s="50">
        <f t="shared" si="47"/>
        <v>0.15150000000000002</v>
      </c>
      <c r="E112" s="53">
        <f t="shared" si="48"/>
        <v>2</v>
      </c>
      <c r="F112" s="50">
        <f t="shared" si="49"/>
        <v>0.30300000000000005</v>
      </c>
      <c r="G112" s="53"/>
      <c r="H112" s="67">
        <f>H111+(I112-I111)*1.5</f>
        <v>25.664999999999999</v>
      </c>
      <c r="I112" s="71">
        <v>2.9</v>
      </c>
      <c r="J112" s="50">
        <f t="shared" si="44"/>
        <v>0.95</v>
      </c>
      <c r="K112" s="53">
        <f t="shared" si="45"/>
        <v>5.8500000000000014</v>
      </c>
      <c r="L112" s="50">
        <f t="shared" si="46"/>
        <v>5.557500000000001</v>
      </c>
      <c r="M112" s="26"/>
      <c r="N112" s="26"/>
      <c r="O112" s="26"/>
      <c r="P112" s="28"/>
      <c r="Q112" s="27"/>
    </row>
    <row r="113" spans="1:17" x14ac:dyDescent="0.2">
      <c r="A113" s="47">
        <v>19</v>
      </c>
      <c r="B113" s="48">
        <v>0.20100000000000001</v>
      </c>
      <c r="C113" s="48"/>
      <c r="D113" s="50">
        <f t="shared" si="47"/>
        <v>0.15050000000000002</v>
      </c>
      <c r="E113" s="53">
        <f t="shared" si="48"/>
        <v>2</v>
      </c>
      <c r="F113" s="50">
        <f t="shared" si="49"/>
        <v>0.30100000000000005</v>
      </c>
      <c r="G113" s="53"/>
      <c r="H113" s="47">
        <v>26</v>
      </c>
      <c r="I113" s="48">
        <v>2.4159999999999999</v>
      </c>
      <c r="J113" s="50">
        <f>AVERAGE(I112,I113)</f>
        <v>2.6579999999999999</v>
      </c>
      <c r="K113" s="53">
        <f>H113-H112</f>
        <v>0.33500000000000085</v>
      </c>
      <c r="L113" s="50">
        <f t="shared" si="46"/>
        <v>0.89043000000000228</v>
      </c>
      <c r="M113" s="30"/>
      <c r="N113" s="30"/>
      <c r="O113" s="30"/>
      <c r="P113" s="28"/>
      <c r="Q113" s="27"/>
    </row>
    <row r="114" spans="1:17" x14ac:dyDescent="0.2">
      <c r="A114" s="47">
        <v>21</v>
      </c>
      <c r="B114" s="48">
        <v>0.97399999999999998</v>
      </c>
      <c r="C114" s="48"/>
      <c r="D114" s="50">
        <f t="shared" si="47"/>
        <v>0.58750000000000002</v>
      </c>
      <c r="E114" s="53">
        <f t="shared" si="48"/>
        <v>2</v>
      </c>
      <c r="F114" s="50">
        <f t="shared" si="49"/>
        <v>1.175</v>
      </c>
      <c r="G114" s="53"/>
      <c r="H114" s="47">
        <v>30</v>
      </c>
      <c r="I114" s="48">
        <v>2.411</v>
      </c>
      <c r="J114" s="50">
        <f t="shared" ref="J114:J115" si="50">AVERAGE(I113,I114)</f>
        <v>2.4135</v>
      </c>
      <c r="K114" s="53">
        <f t="shared" ref="K114:K115" si="51">H114-H113</f>
        <v>4</v>
      </c>
      <c r="L114" s="50">
        <f t="shared" si="46"/>
        <v>9.6539999999999999</v>
      </c>
      <c r="M114" s="26"/>
      <c r="N114" s="26"/>
      <c r="O114" s="26"/>
      <c r="P114" s="28"/>
      <c r="Q114" s="27"/>
    </row>
    <row r="115" spans="1:17" x14ac:dyDescent="0.2">
      <c r="A115" s="47">
        <v>23</v>
      </c>
      <c r="B115" s="48">
        <v>2.39</v>
      </c>
      <c r="C115" s="48"/>
      <c r="D115" s="50">
        <f t="shared" si="47"/>
        <v>1.6819999999999999</v>
      </c>
      <c r="E115" s="53">
        <f t="shared" si="48"/>
        <v>2</v>
      </c>
      <c r="F115" s="50">
        <f t="shared" si="49"/>
        <v>3.3639999999999999</v>
      </c>
      <c r="G115" s="46"/>
      <c r="H115" s="49">
        <v>35</v>
      </c>
      <c r="I115" s="52">
        <v>2.3969999999999998</v>
      </c>
      <c r="J115" s="50">
        <f t="shared" si="50"/>
        <v>2.4039999999999999</v>
      </c>
      <c r="K115" s="53">
        <f t="shared" si="51"/>
        <v>5</v>
      </c>
      <c r="L115" s="50">
        <f t="shared" si="46"/>
        <v>12.02</v>
      </c>
      <c r="M115" s="30"/>
      <c r="N115" s="30"/>
      <c r="O115" s="30"/>
      <c r="P115" s="28"/>
      <c r="Q115" s="27"/>
    </row>
    <row r="116" spans="1:17" x14ac:dyDescent="0.2">
      <c r="A116" s="47">
        <v>24</v>
      </c>
      <c r="B116" s="48">
        <v>3.5960000000000001</v>
      </c>
      <c r="C116" s="48" t="s">
        <v>21</v>
      </c>
      <c r="D116" s="50">
        <f t="shared" si="47"/>
        <v>2.9930000000000003</v>
      </c>
      <c r="E116" s="53">
        <f t="shared" si="48"/>
        <v>1</v>
      </c>
      <c r="F116" s="50">
        <f t="shared" si="49"/>
        <v>2.9930000000000003</v>
      </c>
      <c r="G116" s="46"/>
      <c r="H116" s="53"/>
      <c r="I116" s="53"/>
      <c r="J116" s="50"/>
      <c r="K116" s="53"/>
      <c r="L116" s="50"/>
      <c r="M116" s="30"/>
      <c r="N116" s="30"/>
      <c r="O116" s="30"/>
      <c r="P116" s="28"/>
      <c r="Q116" s="27"/>
    </row>
    <row r="117" spans="1:17" x14ac:dyDescent="0.2">
      <c r="A117" s="47">
        <v>25</v>
      </c>
      <c r="B117" s="48">
        <v>3.5910000000000002</v>
      </c>
      <c r="C117" s="48"/>
      <c r="D117" s="50">
        <f t="shared" si="47"/>
        <v>3.5935000000000001</v>
      </c>
      <c r="E117" s="53">
        <f t="shared" si="48"/>
        <v>1</v>
      </c>
      <c r="F117" s="50">
        <f t="shared" si="49"/>
        <v>3.5935000000000001</v>
      </c>
      <c r="G117" s="46"/>
      <c r="H117" s="53"/>
      <c r="I117" s="53"/>
      <c r="J117" s="50"/>
      <c r="K117" s="53"/>
      <c r="L117" s="50"/>
      <c r="M117" s="26"/>
      <c r="N117" s="26"/>
      <c r="O117" s="26"/>
      <c r="Q117" s="27"/>
    </row>
    <row r="118" spans="1:17" x14ac:dyDescent="0.2">
      <c r="A118" s="47">
        <v>26</v>
      </c>
      <c r="B118" s="48">
        <v>2.4159999999999999</v>
      </c>
      <c r="C118" s="48"/>
      <c r="D118" s="50">
        <f t="shared" si="47"/>
        <v>3.0034999999999998</v>
      </c>
      <c r="E118" s="53">
        <f t="shared" si="48"/>
        <v>1</v>
      </c>
      <c r="F118" s="50">
        <f t="shared" si="49"/>
        <v>3.0034999999999998</v>
      </c>
      <c r="G118" s="46"/>
      <c r="H118" s="47"/>
      <c r="I118" s="51"/>
      <c r="J118" s="50"/>
      <c r="K118" s="53"/>
      <c r="L118" s="50"/>
      <c r="M118" s="26"/>
      <c r="N118" s="26"/>
      <c r="O118" s="26"/>
      <c r="Q118" s="27"/>
    </row>
    <row r="119" spans="1:17" x14ac:dyDescent="0.2">
      <c r="A119" s="47">
        <v>30</v>
      </c>
      <c r="B119" s="48">
        <v>2.411</v>
      </c>
      <c r="C119" s="48"/>
      <c r="D119" s="50">
        <f t="shared" si="47"/>
        <v>2.4135</v>
      </c>
      <c r="E119" s="53">
        <f t="shared" si="48"/>
        <v>4</v>
      </c>
      <c r="F119" s="50">
        <f t="shared" si="49"/>
        <v>9.6539999999999999</v>
      </c>
      <c r="G119" s="46"/>
      <c r="H119" s="49"/>
      <c r="I119" s="49"/>
      <c r="J119" s="50"/>
      <c r="K119" s="53"/>
      <c r="L119" s="50"/>
      <c r="M119" s="26"/>
      <c r="N119" s="26"/>
      <c r="O119" s="26"/>
      <c r="Q119" s="27"/>
    </row>
    <row r="120" spans="1:17" x14ac:dyDescent="0.2">
      <c r="A120" s="49">
        <v>35</v>
      </c>
      <c r="B120" s="52">
        <v>2.3969999999999998</v>
      </c>
      <c r="C120" s="52" t="s">
        <v>122</v>
      </c>
      <c r="D120" s="50">
        <f t="shared" si="47"/>
        <v>2.4039999999999999</v>
      </c>
      <c r="E120" s="53">
        <f t="shared" si="48"/>
        <v>5</v>
      </c>
      <c r="F120" s="50">
        <f t="shared" si="49"/>
        <v>12.02</v>
      </c>
      <c r="H120" s="49"/>
      <c r="I120" s="49"/>
      <c r="J120" s="50"/>
      <c r="K120" s="53"/>
      <c r="L120" s="50"/>
      <c r="M120" s="26"/>
      <c r="N120" s="26"/>
      <c r="O120" s="26"/>
      <c r="Q120" s="27"/>
    </row>
    <row r="121" spans="1:17" ht="15" x14ac:dyDescent="0.2">
      <c r="A121" s="43"/>
      <c r="B121" s="22"/>
      <c r="C121" s="22"/>
      <c r="D121" s="43"/>
      <c r="E121" s="53"/>
      <c r="F121" s="50"/>
      <c r="G121" s="65" t="s">
        <v>73</v>
      </c>
      <c r="H121" s="65"/>
      <c r="I121" s="50" t="e">
        <f>#REF!</f>
        <v>#REF!</v>
      </c>
      <c r="J121" s="50" t="s">
        <v>74</v>
      </c>
      <c r="K121" s="53" t="e">
        <f>#REF!</f>
        <v>#REF!</v>
      </c>
      <c r="L121" s="50" t="e">
        <f>I121-K121</f>
        <v>#REF!</v>
      </c>
      <c r="M121" s="30"/>
      <c r="N121" s="23"/>
      <c r="O121" s="23"/>
    </row>
    <row r="122" spans="1:17" ht="15" x14ac:dyDescent="0.2">
      <c r="A122" s="46" t="s">
        <v>71</v>
      </c>
      <c r="B122" s="46"/>
      <c r="C122" s="63">
        <v>0.7</v>
      </c>
      <c r="D122" s="63"/>
      <c r="I122" s="43"/>
      <c r="J122" s="43"/>
      <c r="K122" s="43"/>
      <c r="L122" s="43"/>
      <c r="M122" s="23"/>
      <c r="N122" s="23"/>
      <c r="O122" s="23"/>
    </row>
    <row r="123" spans="1:17" x14ac:dyDescent="0.2">
      <c r="A123" s="64" t="s">
        <v>109</v>
      </c>
      <c r="B123" s="64"/>
      <c r="C123" s="64"/>
      <c r="D123" s="64"/>
      <c r="E123" s="64"/>
      <c r="F123" s="64"/>
      <c r="G123" s="21" t="s">
        <v>75</v>
      </c>
      <c r="H123" s="64" t="s">
        <v>72</v>
      </c>
      <c r="I123" s="64"/>
      <c r="J123" s="64"/>
      <c r="K123" s="64"/>
      <c r="L123" s="64"/>
      <c r="M123" s="24"/>
      <c r="N123" s="24"/>
      <c r="O123" s="26">
        <f>H135-H133</f>
        <v>5</v>
      </c>
    </row>
    <row r="124" spans="1:17" x14ac:dyDescent="0.2">
      <c r="A124" s="47">
        <v>0</v>
      </c>
      <c r="B124" s="48">
        <v>3.532</v>
      </c>
      <c r="C124" s="50" t="s">
        <v>113</v>
      </c>
      <c r="D124" s="53"/>
      <c r="E124" s="53"/>
      <c r="F124" s="53"/>
      <c r="G124" s="53"/>
      <c r="H124" s="49"/>
      <c r="I124" s="25"/>
      <c r="J124" s="50"/>
      <c r="K124" s="53"/>
      <c r="L124" s="50"/>
      <c r="M124" s="26"/>
      <c r="N124" s="26"/>
      <c r="O124" s="26"/>
      <c r="Q124" s="27"/>
    </row>
    <row r="125" spans="1:17" x14ac:dyDescent="0.2">
      <c r="A125" s="47">
        <v>2</v>
      </c>
      <c r="B125" s="48">
        <v>3.694</v>
      </c>
      <c r="C125" s="48"/>
      <c r="D125" s="50">
        <f>(B124+B125)/2</f>
        <v>3.613</v>
      </c>
      <c r="E125" s="53">
        <f>A125-A124</f>
        <v>2</v>
      </c>
      <c r="F125" s="50">
        <f>D125*E125</f>
        <v>7.226</v>
      </c>
      <c r="G125" s="53"/>
      <c r="H125" s="47"/>
      <c r="I125" s="47"/>
      <c r="J125" s="50"/>
      <c r="K125" s="53"/>
      <c r="L125" s="50"/>
      <c r="M125" s="26"/>
      <c r="N125" s="26"/>
      <c r="O125" s="26"/>
      <c r="P125" s="28"/>
      <c r="Q125" s="27"/>
    </row>
    <row r="126" spans="1:17" x14ac:dyDescent="0.2">
      <c r="A126" s="47">
        <v>6</v>
      </c>
      <c r="B126" s="48">
        <v>3.6859999999999999</v>
      </c>
      <c r="C126" s="50" t="s">
        <v>23</v>
      </c>
      <c r="D126" s="50">
        <f t="shared" ref="D126:D135" si="52">(B125+B126)/2</f>
        <v>3.69</v>
      </c>
      <c r="E126" s="53">
        <f t="shared" ref="E126:E135" si="53">A126-A125</f>
        <v>4</v>
      </c>
      <c r="F126" s="50">
        <f t="shared" ref="F126:F135" si="54">D126*E126</f>
        <v>14.76</v>
      </c>
      <c r="G126" s="53"/>
      <c r="H126" s="47"/>
      <c r="I126" s="47"/>
      <c r="J126" s="50"/>
      <c r="K126" s="53"/>
      <c r="L126" s="50"/>
      <c r="M126" s="26"/>
      <c r="N126" s="26"/>
      <c r="O126" s="26"/>
      <c r="P126" s="28"/>
      <c r="Q126" s="27"/>
    </row>
    <row r="127" spans="1:17" x14ac:dyDescent="0.2">
      <c r="A127" s="47">
        <v>7</v>
      </c>
      <c r="B127" s="48">
        <v>1.84</v>
      </c>
      <c r="C127" s="48"/>
      <c r="D127" s="50">
        <f t="shared" si="52"/>
        <v>2.7629999999999999</v>
      </c>
      <c r="E127" s="53">
        <f t="shared" si="53"/>
        <v>1</v>
      </c>
      <c r="F127" s="50">
        <f t="shared" si="54"/>
        <v>2.7629999999999999</v>
      </c>
      <c r="G127" s="53"/>
      <c r="H127" s="47"/>
      <c r="I127" s="47"/>
      <c r="J127" s="50"/>
      <c r="K127" s="53"/>
      <c r="L127" s="50"/>
      <c r="M127" s="26"/>
      <c r="N127" s="26"/>
      <c r="O127" s="26"/>
      <c r="P127" s="28"/>
      <c r="Q127" s="27"/>
    </row>
    <row r="128" spans="1:17" x14ac:dyDescent="0.2">
      <c r="A128" s="47">
        <v>9</v>
      </c>
      <c r="B128" s="48">
        <v>0.73599999999999999</v>
      </c>
      <c r="C128" s="48"/>
      <c r="D128" s="50">
        <f t="shared" si="52"/>
        <v>1.288</v>
      </c>
      <c r="E128" s="53">
        <f t="shared" si="53"/>
        <v>2</v>
      </c>
      <c r="F128" s="50">
        <f t="shared" si="54"/>
        <v>2.5760000000000001</v>
      </c>
      <c r="G128" s="53"/>
      <c r="H128" s="47"/>
      <c r="I128" s="47"/>
      <c r="J128" s="50"/>
      <c r="K128" s="53"/>
      <c r="L128" s="50"/>
      <c r="M128" s="26"/>
      <c r="N128" s="26"/>
      <c r="O128" s="26"/>
      <c r="P128" s="28"/>
      <c r="Q128" s="27"/>
    </row>
    <row r="129" spans="1:17" x14ac:dyDescent="0.2">
      <c r="A129" s="47">
        <v>11</v>
      </c>
      <c r="B129" s="48">
        <v>-0.129</v>
      </c>
      <c r="C129" s="48"/>
      <c r="D129" s="50">
        <f t="shared" si="52"/>
        <v>0.30349999999999999</v>
      </c>
      <c r="E129" s="53">
        <f t="shared" si="53"/>
        <v>2</v>
      </c>
      <c r="F129" s="50">
        <f t="shared" si="54"/>
        <v>0.60699999999999998</v>
      </c>
      <c r="G129" s="53"/>
      <c r="H129" s="47"/>
      <c r="I129" s="47"/>
      <c r="J129" s="50"/>
      <c r="K129" s="53"/>
      <c r="L129" s="50"/>
      <c r="M129" s="26"/>
      <c r="N129" s="26"/>
      <c r="O129" s="26"/>
      <c r="P129" s="28"/>
      <c r="Q129" s="27"/>
    </row>
    <row r="130" spans="1:17" x14ac:dyDescent="0.2">
      <c r="A130" s="47">
        <v>13</v>
      </c>
      <c r="B130" s="48">
        <v>-0.22700000000000001</v>
      </c>
      <c r="C130" s="50" t="s">
        <v>22</v>
      </c>
      <c r="D130" s="50">
        <f t="shared" si="52"/>
        <v>-0.17799999999999999</v>
      </c>
      <c r="E130" s="53">
        <f t="shared" si="53"/>
        <v>2</v>
      </c>
      <c r="F130" s="50">
        <f t="shared" si="54"/>
        <v>-0.35599999999999998</v>
      </c>
      <c r="G130" s="53"/>
      <c r="H130" s="47">
        <v>0</v>
      </c>
      <c r="I130" s="48">
        <v>3.532</v>
      </c>
      <c r="J130" s="50"/>
      <c r="K130" s="53"/>
      <c r="L130" s="50"/>
      <c r="M130" s="26"/>
      <c r="N130" s="26"/>
      <c r="O130" s="26"/>
      <c r="P130" s="28"/>
      <c r="Q130" s="27"/>
    </row>
    <row r="131" spans="1:17" x14ac:dyDescent="0.2">
      <c r="A131" s="47">
        <v>15</v>
      </c>
      <c r="B131" s="48">
        <v>-0.125</v>
      </c>
      <c r="C131" s="48"/>
      <c r="D131" s="50">
        <f t="shared" si="52"/>
        <v>-0.17599999999999999</v>
      </c>
      <c r="E131" s="53">
        <f t="shared" si="53"/>
        <v>2</v>
      </c>
      <c r="F131" s="50">
        <f t="shared" si="54"/>
        <v>-0.35199999999999998</v>
      </c>
      <c r="G131" s="53"/>
      <c r="H131" s="47">
        <v>2</v>
      </c>
      <c r="I131" s="48">
        <v>3.694</v>
      </c>
      <c r="J131" s="50">
        <f t="shared" ref="J131" si="55">AVERAGE(I130,I131)</f>
        <v>3.613</v>
      </c>
      <c r="K131" s="53">
        <f t="shared" ref="K131" si="56">H131-H130</f>
        <v>2</v>
      </c>
      <c r="L131" s="50">
        <f t="shared" ref="L131:L137" si="57">K131*J131</f>
        <v>7.226</v>
      </c>
      <c r="M131" s="26"/>
      <c r="N131" s="26"/>
      <c r="O131" s="26"/>
      <c r="P131" s="28"/>
      <c r="Q131" s="27"/>
    </row>
    <row r="132" spans="1:17" x14ac:dyDescent="0.2">
      <c r="A132" s="47">
        <v>17</v>
      </c>
      <c r="B132" s="48">
        <v>0.74</v>
      </c>
      <c r="C132" s="48"/>
      <c r="D132" s="50">
        <f t="shared" si="52"/>
        <v>0.3075</v>
      </c>
      <c r="E132" s="53">
        <f t="shared" si="53"/>
        <v>2</v>
      </c>
      <c r="F132" s="50">
        <f t="shared" si="54"/>
        <v>0.61499999999999999</v>
      </c>
      <c r="G132" s="53"/>
      <c r="H132" s="47">
        <v>3.5</v>
      </c>
      <c r="I132" s="48">
        <v>3.6859999999999999</v>
      </c>
      <c r="J132" s="50">
        <f>AVERAGE(I131,I132)</f>
        <v>3.69</v>
      </c>
      <c r="K132" s="53">
        <f>H132-H131</f>
        <v>1.5</v>
      </c>
      <c r="L132" s="50">
        <f t="shared" si="57"/>
        <v>5.5350000000000001</v>
      </c>
      <c r="M132" s="30"/>
      <c r="N132" s="30"/>
      <c r="O132" s="30"/>
      <c r="P132" s="28"/>
      <c r="Q132" s="27"/>
    </row>
    <row r="133" spans="1:17" x14ac:dyDescent="0.2">
      <c r="A133" s="47">
        <v>19</v>
      </c>
      <c r="B133" s="48">
        <v>1.8140000000000001</v>
      </c>
      <c r="C133" s="48"/>
      <c r="D133" s="50">
        <f t="shared" si="52"/>
        <v>1.2770000000000001</v>
      </c>
      <c r="E133" s="53">
        <f t="shared" si="53"/>
        <v>2</v>
      </c>
      <c r="F133" s="50">
        <f t="shared" si="54"/>
        <v>2.5540000000000003</v>
      </c>
      <c r="G133" s="53"/>
      <c r="H133" s="67">
        <f>H132+(I132-I133)*1.5</f>
        <v>10.529</v>
      </c>
      <c r="I133" s="68">
        <v>-1</v>
      </c>
      <c r="J133" s="50">
        <f t="shared" ref="J133:J137" si="58">AVERAGE(I132,I133)</f>
        <v>1.343</v>
      </c>
      <c r="K133" s="53">
        <f t="shared" ref="K133:K137" si="59">H133-H132</f>
        <v>7.0289999999999999</v>
      </c>
      <c r="L133" s="50">
        <f t="shared" si="57"/>
        <v>9.4399470000000001</v>
      </c>
      <c r="M133" s="26"/>
      <c r="N133" s="26"/>
      <c r="O133" s="26"/>
      <c r="P133" s="28"/>
      <c r="Q133" s="27"/>
    </row>
    <row r="134" spans="1:17" x14ac:dyDescent="0.2">
      <c r="A134" s="47">
        <v>20</v>
      </c>
      <c r="B134" s="48">
        <v>2.7429999999999999</v>
      </c>
      <c r="C134" s="50" t="s">
        <v>21</v>
      </c>
      <c r="D134" s="50">
        <f t="shared" si="52"/>
        <v>2.2785000000000002</v>
      </c>
      <c r="E134" s="53">
        <f t="shared" si="53"/>
        <v>1</v>
      </c>
      <c r="F134" s="50">
        <f t="shared" si="54"/>
        <v>2.2785000000000002</v>
      </c>
      <c r="G134" s="46"/>
      <c r="H134" s="69">
        <f>H133+2.5</f>
        <v>13.029</v>
      </c>
      <c r="I134" s="70">
        <f>I133</f>
        <v>-1</v>
      </c>
      <c r="J134" s="50">
        <f t="shared" si="58"/>
        <v>-1</v>
      </c>
      <c r="K134" s="53">
        <f t="shared" si="59"/>
        <v>2.5</v>
      </c>
      <c r="L134" s="50">
        <f t="shared" si="57"/>
        <v>-2.5</v>
      </c>
      <c r="M134" s="30"/>
      <c r="N134" s="30"/>
      <c r="O134" s="30"/>
      <c r="P134" s="28"/>
      <c r="Q134" s="27"/>
    </row>
    <row r="135" spans="1:17" x14ac:dyDescent="0.2">
      <c r="A135" s="47">
        <v>22</v>
      </c>
      <c r="B135" s="48">
        <v>2.7570000000000001</v>
      </c>
      <c r="C135" s="50" t="s">
        <v>123</v>
      </c>
      <c r="D135" s="50">
        <f t="shared" si="52"/>
        <v>2.75</v>
      </c>
      <c r="E135" s="53">
        <f t="shared" si="53"/>
        <v>2</v>
      </c>
      <c r="F135" s="50">
        <f t="shared" si="54"/>
        <v>5.5</v>
      </c>
      <c r="G135" s="46"/>
      <c r="H135" s="67">
        <f>H134+2.5</f>
        <v>15.529</v>
      </c>
      <c r="I135" s="68">
        <f>I133</f>
        <v>-1</v>
      </c>
      <c r="J135" s="50">
        <f t="shared" si="58"/>
        <v>-1</v>
      </c>
      <c r="K135" s="53">
        <f t="shared" si="59"/>
        <v>2.5</v>
      </c>
      <c r="L135" s="50">
        <f t="shared" si="57"/>
        <v>-2.5</v>
      </c>
      <c r="M135" s="30"/>
      <c r="N135" s="30"/>
      <c r="O135" s="30"/>
      <c r="P135" s="28"/>
      <c r="Q135" s="27"/>
    </row>
    <row r="136" spans="1:17" x14ac:dyDescent="0.2">
      <c r="A136" s="47"/>
      <c r="B136" s="48"/>
      <c r="C136" s="48"/>
      <c r="D136" s="50"/>
      <c r="E136" s="53"/>
      <c r="F136" s="50"/>
      <c r="G136" s="46"/>
      <c r="H136" s="67">
        <f>H135+(I136-I135)*1.5</f>
        <v>21.154</v>
      </c>
      <c r="I136" s="71">
        <v>2.75</v>
      </c>
      <c r="J136" s="50">
        <f t="shared" si="58"/>
        <v>0.875</v>
      </c>
      <c r="K136" s="53">
        <f t="shared" si="59"/>
        <v>5.625</v>
      </c>
      <c r="L136" s="50">
        <f t="shared" si="57"/>
        <v>4.921875</v>
      </c>
      <c r="M136" s="26"/>
      <c r="N136" s="26"/>
      <c r="O136" s="26"/>
      <c r="Q136" s="27"/>
    </row>
    <row r="137" spans="1:17" x14ac:dyDescent="0.2">
      <c r="A137" s="47"/>
      <c r="B137" s="48"/>
      <c r="C137" s="48"/>
      <c r="D137" s="50"/>
      <c r="E137" s="53"/>
      <c r="F137" s="50"/>
      <c r="G137" s="46"/>
      <c r="H137" s="47">
        <v>22</v>
      </c>
      <c r="I137" s="48">
        <v>2.7570000000000001</v>
      </c>
      <c r="J137" s="50">
        <f t="shared" si="58"/>
        <v>2.7534999999999998</v>
      </c>
      <c r="K137" s="53">
        <f t="shared" si="59"/>
        <v>0.84600000000000009</v>
      </c>
      <c r="L137" s="50">
        <f t="shared" si="57"/>
        <v>2.3294610000000002</v>
      </c>
      <c r="M137" s="26"/>
      <c r="N137" s="26"/>
      <c r="O137" s="26"/>
      <c r="Q137" s="27"/>
    </row>
    <row r="138" spans="1:17" x14ac:dyDescent="0.2">
      <c r="A138" s="47"/>
      <c r="B138" s="48"/>
      <c r="C138" s="48"/>
      <c r="D138" s="50"/>
      <c r="E138" s="53"/>
      <c r="F138" s="50"/>
      <c r="G138" s="46"/>
      <c r="H138" s="49"/>
      <c r="I138" s="49"/>
      <c r="J138" s="50"/>
      <c r="K138" s="53"/>
      <c r="L138" s="50"/>
      <c r="M138" s="26"/>
      <c r="N138" s="26"/>
      <c r="O138" s="26"/>
      <c r="Q138" s="27"/>
    </row>
    <row r="139" spans="1:17" x14ac:dyDescent="0.2">
      <c r="A139" s="49"/>
      <c r="B139" s="52"/>
      <c r="C139" s="52"/>
      <c r="D139" s="50"/>
      <c r="E139" s="53"/>
      <c r="F139" s="50"/>
      <c r="H139" s="49"/>
      <c r="I139" s="49"/>
      <c r="J139" s="50"/>
      <c r="K139" s="53"/>
      <c r="L139" s="50"/>
      <c r="M139" s="26"/>
      <c r="N139" s="26"/>
      <c r="O139" s="26"/>
      <c r="Q139" s="27"/>
    </row>
    <row r="140" spans="1:17" x14ac:dyDescent="0.2">
      <c r="A140" s="49"/>
      <c r="B140" s="52"/>
      <c r="C140" s="52"/>
      <c r="D140" s="50"/>
      <c r="E140" s="53"/>
      <c r="F140" s="50"/>
      <c r="H140" s="49"/>
      <c r="I140" s="49"/>
      <c r="J140" s="50"/>
      <c r="K140" s="53"/>
      <c r="L140" s="50"/>
      <c r="N140" s="23"/>
      <c r="O140" s="23"/>
    </row>
    <row r="141" spans="1:17" x14ac:dyDescent="0.2">
      <c r="A141" s="25"/>
      <c r="B141" s="38"/>
      <c r="C141" s="38"/>
      <c r="D141" s="50"/>
      <c r="E141" s="53"/>
      <c r="F141" s="50"/>
      <c r="G141" s="53"/>
      <c r="H141" s="53"/>
      <c r="I141" s="50"/>
      <c r="J141" s="50"/>
      <c r="K141" s="53"/>
      <c r="L141" s="50"/>
      <c r="M141" s="30"/>
      <c r="N141" s="30"/>
      <c r="O141" s="30"/>
    </row>
    <row r="142" spans="1:17" ht="15" x14ac:dyDescent="0.2">
      <c r="A142" s="46" t="s">
        <v>71</v>
      </c>
      <c r="B142" s="46"/>
      <c r="C142" s="63">
        <v>0.8</v>
      </c>
      <c r="D142" s="63"/>
      <c r="I142" s="43"/>
      <c r="J142" s="43"/>
      <c r="K142" s="43"/>
      <c r="L142" s="43"/>
      <c r="M142" s="23"/>
      <c r="N142" s="23"/>
      <c r="O142" s="23"/>
    </row>
    <row r="143" spans="1:17" x14ac:dyDescent="0.2">
      <c r="A143" s="64" t="s">
        <v>109</v>
      </c>
      <c r="B143" s="64"/>
      <c r="C143" s="64"/>
      <c r="D143" s="64"/>
      <c r="E143" s="64"/>
      <c r="F143" s="64"/>
      <c r="G143" s="21" t="s">
        <v>75</v>
      </c>
      <c r="H143" s="64" t="s">
        <v>72</v>
      </c>
      <c r="I143" s="64"/>
      <c r="J143" s="64"/>
      <c r="K143" s="64"/>
      <c r="L143" s="64"/>
      <c r="M143" s="24"/>
      <c r="N143" s="24"/>
      <c r="O143" s="26">
        <f>H155-H153</f>
        <v>5</v>
      </c>
    </row>
    <row r="144" spans="1:17" x14ac:dyDescent="0.2">
      <c r="A144" s="47">
        <v>0</v>
      </c>
      <c r="B144" s="48">
        <v>3.6859999999999999</v>
      </c>
      <c r="C144" s="48" t="s">
        <v>108</v>
      </c>
      <c r="D144" s="53"/>
      <c r="E144" s="53"/>
      <c r="F144" s="53"/>
      <c r="G144" s="53"/>
      <c r="H144" s="49"/>
      <c r="I144" s="25"/>
      <c r="J144" s="50"/>
      <c r="K144" s="53"/>
      <c r="L144" s="50"/>
      <c r="M144" s="26"/>
      <c r="N144" s="26"/>
      <c r="O144" s="26"/>
      <c r="Q144" s="27"/>
    </row>
    <row r="145" spans="1:17" x14ac:dyDescent="0.2">
      <c r="A145" s="47">
        <v>4</v>
      </c>
      <c r="B145" s="48">
        <v>3.726</v>
      </c>
      <c r="C145" s="50" t="s">
        <v>23</v>
      </c>
      <c r="D145" s="50">
        <f>(B144+B145)/2</f>
        <v>3.706</v>
      </c>
      <c r="E145" s="53">
        <f>A145-A144</f>
        <v>4</v>
      </c>
      <c r="F145" s="50">
        <f>D145*E145</f>
        <v>14.824</v>
      </c>
      <c r="G145" s="53"/>
      <c r="H145" s="47"/>
      <c r="I145" s="47"/>
      <c r="J145" s="50"/>
      <c r="K145" s="53"/>
      <c r="L145" s="50"/>
      <c r="M145" s="26"/>
      <c r="N145" s="26"/>
      <c r="O145" s="26"/>
      <c r="P145" s="28"/>
      <c r="Q145" s="27"/>
    </row>
    <row r="146" spans="1:17" x14ac:dyDescent="0.2">
      <c r="A146" s="47">
        <v>5</v>
      </c>
      <c r="B146" s="48">
        <v>2.0289999999999999</v>
      </c>
      <c r="C146" s="48"/>
      <c r="D146" s="50">
        <f t="shared" ref="D146:D155" si="60">(B145+B146)/2</f>
        <v>2.8774999999999999</v>
      </c>
      <c r="E146" s="53">
        <f t="shared" ref="E146:E155" si="61">A146-A145</f>
        <v>1</v>
      </c>
      <c r="F146" s="50">
        <f t="shared" ref="F146:F155" si="62">D146*E146</f>
        <v>2.8774999999999999</v>
      </c>
      <c r="G146" s="53"/>
      <c r="H146" s="47"/>
      <c r="I146" s="47"/>
      <c r="J146" s="50"/>
      <c r="K146" s="53"/>
      <c r="L146" s="50"/>
      <c r="M146" s="26"/>
      <c r="N146" s="26"/>
      <c r="O146" s="26"/>
      <c r="P146" s="28"/>
      <c r="Q146" s="27"/>
    </row>
    <row r="147" spans="1:17" x14ac:dyDescent="0.2">
      <c r="A147" s="47">
        <v>7</v>
      </c>
      <c r="B147" s="48">
        <v>0.93</v>
      </c>
      <c r="C147" s="48"/>
      <c r="D147" s="50">
        <f t="shared" si="60"/>
        <v>1.4795</v>
      </c>
      <c r="E147" s="53">
        <f t="shared" si="61"/>
        <v>2</v>
      </c>
      <c r="F147" s="50">
        <f t="shared" si="62"/>
        <v>2.9590000000000001</v>
      </c>
      <c r="G147" s="53"/>
      <c r="H147" s="47"/>
      <c r="I147" s="47"/>
      <c r="J147" s="50"/>
      <c r="K147" s="53"/>
      <c r="L147" s="50"/>
      <c r="M147" s="26"/>
      <c r="N147" s="26"/>
      <c r="O147" s="26"/>
      <c r="P147" s="28"/>
      <c r="Q147" s="27"/>
    </row>
    <row r="148" spans="1:17" x14ac:dyDescent="0.2">
      <c r="A148" s="47">
        <v>9</v>
      </c>
      <c r="B148" s="48">
        <v>8.6999999999999994E-2</v>
      </c>
      <c r="C148" s="48"/>
      <c r="D148" s="50">
        <f t="shared" si="60"/>
        <v>0.50850000000000006</v>
      </c>
      <c r="E148" s="53">
        <f t="shared" si="61"/>
        <v>2</v>
      </c>
      <c r="F148" s="50">
        <f t="shared" si="62"/>
        <v>1.0170000000000001</v>
      </c>
      <c r="G148" s="53"/>
      <c r="H148" s="47"/>
      <c r="I148" s="47"/>
      <c r="J148" s="50"/>
      <c r="K148" s="53"/>
      <c r="L148" s="50"/>
      <c r="M148" s="26"/>
      <c r="N148" s="26"/>
      <c r="O148" s="26"/>
      <c r="P148" s="28"/>
      <c r="Q148" s="27"/>
    </row>
    <row r="149" spans="1:17" x14ac:dyDescent="0.2">
      <c r="A149" s="47">
        <v>11.5</v>
      </c>
      <c r="B149" s="48">
        <v>-1.4999999999999999E-2</v>
      </c>
      <c r="C149" s="50" t="s">
        <v>22</v>
      </c>
      <c r="D149" s="50">
        <f t="shared" si="60"/>
        <v>3.5999999999999997E-2</v>
      </c>
      <c r="E149" s="53">
        <f t="shared" si="61"/>
        <v>2.5</v>
      </c>
      <c r="F149" s="50">
        <f t="shared" si="62"/>
        <v>0.09</v>
      </c>
      <c r="G149" s="53"/>
      <c r="H149" s="47"/>
      <c r="I149" s="47"/>
      <c r="J149" s="50"/>
      <c r="K149" s="53"/>
      <c r="L149" s="50"/>
      <c r="M149" s="26"/>
      <c r="N149" s="26"/>
      <c r="O149" s="26"/>
      <c r="P149" s="28"/>
      <c r="Q149" s="27"/>
    </row>
    <row r="150" spans="1:17" x14ac:dyDescent="0.2">
      <c r="A150" s="47">
        <v>14</v>
      </c>
      <c r="B150" s="48">
        <v>8.5999999999999993E-2</v>
      </c>
      <c r="C150" s="48"/>
      <c r="D150" s="50">
        <f t="shared" si="60"/>
        <v>3.5499999999999997E-2</v>
      </c>
      <c r="E150" s="53">
        <f t="shared" si="61"/>
        <v>2.5</v>
      </c>
      <c r="F150" s="50">
        <f t="shared" si="62"/>
        <v>8.8749999999999996E-2</v>
      </c>
      <c r="G150" s="53"/>
      <c r="H150" s="47"/>
      <c r="I150" s="47"/>
      <c r="J150" s="50"/>
      <c r="K150" s="53"/>
      <c r="L150" s="50"/>
      <c r="M150" s="26"/>
      <c r="N150" s="26"/>
      <c r="O150" s="26"/>
      <c r="P150" s="28"/>
      <c r="Q150" s="27"/>
    </row>
    <row r="151" spans="1:17" x14ac:dyDescent="0.2">
      <c r="A151" s="47">
        <v>16</v>
      </c>
      <c r="B151" s="48">
        <v>0.94099999999999995</v>
      </c>
      <c r="C151" s="48"/>
      <c r="D151" s="50">
        <f t="shared" si="60"/>
        <v>0.51349999999999996</v>
      </c>
      <c r="E151" s="53">
        <f t="shared" si="61"/>
        <v>2</v>
      </c>
      <c r="F151" s="50">
        <f t="shared" si="62"/>
        <v>1.0269999999999999</v>
      </c>
      <c r="G151" s="53"/>
      <c r="H151" s="47">
        <v>0</v>
      </c>
      <c r="I151" s="48">
        <v>3.6859999999999999</v>
      </c>
      <c r="J151" s="50"/>
      <c r="K151" s="53"/>
      <c r="L151" s="50"/>
      <c r="M151" s="26"/>
      <c r="N151" s="26"/>
      <c r="O151" s="26"/>
      <c r="P151" s="28"/>
      <c r="Q151" s="27"/>
    </row>
    <row r="152" spans="1:17" x14ac:dyDescent="0.2">
      <c r="A152" s="47">
        <v>18</v>
      </c>
      <c r="B152" s="48">
        <v>2.0030000000000001</v>
      </c>
      <c r="C152" s="48"/>
      <c r="D152" s="50">
        <f t="shared" si="60"/>
        <v>1.472</v>
      </c>
      <c r="E152" s="53">
        <f t="shared" si="61"/>
        <v>2</v>
      </c>
      <c r="F152" s="50">
        <f t="shared" si="62"/>
        <v>2.944</v>
      </c>
      <c r="G152" s="53"/>
      <c r="H152" s="47">
        <v>2</v>
      </c>
      <c r="I152" s="48">
        <v>3.726</v>
      </c>
      <c r="J152" s="50">
        <f>AVERAGE(I151,I152)</f>
        <v>3.706</v>
      </c>
      <c r="K152" s="53">
        <f>H152-H151</f>
        <v>2</v>
      </c>
      <c r="L152" s="50">
        <f t="shared" ref="L152:L155" si="63">K152*J152</f>
        <v>7.4119999999999999</v>
      </c>
      <c r="M152" s="30"/>
      <c r="N152" s="30"/>
      <c r="O152" s="30"/>
      <c r="P152" s="28"/>
      <c r="Q152" s="27"/>
    </row>
    <row r="153" spans="1:17" x14ac:dyDescent="0.2">
      <c r="A153" s="47">
        <v>19</v>
      </c>
      <c r="B153" s="48">
        <v>3.0339999999999998</v>
      </c>
      <c r="C153" s="50" t="s">
        <v>21</v>
      </c>
      <c r="D153" s="50">
        <f t="shared" si="60"/>
        <v>2.5185</v>
      </c>
      <c r="E153" s="53">
        <f t="shared" si="61"/>
        <v>1</v>
      </c>
      <c r="F153" s="50">
        <f t="shared" si="62"/>
        <v>2.5185</v>
      </c>
      <c r="G153" s="53"/>
      <c r="H153" s="67">
        <f>H152+(I152-I153)*1.5</f>
        <v>9.0890000000000004</v>
      </c>
      <c r="I153" s="68">
        <v>-1</v>
      </c>
      <c r="J153" s="50">
        <f t="shared" ref="J153:J155" si="64">AVERAGE(I152,I153)</f>
        <v>1.363</v>
      </c>
      <c r="K153" s="53">
        <f t="shared" ref="K153:K155" si="65">H153-H152</f>
        <v>7.0890000000000004</v>
      </c>
      <c r="L153" s="50">
        <f t="shared" si="63"/>
        <v>9.6623070000000002</v>
      </c>
      <c r="M153" s="26"/>
      <c r="N153" s="26"/>
      <c r="O153" s="26"/>
      <c r="P153" s="28"/>
      <c r="Q153" s="27"/>
    </row>
    <row r="154" spans="1:17" x14ac:dyDescent="0.2">
      <c r="A154" s="47">
        <v>25</v>
      </c>
      <c r="B154" s="48">
        <v>3.0390000000000001</v>
      </c>
      <c r="C154" s="48"/>
      <c r="D154" s="50">
        <f t="shared" si="60"/>
        <v>3.0365000000000002</v>
      </c>
      <c r="E154" s="53">
        <f t="shared" si="61"/>
        <v>6</v>
      </c>
      <c r="F154" s="50">
        <f t="shared" si="62"/>
        <v>18.219000000000001</v>
      </c>
      <c r="G154" s="46"/>
      <c r="H154" s="69">
        <f>H153+2.5</f>
        <v>11.589</v>
      </c>
      <c r="I154" s="70">
        <f>I153</f>
        <v>-1</v>
      </c>
      <c r="J154" s="50">
        <f t="shared" si="64"/>
        <v>-1</v>
      </c>
      <c r="K154" s="53">
        <f t="shared" si="65"/>
        <v>2.5</v>
      </c>
      <c r="L154" s="50">
        <f t="shared" si="63"/>
        <v>-2.5</v>
      </c>
      <c r="M154" s="30"/>
      <c r="N154" s="30"/>
      <c r="O154" s="30"/>
      <c r="P154" s="28"/>
      <c r="Q154" s="27"/>
    </row>
    <row r="155" spans="1:17" x14ac:dyDescent="0.2">
      <c r="A155" s="47">
        <v>30</v>
      </c>
      <c r="B155" s="48">
        <v>3.056</v>
      </c>
      <c r="C155" s="48" t="s">
        <v>110</v>
      </c>
      <c r="D155" s="50">
        <f t="shared" si="60"/>
        <v>3.0475000000000003</v>
      </c>
      <c r="E155" s="53">
        <f t="shared" si="61"/>
        <v>5</v>
      </c>
      <c r="F155" s="50">
        <f t="shared" si="62"/>
        <v>15.237500000000001</v>
      </c>
      <c r="G155" s="46"/>
      <c r="H155" s="67">
        <f>H154+2.5</f>
        <v>14.089</v>
      </c>
      <c r="I155" s="68">
        <f>I153</f>
        <v>-1</v>
      </c>
      <c r="J155" s="50">
        <f t="shared" si="64"/>
        <v>-1</v>
      </c>
      <c r="K155" s="53">
        <f t="shared" si="65"/>
        <v>2.5</v>
      </c>
      <c r="L155" s="50">
        <f t="shared" si="63"/>
        <v>-2.5</v>
      </c>
      <c r="M155" s="30"/>
      <c r="N155" s="30"/>
      <c r="O155" s="30"/>
      <c r="P155" s="28"/>
      <c r="Q155" s="27"/>
    </row>
    <row r="156" spans="1:17" ht="15" x14ac:dyDescent="0.2">
      <c r="A156" s="43"/>
      <c r="B156" s="22"/>
      <c r="C156" s="22"/>
      <c r="D156" s="43"/>
      <c r="E156" s="53"/>
      <c r="F156" s="50"/>
      <c r="G156" s="65" t="s">
        <v>73</v>
      </c>
      <c r="H156" s="65"/>
      <c r="I156" s="50" t="e">
        <f>#REF!</f>
        <v>#REF!</v>
      </c>
      <c r="J156" s="50" t="s">
        <v>74</v>
      </c>
      <c r="K156" s="53" t="e">
        <f>#REF!</f>
        <v>#REF!</v>
      </c>
      <c r="L156" s="50" t="e">
        <f>I156-K156</f>
        <v>#REF!</v>
      </c>
      <c r="M156" s="30"/>
      <c r="N156" s="23"/>
      <c r="O156" s="23"/>
    </row>
    <row r="157" spans="1:17" ht="15" x14ac:dyDescent="0.2">
      <c r="A157" s="43"/>
      <c r="B157" s="46" t="s">
        <v>71</v>
      </c>
      <c r="C157" s="46"/>
      <c r="D157" s="63">
        <v>0.9</v>
      </c>
      <c r="E157" s="63"/>
      <c r="I157" s="43"/>
      <c r="J157" s="43"/>
      <c r="K157" s="43"/>
      <c r="L157" s="43"/>
      <c r="M157" s="23"/>
      <c r="N157" s="23"/>
      <c r="O157" s="23"/>
    </row>
    <row r="158" spans="1:17" x14ac:dyDescent="0.2">
      <c r="A158" s="64" t="s">
        <v>109</v>
      </c>
      <c r="B158" s="64"/>
      <c r="C158" s="64"/>
      <c r="D158" s="64"/>
      <c r="E158" s="64"/>
      <c r="F158" s="64"/>
      <c r="G158" s="21" t="s">
        <v>75</v>
      </c>
      <c r="H158" s="64" t="s">
        <v>72</v>
      </c>
      <c r="I158" s="64"/>
      <c r="J158" s="64"/>
      <c r="K158" s="64"/>
      <c r="L158" s="64"/>
      <c r="M158" s="24"/>
      <c r="N158" s="24"/>
      <c r="O158" s="26">
        <f>H170-H168</f>
        <v>6.1645000000000003</v>
      </c>
    </row>
    <row r="159" spans="1:17" x14ac:dyDescent="0.2">
      <c r="A159" s="47">
        <v>0</v>
      </c>
      <c r="B159" s="48">
        <v>3.1419999999999999</v>
      </c>
      <c r="C159" s="48" t="s">
        <v>108</v>
      </c>
      <c r="D159" s="53"/>
      <c r="E159" s="53"/>
      <c r="F159" s="53"/>
      <c r="G159" s="53"/>
      <c r="H159" s="49"/>
      <c r="I159" s="25"/>
      <c r="J159" s="50"/>
      <c r="K159" s="53"/>
      <c r="L159" s="50"/>
      <c r="M159" s="26"/>
      <c r="N159" s="26"/>
      <c r="O159" s="26"/>
      <c r="Q159" s="27"/>
    </row>
    <row r="160" spans="1:17" x14ac:dyDescent="0.2">
      <c r="A160" s="47">
        <v>5</v>
      </c>
      <c r="B160" s="48">
        <v>3.214</v>
      </c>
      <c r="C160" s="50" t="s">
        <v>23</v>
      </c>
      <c r="D160" s="50">
        <f>(B159+B160)/2</f>
        <v>3.1779999999999999</v>
      </c>
      <c r="E160" s="53">
        <f>A160-A159</f>
        <v>5</v>
      </c>
      <c r="F160" s="50">
        <f>D160*E160</f>
        <v>15.89</v>
      </c>
      <c r="G160" s="53"/>
      <c r="H160" s="47"/>
      <c r="I160" s="47"/>
      <c r="J160" s="50"/>
      <c r="K160" s="53"/>
      <c r="L160" s="50"/>
      <c r="M160" s="26"/>
      <c r="N160" s="26"/>
      <c r="O160" s="26"/>
      <c r="P160" s="28"/>
      <c r="Q160" s="27"/>
    </row>
    <row r="161" spans="1:17" x14ac:dyDescent="0.2">
      <c r="A161" s="47">
        <v>6</v>
      </c>
      <c r="B161" s="48">
        <v>2.2469999999999999</v>
      </c>
      <c r="C161" s="48"/>
      <c r="D161" s="50">
        <f t="shared" ref="D161:D173" si="66">(B160+B161)/2</f>
        <v>2.7305000000000001</v>
      </c>
      <c r="E161" s="53">
        <f t="shared" ref="E161:E173" si="67">A161-A160</f>
        <v>1</v>
      </c>
      <c r="F161" s="50">
        <f t="shared" ref="F161:F173" si="68">D161*E161</f>
        <v>2.7305000000000001</v>
      </c>
      <c r="G161" s="53"/>
      <c r="H161" s="47"/>
      <c r="I161" s="47"/>
      <c r="J161" s="50"/>
      <c r="K161" s="53"/>
      <c r="L161" s="50"/>
      <c r="M161" s="26"/>
      <c r="N161" s="26"/>
      <c r="O161" s="26"/>
      <c r="P161" s="28"/>
      <c r="Q161" s="27"/>
    </row>
    <row r="162" spans="1:17" x14ac:dyDescent="0.2">
      <c r="A162" s="47">
        <v>8</v>
      </c>
      <c r="B162" s="48">
        <v>1.4430000000000001</v>
      </c>
      <c r="C162" s="48"/>
      <c r="D162" s="50">
        <f t="shared" si="66"/>
        <v>1.845</v>
      </c>
      <c r="E162" s="53">
        <f t="shared" si="67"/>
        <v>2</v>
      </c>
      <c r="F162" s="50">
        <f t="shared" si="68"/>
        <v>3.69</v>
      </c>
      <c r="G162" s="53"/>
      <c r="H162" s="47"/>
      <c r="I162" s="47"/>
      <c r="J162" s="50"/>
      <c r="K162" s="53"/>
      <c r="L162" s="50"/>
      <c r="M162" s="26"/>
      <c r="N162" s="26"/>
      <c r="O162" s="26"/>
      <c r="P162" s="28"/>
      <c r="Q162" s="27"/>
    </row>
    <row r="163" spans="1:17" x14ac:dyDescent="0.2">
      <c r="A163" s="47">
        <v>10</v>
      </c>
      <c r="B163" s="48">
        <v>0.72</v>
      </c>
      <c r="C163" s="48"/>
      <c r="D163" s="50">
        <f t="shared" si="66"/>
        <v>1.0815000000000001</v>
      </c>
      <c r="E163" s="53">
        <f t="shared" si="67"/>
        <v>2</v>
      </c>
      <c r="F163" s="50">
        <f t="shared" si="68"/>
        <v>2.1630000000000003</v>
      </c>
      <c r="G163" s="53"/>
      <c r="H163" s="47"/>
      <c r="I163" s="47"/>
      <c r="J163" s="50"/>
      <c r="K163" s="53"/>
      <c r="L163" s="50"/>
      <c r="M163" s="26"/>
      <c r="N163" s="26"/>
      <c r="O163" s="26"/>
      <c r="P163" s="28"/>
      <c r="Q163" s="27"/>
    </row>
    <row r="164" spans="1:17" x14ac:dyDescent="0.2">
      <c r="A164" s="47">
        <v>12</v>
      </c>
      <c r="B164" s="48">
        <v>2.1000000000000001E-2</v>
      </c>
      <c r="C164" s="48"/>
      <c r="D164" s="50">
        <f t="shared" si="66"/>
        <v>0.3705</v>
      </c>
      <c r="E164" s="53">
        <f t="shared" si="67"/>
        <v>2</v>
      </c>
      <c r="F164" s="50">
        <f t="shared" si="68"/>
        <v>0.74099999999999999</v>
      </c>
      <c r="G164" s="53"/>
      <c r="H164" s="47"/>
      <c r="I164" s="47"/>
      <c r="J164" s="50"/>
      <c r="K164" s="53"/>
      <c r="L164" s="50"/>
      <c r="M164" s="26"/>
      <c r="N164" s="26"/>
      <c r="O164" s="26"/>
      <c r="P164" s="28"/>
      <c r="Q164" s="27"/>
    </row>
    <row r="165" spans="1:17" x14ac:dyDescent="0.2">
      <c r="A165" s="47">
        <v>14</v>
      </c>
      <c r="B165" s="48">
        <v>-8.2000000000000003E-2</v>
      </c>
      <c r="C165" s="50" t="s">
        <v>22</v>
      </c>
      <c r="D165" s="50">
        <f t="shared" si="66"/>
        <v>-3.0499999999999999E-2</v>
      </c>
      <c r="E165" s="53">
        <f t="shared" si="67"/>
        <v>2</v>
      </c>
      <c r="F165" s="50">
        <f t="shared" si="68"/>
        <v>-6.0999999999999999E-2</v>
      </c>
      <c r="G165" s="53"/>
      <c r="H165" s="47">
        <v>0</v>
      </c>
      <c r="I165" s="48">
        <v>3.1419999999999999</v>
      </c>
      <c r="J165" s="50"/>
      <c r="K165" s="53"/>
      <c r="L165" s="50"/>
      <c r="M165" s="26"/>
      <c r="N165" s="26"/>
      <c r="O165" s="26"/>
      <c r="P165" s="28"/>
      <c r="Q165" s="27"/>
    </row>
    <row r="166" spans="1:17" x14ac:dyDescent="0.2">
      <c r="A166" s="47">
        <v>16</v>
      </c>
      <c r="B166" s="48">
        <v>0.02</v>
      </c>
      <c r="C166" s="48"/>
      <c r="D166" s="50">
        <f t="shared" si="66"/>
        <v>-3.1E-2</v>
      </c>
      <c r="E166" s="53">
        <f t="shared" si="67"/>
        <v>2</v>
      </c>
      <c r="F166" s="50">
        <f t="shared" si="68"/>
        <v>-6.2E-2</v>
      </c>
      <c r="G166" s="53"/>
      <c r="H166" s="47">
        <v>5</v>
      </c>
      <c r="I166" s="48">
        <v>3.214</v>
      </c>
      <c r="J166" s="50">
        <f t="shared" ref="J166:J174" si="69">AVERAGE(I165,I166)</f>
        <v>3.1779999999999999</v>
      </c>
      <c r="K166" s="53">
        <f t="shared" ref="K166:K174" si="70">H166-H165</f>
        <v>5</v>
      </c>
      <c r="L166" s="50">
        <f t="shared" ref="L166:L174" si="71">K166*J166</f>
        <v>15.89</v>
      </c>
      <c r="M166" s="26"/>
      <c r="N166" s="26"/>
      <c r="O166" s="26"/>
      <c r="P166" s="28"/>
      <c r="Q166" s="27"/>
    </row>
    <row r="167" spans="1:17" x14ac:dyDescent="0.2">
      <c r="A167" s="47">
        <v>18</v>
      </c>
      <c r="B167" s="48">
        <v>0.59799999999999998</v>
      </c>
      <c r="C167" s="48"/>
      <c r="D167" s="50">
        <f t="shared" si="66"/>
        <v>0.309</v>
      </c>
      <c r="E167" s="53">
        <f t="shared" si="67"/>
        <v>2</v>
      </c>
      <c r="F167" s="50">
        <f t="shared" si="68"/>
        <v>0.61799999999999999</v>
      </c>
      <c r="G167" s="53"/>
      <c r="H167" s="47">
        <v>6</v>
      </c>
      <c r="I167" s="48">
        <v>2.2469999999999999</v>
      </c>
      <c r="J167" s="50">
        <f t="shared" si="69"/>
        <v>2.7305000000000001</v>
      </c>
      <c r="K167" s="53">
        <f t="shared" si="70"/>
        <v>1</v>
      </c>
      <c r="L167" s="50">
        <f t="shared" si="71"/>
        <v>2.7305000000000001</v>
      </c>
      <c r="M167" s="30"/>
      <c r="N167" s="30"/>
      <c r="O167" s="30"/>
      <c r="P167" s="28"/>
      <c r="Q167" s="27"/>
    </row>
    <row r="168" spans="1:17" x14ac:dyDescent="0.2">
      <c r="A168" s="47">
        <v>20</v>
      </c>
      <c r="B168" s="48">
        <v>1.02</v>
      </c>
      <c r="C168" s="48"/>
      <c r="D168" s="50">
        <f t="shared" si="66"/>
        <v>0.80899999999999994</v>
      </c>
      <c r="E168" s="53">
        <f t="shared" si="67"/>
        <v>2</v>
      </c>
      <c r="F168" s="50">
        <f t="shared" si="68"/>
        <v>1.6179999999999999</v>
      </c>
      <c r="G168" s="53"/>
      <c r="H168" s="47">
        <v>8</v>
      </c>
      <c r="I168" s="48">
        <v>1.4430000000000001</v>
      </c>
      <c r="J168" s="50">
        <f t="shared" si="69"/>
        <v>1.845</v>
      </c>
      <c r="K168" s="53">
        <f t="shared" si="70"/>
        <v>2</v>
      </c>
      <c r="L168" s="50">
        <f t="shared" si="71"/>
        <v>3.69</v>
      </c>
      <c r="M168" s="26"/>
      <c r="N168" s="26"/>
      <c r="O168" s="26"/>
      <c r="P168" s="28"/>
      <c r="Q168" s="27"/>
    </row>
    <row r="169" spans="1:17" x14ac:dyDescent="0.2">
      <c r="A169" s="47">
        <v>22</v>
      </c>
      <c r="B169" s="48">
        <v>1.8420000000000001</v>
      </c>
      <c r="C169" s="48"/>
      <c r="D169" s="50">
        <f t="shared" si="66"/>
        <v>1.431</v>
      </c>
      <c r="E169" s="53">
        <f t="shared" si="67"/>
        <v>2</v>
      </c>
      <c r="F169" s="50">
        <f t="shared" si="68"/>
        <v>2.8620000000000001</v>
      </c>
      <c r="G169" s="46"/>
      <c r="H169" s="67">
        <f>H168+(I168-I169)*1.5</f>
        <v>11.6645</v>
      </c>
      <c r="I169" s="68">
        <v>-1</v>
      </c>
      <c r="J169" s="50">
        <f t="shared" si="69"/>
        <v>0.22150000000000003</v>
      </c>
      <c r="K169" s="53">
        <f t="shared" si="70"/>
        <v>3.6645000000000003</v>
      </c>
      <c r="L169" s="50">
        <f t="shared" si="71"/>
        <v>0.81168675000000023</v>
      </c>
      <c r="M169" s="30"/>
      <c r="N169" s="30"/>
      <c r="O169" s="30"/>
      <c r="P169" s="28"/>
      <c r="Q169" s="27"/>
    </row>
    <row r="170" spans="1:17" x14ac:dyDescent="0.2">
      <c r="A170" s="47">
        <v>23</v>
      </c>
      <c r="B170" s="48">
        <v>2.7869999999999999</v>
      </c>
      <c r="C170" s="50" t="s">
        <v>21</v>
      </c>
      <c r="D170" s="50">
        <f t="shared" si="66"/>
        <v>2.3144999999999998</v>
      </c>
      <c r="E170" s="53">
        <f t="shared" si="67"/>
        <v>1</v>
      </c>
      <c r="F170" s="50">
        <f t="shared" si="68"/>
        <v>2.3144999999999998</v>
      </c>
      <c r="G170" s="46"/>
      <c r="H170" s="69">
        <f>H169+2.5</f>
        <v>14.1645</v>
      </c>
      <c r="I170" s="70">
        <f>I169</f>
        <v>-1</v>
      </c>
      <c r="J170" s="50">
        <f t="shared" si="69"/>
        <v>-1</v>
      </c>
      <c r="K170" s="53">
        <f t="shared" si="70"/>
        <v>2.5</v>
      </c>
      <c r="L170" s="50">
        <f t="shared" si="71"/>
        <v>-2.5</v>
      </c>
      <c r="M170" s="30"/>
      <c r="N170" s="30"/>
      <c r="O170" s="30"/>
      <c r="P170" s="28"/>
      <c r="Q170" s="27"/>
    </row>
    <row r="171" spans="1:17" x14ac:dyDescent="0.2">
      <c r="A171" s="47">
        <v>28</v>
      </c>
      <c r="B171" s="48">
        <v>2.7989999999999999</v>
      </c>
      <c r="C171" s="48"/>
      <c r="D171" s="50">
        <f t="shared" si="66"/>
        <v>2.7930000000000001</v>
      </c>
      <c r="E171" s="53">
        <f t="shared" si="67"/>
        <v>5</v>
      </c>
      <c r="F171" s="50">
        <f t="shared" si="68"/>
        <v>13.965</v>
      </c>
      <c r="G171" s="46"/>
      <c r="H171" s="67">
        <f>H170+2.5</f>
        <v>16.6645</v>
      </c>
      <c r="I171" s="68">
        <f>I169</f>
        <v>-1</v>
      </c>
      <c r="J171" s="50">
        <f t="shared" si="69"/>
        <v>-1</v>
      </c>
      <c r="K171" s="53">
        <f t="shared" si="70"/>
        <v>2.5</v>
      </c>
      <c r="L171" s="50">
        <f t="shared" si="71"/>
        <v>-2.5</v>
      </c>
      <c r="M171" s="26"/>
      <c r="N171" s="26"/>
      <c r="O171" s="26"/>
      <c r="Q171" s="27"/>
    </row>
    <row r="172" spans="1:17" x14ac:dyDescent="0.2">
      <c r="A172" s="47">
        <v>33</v>
      </c>
      <c r="B172" s="48">
        <v>2.8079999999999998</v>
      </c>
      <c r="C172" s="48"/>
      <c r="D172" s="50">
        <f t="shared" si="66"/>
        <v>2.8034999999999997</v>
      </c>
      <c r="E172" s="53">
        <f t="shared" si="67"/>
        <v>5</v>
      </c>
      <c r="F172" s="50">
        <f t="shared" si="68"/>
        <v>14.017499999999998</v>
      </c>
      <c r="G172" s="46"/>
      <c r="H172" s="67">
        <f>H171+(I172-I171)*1.5</f>
        <v>19.3645</v>
      </c>
      <c r="I172" s="71">
        <v>0.8</v>
      </c>
      <c r="J172" s="50">
        <f t="shared" si="69"/>
        <v>-9.9999999999999978E-2</v>
      </c>
      <c r="K172" s="53">
        <f t="shared" si="70"/>
        <v>2.6999999999999993</v>
      </c>
      <c r="L172" s="50">
        <f t="shared" si="71"/>
        <v>-0.26999999999999985</v>
      </c>
      <c r="M172" s="26"/>
      <c r="N172" s="26"/>
      <c r="O172" s="26"/>
      <c r="Q172" s="27"/>
    </row>
    <row r="173" spans="1:17" x14ac:dyDescent="0.2">
      <c r="A173" s="47">
        <v>38</v>
      </c>
      <c r="B173" s="48">
        <v>2.8130000000000002</v>
      </c>
      <c r="C173" s="50" t="s">
        <v>124</v>
      </c>
      <c r="D173" s="50">
        <f t="shared" si="66"/>
        <v>2.8105000000000002</v>
      </c>
      <c r="E173" s="53">
        <f t="shared" si="67"/>
        <v>5</v>
      </c>
      <c r="F173" s="50">
        <f t="shared" si="68"/>
        <v>14.052500000000002</v>
      </c>
      <c r="G173" s="46"/>
      <c r="H173" s="47">
        <v>20</v>
      </c>
      <c r="I173" s="48">
        <v>1.02</v>
      </c>
      <c r="J173" s="50">
        <f t="shared" si="69"/>
        <v>0.91</v>
      </c>
      <c r="K173" s="53">
        <f t="shared" si="70"/>
        <v>0.6355000000000004</v>
      </c>
      <c r="L173" s="50">
        <f t="shared" si="71"/>
        <v>0.5783050000000004</v>
      </c>
      <c r="M173" s="26"/>
      <c r="N173" s="26"/>
      <c r="O173" s="26"/>
      <c r="Q173" s="27"/>
    </row>
    <row r="174" spans="1:17" x14ac:dyDescent="0.2">
      <c r="A174" s="49"/>
      <c r="B174" s="52"/>
      <c r="C174" s="52"/>
      <c r="D174" s="50"/>
      <c r="E174" s="53"/>
      <c r="F174" s="50"/>
      <c r="H174" s="47">
        <v>22</v>
      </c>
      <c r="I174" s="48">
        <v>1.8420000000000001</v>
      </c>
      <c r="J174" s="50">
        <f t="shared" si="69"/>
        <v>1.431</v>
      </c>
      <c r="K174" s="53">
        <f t="shared" si="70"/>
        <v>2</v>
      </c>
      <c r="L174" s="50">
        <f t="shared" si="71"/>
        <v>2.8620000000000001</v>
      </c>
      <c r="M174" s="26"/>
      <c r="N174" s="26"/>
      <c r="O174" s="26"/>
      <c r="Q174" s="27"/>
    </row>
    <row r="175" spans="1:17" x14ac:dyDescent="0.2">
      <c r="A175" s="47"/>
      <c r="B175" s="48"/>
      <c r="C175" s="48"/>
      <c r="D175" s="50"/>
      <c r="E175" s="53"/>
      <c r="F175" s="50"/>
      <c r="G175" s="53"/>
      <c r="H175" s="53"/>
      <c r="I175" s="50"/>
      <c r="J175" s="50"/>
      <c r="K175" s="53"/>
      <c r="L175" s="50"/>
      <c r="M175" s="26"/>
      <c r="N175" s="26"/>
      <c r="O175" s="26"/>
      <c r="P175" s="28"/>
      <c r="Q175" s="27"/>
    </row>
    <row r="176" spans="1:17" ht="15" x14ac:dyDescent="0.2">
      <c r="A176" s="46" t="s">
        <v>71</v>
      </c>
      <c r="B176" s="46"/>
      <c r="C176" s="63">
        <v>1</v>
      </c>
      <c r="D176" s="63"/>
      <c r="I176" s="43"/>
      <c r="J176" s="43"/>
      <c r="K176" s="43"/>
      <c r="L176" s="43"/>
      <c r="M176" s="23"/>
      <c r="N176" s="23"/>
      <c r="O176" s="23"/>
    </row>
    <row r="177" spans="1:17" x14ac:dyDescent="0.2">
      <c r="A177" s="64" t="s">
        <v>109</v>
      </c>
      <c r="B177" s="64"/>
      <c r="C177" s="64"/>
      <c r="D177" s="64"/>
      <c r="E177" s="64"/>
      <c r="F177" s="64"/>
      <c r="G177" s="21" t="s">
        <v>75</v>
      </c>
      <c r="H177" s="64" t="s">
        <v>72</v>
      </c>
      <c r="I177" s="64"/>
      <c r="J177" s="64"/>
      <c r="K177" s="64"/>
      <c r="L177" s="64"/>
      <c r="M177" s="24"/>
      <c r="N177" s="24"/>
      <c r="O177" s="26">
        <f>H189-H187</f>
        <v>5</v>
      </c>
    </row>
    <row r="178" spans="1:17" x14ac:dyDescent="0.2">
      <c r="A178" s="47">
        <v>0</v>
      </c>
      <c r="B178" s="48">
        <v>3.3410000000000002</v>
      </c>
      <c r="C178" s="50" t="s">
        <v>121</v>
      </c>
      <c r="D178" s="53"/>
      <c r="E178" s="53"/>
      <c r="F178" s="53"/>
      <c r="G178" s="53"/>
      <c r="H178" s="49"/>
      <c r="I178" s="25"/>
      <c r="J178" s="50"/>
      <c r="K178" s="53"/>
      <c r="L178" s="50"/>
      <c r="M178" s="26"/>
      <c r="N178" s="26"/>
      <c r="O178" s="26"/>
      <c r="Q178" s="27"/>
    </row>
    <row r="179" spans="1:17" x14ac:dyDescent="0.2">
      <c r="A179" s="47">
        <v>4</v>
      </c>
      <c r="B179" s="48">
        <v>3.3460000000000001</v>
      </c>
      <c r="C179" s="48"/>
      <c r="D179" s="50">
        <f>(B178+B179)/2</f>
        <v>3.3435000000000001</v>
      </c>
      <c r="E179" s="53">
        <f>A179-A178</f>
        <v>4</v>
      </c>
      <c r="F179" s="50">
        <f>D179*E179</f>
        <v>13.374000000000001</v>
      </c>
      <c r="G179" s="53"/>
      <c r="H179" s="47"/>
      <c r="I179" s="47"/>
      <c r="J179" s="50"/>
      <c r="K179" s="53"/>
      <c r="L179" s="50"/>
      <c r="M179" s="26"/>
      <c r="N179" s="26"/>
      <c r="O179" s="26"/>
      <c r="P179" s="28"/>
      <c r="Q179" s="27"/>
    </row>
    <row r="180" spans="1:17" x14ac:dyDescent="0.2">
      <c r="A180" s="47">
        <v>10</v>
      </c>
      <c r="B180" s="48">
        <v>3.1960000000000002</v>
      </c>
      <c r="C180" s="50" t="s">
        <v>23</v>
      </c>
      <c r="D180" s="50">
        <f t="shared" ref="D180:D191" si="72">(B179+B180)/2</f>
        <v>3.2709999999999999</v>
      </c>
      <c r="E180" s="53">
        <f t="shared" ref="E180:E191" si="73">A180-A179</f>
        <v>6</v>
      </c>
      <c r="F180" s="50">
        <f t="shared" ref="F180:F191" si="74">D180*E180</f>
        <v>19.625999999999998</v>
      </c>
      <c r="G180" s="53"/>
      <c r="H180" s="47"/>
      <c r="I180" s="47"/>
      <c r="J180" s="50"/>
      <c r="K180" s="53"/>
      <c r="L180" s="50"/>
      <c r="M180" s="26"/>
      <c r="N180" s="26"/>
      <c r="O180" s="26"/>
      <c r="P180" s="28"/>
      <c r="Q180" s="27"/>
    </row>
    <row r="181" spans="1:17" x14ac:dyDescent="0.2">
      <c r="A181" s="47">
        <v>11</v>
      </c>
      <c r="B181" s="48">
        <v>2.2349999999999999</v>
      </c>
      <c r="C181" s="48"/>
      <c r="D181" s="50">
        <f t="shared" si="72"/>
        <v>2.7155</v>
      </c>
      <c r="E181" s="53">
        <f t="shared" si="73"/>
        <v>1</v>
      </c>
      <c r="F181" s="50">
        <f t="shared" si="74"/>
        <v>2.7155</v>
      </c>
      <c r="G181" s="53"/>
      <c r="H181" s="47"/>
      <c r="I181" s="47"/>
      <c r="J181" s="50"/>
      <c r="K181" s="53"/>
      <c r="L181" s="50"/>
      <c r="M181" s="26"/>
      <c r="N181" s="26"/>
      <c r="O181" s="26"/>
      <c r="P181" s="28"/>
      <c r="Q181" s="27"/>
    </row>
    <row r="182" spans="1:17" x14ac:dyDescent="0.2">
      <c r="A182" s="47">
        <v>13</v>
      </c>
      <c r="B182" s="48">
        <v>1.3420000000000001</v>
      </c>
      <c r="C182" s="48"/>
      <c r="D182" s="50">
        <f t="shared" si="72"/>
        <v>1.7885</v>
      </c>
      <c r="E182" s="53">
        <f t="shared" si="73"/>
        <v>2</v>
      </c>
      <c r="F182" s="50">
        <f t="shared" si="74"/>
        <v>3.577</v>
      </c>
      <c r="G182" s="53"/>
      <c r="H182" s="47"/>
      <c r="I182" s="47"/>
      <c r="J182" s="50"/>
      <c r="K182" s="53"/>
      <c r="L182" s="50"/>
      <c r="M182" s="26"/>
      <c r="N182" s="26"/>
      <c r="O182" s="26"/>
      <c r="P182" s="28"/>
      <c r="Q182" s="27"/>
    </row>
    <row r="183" spans="1:17" x14ac:dyDescent="0.2">
      <c r="A183" s="47">
        <v>15</v>
      </c>
      <c r="B183" s="48">
        <v>0.63600000000000001</v>
      </c>
      <c r="C183" s="48"/>
      <c r="D183" s="50">
        <f t="shared" si="72"/>
        <v>0.9890000000000001</v>
      </c>
      <c r="E183" s="53">
        <f t="shared" si="73"/>
        <v>2</v>
      </c>
      <c r="F183" s="50">
        <f t="shared" si="74"/>
        <v>1.9780000000000002</v>
      </c>
      <c r="G183" s="53"/>
      <c r="H183" s="47"/>
      <c r="I183" s="47"/>
      <c r="J183" s="50"/>
      <c r="K183" s="53"/>
      <c r="L183" s="50"/>
      <c r="M183" s="26"/>
      <c r="N183" s="26"/>
      <c r="O183" s="26"/>
      <c r="P183" s="28"/>
      <c r="Q183" s="27"/>
    </row>
    <row r="184" spans="1:17" x14ac:dyDescent="0.2">
      <c r="A184" s="47">
        <v>17</v>
      </c>
      <c r="B184" s="48">
        <v>0.109</v>
      </c>
      <c r="C184" s="48"/>
      <c r="D184" s="50">
        <f t="shared" si="72"/>
        <v>0.3725</v>
      </c>
      <c r="E184" s="53">
        <f t="shared" si="73"/>
        <v>2</v>
      </c>
      <c r="F184" s="50">
        <f t="shared" si="74"/>
        <v>0.745</v>
      </c>
      <c r="G184" s="53"/>
      <c r="H184" s="47">
        <v>0</v>
      </c>
      <c r="I184" s="48">
        <v>3.3410000000000002</v>
      </c>
      <c r="J184" s="50"/>
      <c r="K184" s="53"/>
      <c r="L184" s="50"/>
      <c r="M184" s="26"/>
      <c r="N184" s="26"/>
      <c r="O184" s="26"/>
      <c r="P184" s="28"/>
      <c r="Q184" s="27"/>
    </row>
    <row r="185" spans="1:17" x14ac:dyDescent="0.2">
      <c r="A185" s="47">
        <v>18</v>
      </c>
      <c r="B185" s="48">
        <v>6.0000000000000001E-3</v>
      </c>
      <c r="C185" s="50" t="s">
        <v>22</v>
      </c>
      <c r="D185" s="50">
        <f t="shared" si="72"/>
        <v>5.7500000000000002E-2</v>
      </c>
      <c r="E185" s="53">
        <f t="shared" si="73"/>
        <v>1</v>
      </c>
      <c r="F185" s="50">
        <f t="shared" si="74"/>
        <v>5.7500000000000002E-2</v>
      </c>
      <c r="G185" s="53"/>
      <c r="H185" s="47">
        <v>4</v>
      </c>
      <c r="I185" s="48">
        <v>3.3460000000000001</v>
      </c>
      <c r="J185" s="50">
        <f t="shared" ref="J185:J191" si="75">AVERAGE(I184,I185)</f>
        <v>3.3435000000000001</v>
      </c>
      <c r="K185" s="53">
        <f t="shared" ref="K185:K191" si="76">H185-H184</f>
        <v>4</v>
      </c>
      <c r="L185" s="50">
        <f t="shared" ref="L185:L191" si="77">K185*J185</f>
        <v>13.374000000000001</v>
      </c>
      <c r="M185" s="26"/>
      <c r="N185" s="26"/>
      <c r="O185" s="26"/>
      <c r="P185" s="28"/>
      <c r="Q185" s="27"/>
    </row>
    <row r="186" spans="1:17" x14ac:dyDescent="0.2">
      <c r="A186" s="47">
        <v>19</v>
      </c>
      <c r="B186" s="48">
        <v>0.107</v>
      </c>
      <c r="C186" s="48"/>
      <c r="D186" s="50">
        <f t="shared" si="72"/>
        <v>5.6500000000000002E-2</v>
      </c>
      <c r="E186" s="53">
        <f t="shared" si="73"/>
        <v>1</v>
      </c>
      <c r="F186" s="50">
        <f t="shared" si="74"/>
        <v>5.6500000000000002E-2</v>
      </c>
      <c r="G186" s="53"/>
      <c r="H186" s="47">
        <v>9.25</v>
      </c>
      <c r="I186" s="48">
        <v>3.1960000000000002</v>
      </c>
      <c r="J186" s="50">
        <f t="shared" si="75"/>
        <v>3.2709999999999999</v>
      </c>
      <c r="K186" s="53">
        <f t="shared" si="76"/>
        <v>5.25</v>
      </c>
      <c r="L186" s="50">
        <f t="shared" si="77"/>
        <v>17.172750000000001</v>
      </c>
      <c r="M186" s="30"/>
      <c r="N186" s="30"/>
      <c r="O186" s="30"/>
      <c r="P186" s="28"/>
      <c r="Q186" s="27"/>
    </row>
    <row r="187" spans="1:17" x14ac:dyDescent="0.2">
      <c r="A187" s="47">
        <v>21</v>
      </c>
      <c r="B187" s="48">
        <v>0.60599999999999998</v>
      </c>
      <c r="C187" s="48"/>
      <c r="D187" s="50">
        <f t="shared" si="72"/>
        <v>0.35649999999999998</v>
      </c>
      <c r="E187" s="53">
        <f t="shared" si="73"/>
        <v>2</v>
      </c>
      <c r="F187" s="50">
        <f t="shared" si="74"/>
        <v>0.71299999999999997</v>
      </c>
      <c r="G187" s="53"/>
      <c r="H187" s="67">
        <f>H186+(I186-I187)*1.5</f>
        <v>15.544</v>
      </c>
      <c r="I187" s="68">
        <v>-1</v>
      </c>
      <c r="J187" s="50">
        <f t="shared" si="75"/>
        <v>1.0980000000000001</v>
      </c>
      <c r="K187" s="53">
        <f t="shared" si="76"/>
        <v>6.2940000000000005</v>
      </c>
      <c r="L187" s="50">
        <f t="shared" si="77"/>
        <v>6.9108120000000008</v>
      </c>
      <c r="M187" s="26"/>
      <c r="N187" s="26"/>
      <c r="O187" s="26"/>
      <c r="P187" s="28"/>
      <c r="Q187" s="27"/>
    </row>
    <row r="188" spans="1:17" x14ac:dyDescent="0.2">
      <c r="A188" s="47">
        <v>23</v>
      </c>
      <c r="B188" s="48">
        <v>1.331</v>
      </c>
      <c r="C188" s="48"/>
      <c r="D188" s="50">
        <f t="shared" si="72"/>
        <v>0.96849999999999992</v>
      </c>
      <c r="E188" s="53">
        <f t="shared" si="73"/>
        <v>2</v>
      </c>
      <c r="F188" s="50">
        <f t="shared" si="74"/>
        <v>1.9369999999999998</v>
      </c>
      <c r="G188" s="46"/>
      <c r="H188" s="69">
        <f>H187+2.5</f>
        <v>18.044</v>
      </c>
      <c r="I188" s="70">
        <f>I187</f>
        <v>-1</v>
      </c>
      <c r="J188" s="50">
        <f t="shared" si="75"/>
        <v>-1</v>
      </c>
      <c r="K188" s="53">
        <f t="shared" si="76"/>
        <v>2.5</v>
      </c>
      <c r="L188" s="50">
        <f t="shared" si="77"/>
        <v>-2.5</v>
      </c>
      <c r="M188" s="30"/>
      <c r="N188" s="30"/>
      <c r="O188" s="30"/>
      <c r="P188" s="28"/>
      <c r="Q188" s="27"/>
    </row>
    <row r="189" spans="1:17" x14ac:dyDescent="0.2">
      <c r="A189" s="47">
        <v>25</v>
      </c>
      <c r="B189" s="48">
        <v>2.21</v>
      </c>
      <c r="C189" s="48"/>
      <c r="D189" s="50">
        <f t="shared" si="72"/>
        <v>1.7705</v>
      </c>
      <c r="E189" s="53">
        <f t="shared" si="73"/>
        <v>2</v>
      </c>
      <c r="F189" s="50">
        <f t="shared" si="74"/>
        <v>3.5409999999999999</v>
      </c>
      <c r="G189" s="46"/>
      <c r="H189" s="67">
        <f>H188+2.5</f>
        <v>20.544</v>
      </c>
      <c r="I189" s="68">
        <f>I187</f>
        <v>-1</v>
      </c>
      <c r="J189" s="50">
        <f t="shared" si="75"/>
        <v>-1</v>
      </c>
      <c r="K189" s="53">
        <f t="shared" si="76"/>
        <v>2.5</v>
      </c>
      <c r="L189" s="50">
        <f t="shared" si="77"/>
        <v>-2.5</v>
      </c>
      <c r="M189" s="30"/>
      <c r="N189" s="30"/>
      <c r="O189" s="30"/>
      <c r="P189" s="28"/>
      <c r="Q189" s="27"/>
    </row>
    <row r="190" spans="1:17" x14ac:dyDescent="0.2">
      <c r="A190" s="47">
        <v>26</v>
      </c>
      <c r="B190" s="48">
        <v>3.097</v>
      </c>
      <c r="C190" s="50" t="s">
        <v>21</v>
      </c>
      <c r="D190" s="50">
        <f t="shared" si="72"/>
        <v>2.6535000000000002</v>
      </c>
      <c r="E190" s="53">
        <f t="shared" si="73"/>
        <v>1</v>
      </c>
      <c r="F190" s="50">
        <f t="shared" si="74"/>
        <v>2.6535000000000002</v>
      </c>
      <c r="G190" s="46"/>
      <c r="H190" s="67">
        <f>H189+(I190-I189)*1.5</f>
        <v>26.693999999999999</v>
      </c>
      <c r="I190" s="71">
        <v>3.1</v>
      </c>
      <c r="J190" s="50">
        <f t="shared" si="75"/>
        <v>1.05</v>
      </c>
      <c r="K190" s="53">
        <f t="shared" si="76"/>
        <v>6.1499999999999986</v>
      </c>
      <c r="L190" s="50">
        <f t="shared" si="77"/>
        <v>6.4574999999999987</v>
      </c>
      <c r="M190" s="26"/>
      <c r="N190" s="26"/>
      <c r="O190" s="26"/>
      <c r="Q190" s="27"/>
    </row>
    <row r="191" spans="1:17" x14ac:dyDescent="0.2">
      <c r="A191" s="47">
        <v>30</v>
      </c>
      <c r="B191" s="48">
        <v>3.1040000000000001</v>
      </c>
      <c r="C191" s="48" t="s">
        <v>108</v>
      </c>
      <c r="D191" s="50">
        <f t="shared" si="72"/>
        <v>3.1005000000000003</v>
      </c>
      <c r="E191" s="53">
        <f t="shared" si="73"/>
        <v>4</v>
      </c>
      <c r="F191" s="50">
        <f t="shared" si="74"/>
        <v>12.402000000000001</v>
      </c>
      <c r="G191" s="46"/>
      <c r="H191" s="47">
        <v>30</v>
      </c>
      <c r="I191" s="48">
        <v>3.1040000000000001</v>
      </c>
      <c r="J191" s="50">
        <f t="shared" si="75"/>
        <v>3.1020000000000003</v>
      </c>
      <c r="K191" s="53">
        <f t="shared" si="76"/>
        <v>3.3060000000000009</v>
      </c>
      <c r="L191" s="50">
        <f t="shared" si="77"/>
        <v>10.255212000000004</v>
      </c>
      <c r="M191" s="26"/>
      <c r="N191" s="26"/>
      <c r="O191" s="26"/>
      <c r="Q191" s="27"/>
    </row>
    <row r="192" spans="1:17" ht="15" x14ac:dyDescent="0.2">
      <c r="A192" s="43"/>
      <c r="B192" s="22"/>
      <c r="C192" s="22"/>
      <c r="D192" s="43"/>
      <c r="E192" s="54">
        <f>SUM(E179:E191)</f>
        <v>30</v>
      </c>
      <c r="F192" s="54">
        <f>SUM(F179:F191)</f>
        <v>63.375999999999991</v>
      </c>
      <c r="G192" s="50"/>
      <c r="H192" s="50"/>
      <c r="I192" s="43"/>
      <c r="J192" s="43"/>
      <c r="K192" s="36">
        <f>SUM(K182:K191)</f>
        <v>30</v>
      </c>
      <c r="L192" s="36">
        <f>SUM(L182:L191)</f>
        <v>49.170274000000006</v>
      </c>
      <c r="M192" s="23"/>
      <c r="N192" s="23"/>
      <c r="O192" s="23"/>
    </row>
    <row r="193" spans="1:17" ht="15" x14ac:dyDescent="0.2">
      <c r="A193" s="43"/>
      <c r="B193" s="22"/>
      <c r="C193" s="22"/>
      <c r="D193" s="43"/>
      <c r="E193" s="53"/>
      <c r="F193" s="50"/>
      <c r="G193" s="65" t="s">
        <v>73</v>
      </c>
      <c r="H193" s="65"/>
      <c r="I193" s="53">
        <f>F192</f>
        <v>63.375999999999991</v>
      </c>
      <c r="J193" s="50" t="s">
        <v>74</v>
      </c>
      <c r="K193" s="53">
        <f>L192</f>
        <v>49.170274000000006</v>
      </c>
      <c r="L193" s="50">
        <f>I193-K193</f>
        <v>14.205725999999984</v>
      </c>
      <c r="M193" s="30"/>
      <c r="N193" s="23"/>
      <c r="O193" s="23"/>
    </row>
    <row r="194" spans="1:17" x14ac:dyDescent="0.2">
      <c r="A194" s="47"/>
      <c r="B194" s="48"/>
      <c r="C194" s="48"/>
      <c r="D194" s="50"/>
      <c r="E194" s="53"/>
      <c r="F194" s="50"/>
      <c r="G194" s="53"/>
      <c r="H194" s="27"/>
      <c r="I194" s="34"/>
      <c r="J194" s="50"/>
      <c r="K194" s="53"/>
      <c r="L194" s="50"/>
      <c r="M194" s="26"/>
      <c r="N194" s="26"/>
      <c r="O194" s="26"/>
      <c r="P194" s="28"/>
      <c r="Q194" s="27"/>
    </row>
    <row r="195" spans="1:17" ht="15" x14ac:dyDescent="0.2">
      <c r="A195" s="46" t="s">
        <v>71</v>
      </c>
      <c r="B195" s="46"/>
      <c r="C195" s="63">
        <v>1.1000000000000001</v>
      </c>
      <c r="D195" s="63"/>
      <c r="I195" s="43"/>
      <c r="J195" s="43"/>
      <c r="K195" s="43"/>
      <c r="L195" s="43"/>
      <c r="M195" s="23"/>
      <c r="N195" s="23"/>
      <c r="O195" s="23"/>
    </row>
    <row r="196" spans="1:17" x14ac:dyDescent="0.2">
      <c r="A196" s="64" t="s">
        <v>109</v>
      </c>
      <c r="B196" s="64"/>
      <c r="C196" s="64"/>
      <c r="D196" s="64"/>
      <c r="E196" s="64"/>
      <c r="F196" s="64"/>
      <c r="G196" s="21" t="s">
        <v>75</v>
      </c>
      <c r="H196" s="64" t="s">
        <v>72</v>
      </c>
      <c r="I196" s="64"/>
      <c r="J196" s="64"/>
      <c r="K196" s="64"/>
      <c r="L196" s="64"/>
      <c r="M196" s="24"/>
      <c r="N196" s="24"/>
      <c r="O196" s="26">
        <f>H208-H206</f>
        <v>5.0000000000000009</v>
      </c>
    </row>
    <row r="197" spans="1:17" x14ac:dyDescent="0.2">
      <c r="A197" s="47">
        <v>0</v>
      </c>
      <c r="B197" s="48">
        <v>2.3969999999999998</v>
      </c>
      <c r="C197" s="48" t="s">
        <v>108</v>
      </c>
      <c r="D197" s="53"/>
      <c r="E197" s="53"/>
      <c r="F197" s="53"/>
      <c r="G197" s="53"/>
      <c r="H197" s="49"/>
      <c r="I197" s="25"/>
      <c r="J197" s="50"/>
      <c r="K197" s="53"/>
      <c r="L197" s="50"/>
      <c r="M197" s="26"/>
      <c r="N197" s="26"/>
      <c r="O197" s="26"/>
      <c r="Q197" s="27"/>
    </row>
    <row r="198" spans="1:17" x14ac:dyDescent="0.2">
      <c r="A198" s="47">
        <v>2</v>
      </c>
      <c r="B198" s="48">
        <v>2.39</v>
      </c>
      <c r="C198" s="50" t="s">
        <v>23</v>
      </c>
      <c r="D198" s="50">
        <f>(B197+B198)/2</f>
        <v>2.3935</v>
      </c>
      <c r="E198" s="53">
        <f>A198-A197</f>
        <v>2</v>
      </c>
      <c r="F198" s="50">
        <f>D198*E198</f>
        <v>4.7869999999999999</v>
      </c>
      <c r="G198" s="53"/>
      <c r="H198" s="47"/>
      <c r="I198" s="47"/>
      <c r="J198" s="50"/>
      <c r="K198" s="53"/>
      <c r="L198" s="50"/>
      <c r="M198" s="26"/>
      <c r="N198" s="26"/>
      <c r="O198" s="26"/>
      <c r="P198" s="28"/>
      <c r="Q198" s="27"/>
    </row>
    <row r="199" spans="1:17" x14ac:dyDescent="0.2">
      <c r="A199" s="47">
        <v>3</v>
      </c>
      <c r="B199" s="48">
        <v>1.351</v>
      </c>
      <c r="C199" s="48"/>
      <c r="D199" s="50">
        <f t="shared" ref="D199:D208" si="78">(B198+B199)/2</f>
        <v>1.8705000000000001</v>
      </c>
      <c r="E199" s="53">
        <f t="shared" ref="E199:E208" si="79">A199-A198</f>
        <v>1</v>
      </c>
      <c r="F199" s="50">
        <f t="shared" ref="F199:F208" si="80">D199*E199</f>
        <v>1.8705000000000001</v>
      </c>
      <c r="G199" s="53"/>
      <c r="H199" s="47"/>
      <c r="I199" s="47"/>
      <c r="J199" s="50"/>
      <c r="K199" s="53"/>
      <c r="L199" s="50"/>
      <c r="M199" s="26"/>
      <c r="N199" s="26"/>
      <c r="O199" s="26"/>
      <c r="P199" s="28"/>
      <c r="Q199" s="27"/>
    </row>
    <row r="200" spans="1:17" x14ac:dyDescent="0.2">
      <c r="A200" s="47">
        <v>5</v>
      </c>
      <c r="B200" s="48">
        <v>0.52600000000000002</v>
      </c>
      <c r="C200" s="48"/>
      <c r="D200" s="50">
        <f t="shared" si="78"/>
        <v>0.9385</v>
      </c>
      <c r="E200" s="53">
        <f t="shared" si="79"/>
        <v>2</v>
      </c>
      <c r="F200" s="50">
        <f t="shared" si="80"/>
        <v>1.877</v>
      </c>
      <c r="G200" s="53"/>
      <c r="H200" s="47"/>
      <c r="I200" s="47"/>
      <c r="J200" s="50"/>
      <c r="K200" s="53"/>
      <c r="L200" s="50"/>
      <c r="M200" s="26"/>
      <c r="N200" s="26"/>
      <c r="O200" s="26"/>
      <c r="P200" s="28"/>
      <c r="Q200" s="27"/>
    </row>
    <row r="201" spans="1:17" x14ac:dyDescent="0.2">
      <c r="A201" s="47">
        <v>7</v>
      </c>
      <c r="B201" s="48">
        <v>-0.08</v>
      </c>
      <c r="C201" s="48"/>
      <c r="D201" s="50">
        <f t="shared" si="78"/>
        <v>0.223</v>
      </c>
      <c r="E201" s="53">
        <f t="shared" si="79"/>
        <v>2</v>
      </c>
      <c r="F201" s="50">
        <f t="shared" si="80"/>
        <v>0.44600000000000001</v>
      </c>
      <c r="G201" s="53"/>
      <c r="H201" s="47"/>
      <c r="I201" s="47"/>
      <c r="J201" s="50"/>
      <c r="K201" s="53"/>
      <c r="L201" s="50"/>
      <c r="M201" s="26"/>
      <c r="N201" s="26"/>
      <c r="O201" s="26"/>
      <c r="P201" s="28"/>
      <c r="Q201" s="27"/>
    </row>
    <row r="202" spans="1:17" x14ac:dyDescent="0.2">
      <c r="A202" s="47">
        <v>9</v>
      </c>
      <c r="B202" s="48">
        <v>-0.184</v>
      </c>
      <c r="C202" s="50" t="s">
        <v>22</v>
      </c>
      <c r="D202" s="50">
        <f t="shared" si="78"/>
        <v>-0.13200000000000001</v>
      </c>
      <c r="E202" s="53">
        <f t="shared" si="79"/>
        <v>2</v>
      </c>
      <c r="F202" s="50">
        <f t="shared" si="80"/>
        <v>-0.26400000000000001</v>
      </c>
      <c r="G202" s="53"/>
      <c r="H202" s="47"/>
      <c r="I202" s="47"/>
      <c r="J202" s="50"/>
      <c r="K202" s="53"/>
      <c r="L202" s="50"/>
      <c r="M202" s="26"/>
      <c r="N202" s="26"/>
      <c r="O202" s="26"/>
      <c r="P202" s="28"/>
      <c r="Q202" s="27"/>
    </row>
    <row r="203" spans="1:17" x14ac:dyDescent="0.2">
      <c r="A203" s="47">
        <v>11</v>
      </c>
      <c r="B203" s="48">
        <v>-8.2000000000000003E-2</v>
      </c>
      <c r="C203" s="48"/>
      <c r="D203" s="50">
        <f t="shared" si="78"/>
        <v>-0.13300000000000001</v>
      </c>
      <c r="E203" s="53">
        <f t="shared" si="79"/>
        <v>2</v>
      </c>
      <c r="F203" s="50">
        <f t="shared" si="80"/>
        <v>-0.26600000000000001</v>
      </c>
      <c r="G203" s="53"/>
      <c r="H203" s="47"/>
      <c r="I203" s="47"/>
      <c r="J203" s="50"/>
      <c r="K203" s="53"/>
      <c r="L203" s="50"/>
      <c r="M203" s="26"/>
      <c r="N203" s="26"/>
      <c r="O203" s="26"/>
      <c r="P203" s="28"/>
      <c r="Q203" s="27"/>
    </row>
    <row r="204" spans="1:17" x14ac:dyDescent="0.2">
      <c r="A204" s="47">
        <v>13</v>
      </c>
      <c r="B204" s="48">
        <v>0.51700000000000002</v>
      </c>
      <c r="C204" s="48"/>
      <c r="D204" s="50">
        <f t="shared" si="78"/>
        <v>0.2175</v>
      </c>
      <c r="E204" s="53">
        <f t="shared" si="79"/>
        <v>2</v>
      </c>
      <c r="F204" s="50">
        <f t="shared" si="80"/>
        <v>0.435</v>
      </c>
      <c r="G204" s="53"/>
      <c r="H204" s="47">
        <v>0</v>
      </c>
      <c r="I204" s="48">
        <v>2.3969999999999998</v>
      </c>
      <c r="J204" s="50"/>
      <c r="K204" s="53"/>
      <c r="L204" s="50"/>
      <c r="M204" s="26"/>
      <c r="N204" s="26"/>
      <c r="O204" s="26"/>
      <c r="P204" s="28"/>
      <c r="Q204" s="27"/>
    </row>
    <row r="205" spans="1:17" x14ac:dyDescent="0.2">
      <c r="A205" s="47">
        <v>15</v>
      </c>
      <c r="B205" s="48">
        <v>1.351</v>
      </c>
      <c r="C205" s="48"/>
      <c r="D205" s="50">
        <f t="shared" si="78"/>
        <v>0.93399999999999994</v>
      </c>
      <c r="E205" s="53">
        <f t="shared" si="79"/>
        <v>2</v>
      </c>
      <c r="F205" s="50">
        <f t="shared" si="80"/>
        <v>1.8679999999999999</v>
      </c>
      <c r="G205" s="53"/>
      <c r="H205" s="47">
        <v>1.5</v>
      </c>
      <c r="I205" s="48">
        <v>2.39</v>
      </c>
      <c r="J205" s="50">
        <f t="shared" ref="J205:J211" si="81">AVERAGE(I204,I205)</f>
        <v>2.3935</v>
      </c>
      <c r="K205" s="53">
        <f t="shared" ref="K205:K211" si="82">H205-H204</f>
        <v>1.5</v>
      </c>
      <c r="L205" s="50">
        <f t="shared" ref="L205:L211" si="83">K205*J205</f>
        <v>3.5902500000000002</v>
      </c>
      <c r="M205" s="30"/>
      <c r="N205" s="30"/>
      <c r="O205" s="30"/>
      <c r="P205" s="28"/>
      <c r="Q205" s="27"/>
    </row>
    <row r="206" spans="1:17" x14ac:dyDescent="0.2">
      <c r="A206" s="47">
        <v>16</v>
      </c>
      <c r="B206" s="48">
        <v>3.1949999999999998</v>
      </c>
      <c r="C206" s="50" t="s">
        <v>21</v>
      </c>
      <c r="D206" s="50">
        <f t="shared" si="78"/>
        <v>2.2729999999999997</v>
      </c>
      <c r="E206" s="53">
        <f t="shared" si="79"/>
        <v>1</v>
      </c>
      <c r="F206" s="50">
        <f t="shared" si="80"/>
        <v>2.2729999999999997</v>
      </c>
      <c r="G206" s="53"/>
      <c r="H206" s="67">
        <f>H205+(I205-I206)*1.5</f>
        <v>6.585</v>
      </c>
      <c r="I206" s="68">
        <v>-1</v>
      </c>
      <c r="J206" s="50">
        <f t="shared" si="81"/>
        <v>0.69500000000000006</v>
      </c>
      <c r="K206" s="53">
        <f t="shared" si="82"/>
        <v>5.085</v>
      </c>
      <c r="L206" s="50">
        <f t="shared" si="83"/>
        <v>3.5340750000000001</v>
      </c>
      <c r="M206" s="26"/>
      <c r="N206" s="26"/>
      <c r="O206" s="26"/>
      <c r="P206" s="28"/>
      <c r="Q206" s="27"/>
    </row>
    <row r="207" spans="1:17" x14ac:dyDescent="0.2">
      <c r="A207" s="47">
        <v>20</v>
      </c>
      <c r="B207" s="48">
        <v>3.2</v>
      </c>
      <c r="C207" s="50" t="s">
        <v>121</v>
      </c>
      <c r="D207" s="50">
        <f t="shared" si="78"/>
        <v>3.1974999999999998</v>
      </c>
      <c r="E207" s="53">
        <f t="shared" si="79"/>
        <v>4</v>
      </c>
      <c r="F207" s="50">
        <f t="shared" si="80"/>
        <v>12.79</v>
      </c>
      <c r="G207" s="46"/>
      <c r="H207" s="69">
        <f>H206+2.5</f>
        <v>9.0850000000000009</v>
      </c>
      <c r="I207" s="70">
        <f>I206</f>
        <v>-1</v>
      </c>
      <c r="J207" s="50">
        <f t="shared" si="81"/>
        <v>-1</v>
      </c>
      <c r="K207" s="53">
        <f t="shared" si="82"/>
        <v>2.5000000000000009</v>
      </c>
      <c r="L207" s="50">
        <f t="shared" si="83"/>
        <v>-2.5000000000000009</v>
      </c>
      <c r="M207" s="30"/>
      <c r="N207" s="30"/>
      <c r="O207" s="30"/>
      <c r="P207" s="28"/>
      <c r="Q207" s="27"/>
    </row>
    <row r="208" spans="1:17" x14ac:dyDescent="0.2">
      <c r="A208" s="47">
        <v>21</v>
      </c>
      <c r="B208" s="48">
        <v>3.1360000000000001</v>
      </c>
      <c r="C208" s="48" t="s">
        <v>108</v>
      </c>
      <c r="D208" s="50">
        <f t="shared" si="78"/>
        <v>3.1680000000000001</v>
      </c>
      <c r="E208" s="53">
        <f t="shared" si="79"/>
        <v>1</v>
      </c>
      <c r="F208" s="50">
        <f t="shared" si="80"/>
        <v>3.1680000000000001</v>
      </c>
      <c r="G208" s="46"/>
      <c r="H208" s="67">
        <f>H207+2.5</f>
        <v>11.585000000000001</v>
      </c>
      <c r="I208" s="68">
        <f>I206</f>
        <v>-1</v>
      </c>
      <c r="J208" s="50">
        <f t="shared" si="81"/>
        <v>-1</v>
      </c>
      <c r="K208" s="53">
        <f t="shared" si="82"/>
        <v>2.5</v>
      </c>
      <c r="L208" s="50">
        <f t="shared" si="83"/>
        <v>-2.5</v>
      </c>
      <c r="M208" s="30"/>
      <c r="N208" s="30"/>
      <c r="O208" s="30"/>
      <c r="P208" s="28"/>
      <c r="Q208" s="27"/>
    </row>
    <row r="209" spans="1:17" x14ac:dyDescent="0.2">
      <c r="A209" s="47"/>
      <c r="B209" s="48"/>
      <c r="C209" s="48"/>
      <c r="D209" s="50"/>
      <c r="E209" s="53"/>
      <c r="F209" s="50"/>
      <c r="G209" s="46"/>
      <c r="H209" s="67">
        <f>H208+(I209-I208)*1.5</f>
        <v>17.885000000000002</v>
      </c>
      <c r="I209" s="71">
        <v>3.2</v>
      </c>
      <c r="J209" s="50">
        <f t="shared" si="81"/>
        <v>1.1000000000000001</v>
      </c>
      <c r="K209" s="53">
        <f t="shared" si="82"/>
        <v>6.3000000000000007</v>
      </c>
      <c r="L209" s="50">
        <f t="shared" si="83"/>
        <v>6.9300000000000015</v>
      </c>
      <c r="M209" s="26"/>
      <c r="N209" s="26"/>
      <c r="O209" s="26"/>
      <c r="Q209" s="27"/>
    </row>
    <row r="210" spans="1:17" x14ac:dyDescent="0.2">
      <c r="A210" s="47"/>
      <c r="B210" s="48"/>
      <c r="C210" s="48"/>
      <c r="D210" s="50"/>
      <c r="E210" s="53"/>
      <c r="F210" s="50"/>
      <c r="G210" s="46"/>
      <c r="H210" s="47">
        <v>20</v>
      </c>
      <c r="I210" s="48">
        <v>3.2</v>
      </c>
      <c r="J210" s="50">
        <f t="shared" si="81"/>
        <v>3.2</v>
      </c>
      <c r="K210" s="53">
        <f t="shared" si="82"/>
        <v>2.1149999999999984</v>
      </c>
      <c r="L210" s="50">
        <f t="shared" si="83"/>
        <v>6.7679999999999954</v>
      </c>
      <c r="M210" s="26"/>
      <c r="N210" s="26"/>
      <c r="O210" s="26"/>
      <c r="Q210" s="27"/>
    </row>
    <row r="211" spans="1:17" x14ac:dyDescent="0.2">
      <c r="A211" s="47"/>
      <c r="B211" s="48"/>
      <c r="C211" s="48"/>
      <c r="D211" s="50"/>
      <c r="E211" s="53"/>
      <c r="F211" s="50"/>
      <c r="G211" s="46"/>
      <c r="H211" s="47">
        <v>21</v>
      </c>
      <c r="I211" s="48">
        <v>3.1360000000000001</v>
      </c>
      <c r="J211" s="50">
        <f t="shared" si="81"/>
        <v>3.1680000000000001</v>
      </c>
      <c r="K211" s="53">
        <f t="shared" si="82"/>
        <v>1</v>
      </c>
      <c r="L211" s="50">
        <f t="shared" si="83"/>
        <v>3.1680000000000001</v>
      </c>
      <c r="M211" s="26"/>
      <c r="N211" s="26"/>
      <c r="O211" s="26"/>
      <c r="Q211" s="27"/>
    </row>
    <row r="212" spans="1:17" x14ac:dyDescent="0.2">
      <c r="A212" s="49"/>
      <c r="B212" s="52"/>
      <c r="C212" s="52"/>
      <c r="D212" s="50"/>
      <c r="E212" s="53"/>
      <c r="F212" s="50"/>
      <c r="H212" s="49"/>
      <c r="I212" s="49"/>
      <c r="J212" s="50"/>
      <c r="K212" s="53"/>
      <c r="L212" s="50"/>
      <c r="M212" s="26"/>
      <c r="N212" s="26"/>
      <c r="O212" s="26"/>
      <c r="Q212" s="27"/>
    </row>
    <row r="213" spans="1:17" x14ac:dyDescent="0.2">
      <c r="A213" s="47"/>
      <c r="B213" s="48"/>
      <c r="C213" s="48"/>
      <c r="D213" s="50"/>
      <c r="E213" s="53"/>
      <c r="F213" s="50"/>
      <c r="G213" s="53"/>
      <c r="H213" s="27"/>
      <c r="I213" s="34"/>
      <c r="J213" s="50"/>
      <c r="K213" s="53"/>
      <c r="L213" s="50"/>
      <c r="M213" s="26"/>
      <c r="N213" s="26"/>
      <c r="O213" s="26"/>
      <c r="P213" s="28"/>
      <c r="Q213" s="27"/>
    </row>
    <row r="214" spans="1:17" ht="15" x14ac:dyDescent="0.2">
      <c r="A214" s="46" t="s">
        <v>71</v>
      </c>
      <c r="B214" s="46"/>
      <c r="C214" s="63">
        <v>1.22</v>
      </c>
      <c r="D214" s="63"/>
      <c r="I214" s="43"/>
      <c r="J214" s="43"/>
      <c r="K214" s="43"/>
      <c r="L214" s="43"/>
      <c r="M214" s="23"/>
      <c r="N214" s="23"/>
      <c r="O214" s="23"/>
    </row>
    <row r="215" spans="1:17" x14ac:dyDescent="0.2">
      <c r="A215" s="64" t="s">
        <v>109</v>
      </c>
      <c r="B215" s="64"/>
      <c r="C215" s="64"/>
      <c r="D215" s="64"/>
      <c r="E215" s="64"/>
      <c r="F215" s="64"/>
      <c r="G215" s="21" t="s">
        <v>75</v>
      </c>
      <c r="H215" s="64" t="s">
        <v>72</v>
      </c>
      <c r="I215" s="64"/>
      <c r="J215" s="64"/>
      <c r="K215" s="64"/>
      <c r="L215" s="64"/>
      <c r="M215" s="24"/>
      <c r="N215" s="24"/>
      <c r="O215" s="26">
        <f>H227-H225</f>
        <v>9.3324999999999996</v>
      </c>
    </row>
    <row r="216" spans="1:17" x14ac:dyDescent="0.2">
      <c r="A216" s="47">
        <v>0</v>
      </c>
      <c r="B216" s="48">
        <v>3.5830000000000002</v>
      </c>
      <c r="C216" s="48" t="s">
        <v>108</v>
      </c>
      <c r="D216" s="53"/>
      <c r="E216" s="53"/>
      <c r="F216" s="53"/>
      <c r="G216" s="53"/>
      <c r="H216" s="49"/>
      <c r="I216" s="25"/>
      <c r="J216" s="50"/>
      <c r="K216" s="53"/>
      <c r="L216" s="50"/>
      <c r="M216" s="26"/>
      <c r="N216" s="26"/>
      <c r="O216" s="26"/>
      <c r="Q216" s="27"/>
    </row>
    <row r="217" spans="1:17" x14ac:dyDescent="0.2">
      <c r="A217" s="47">
        <v>3</v>
      </c>
      <c r="B217" s="48">
        <v>3.5979999999999999</v>
      </c>
      <c r="C217" s="50" t="s">
        <v>125</v>
      </c>
      <c r="D217" s="50">
        <f>(B216+B217)/2</f>
        <v>3.5905</v>
      </c>
      <c r="E217" s="53">
        <f>A217-A216</f>
        <v>3</v>
      </c>
      <c r="F217" s="50">
        <f>D217*E217</f>
        <v>10.7715</v>
      </c>
      <c r="G217" s="53"/>
      <c r="H217" s="47"/>
      <c r="I217" s="47"/>
      <c r="J217" s="50"/>
      <c r="K217" s="53"/>
      <c r="L217" s="50"/>
      <c r="M217" s="26"/>
      <c r="N217" s="26"/>
      <c r="O217" s="26"/>
      <c r="P217" s="28"/>
      <c r="Q217" s="27"/>
    </row>
    <row r="218" spans="1:17" x14ac:dyDescent="0.2">
      <c r="A218" s="47">
        <v>6</v>
      </c>
      <c r="B218" s="48">
        <v>3.5550000000000002</v>
      </c>
      <c r="C218" s="50" t="s">
        <v>23</v>
      </c>
      <c r="D218" s="50">
        <f t="shared" ref="D218:D230" si="84">(B217+B218)/2</f>
        <v>3.5765000000000002</v>
      </c>
      <c r="E218" s="53">
        <f t="shared" ref="E218:E230" si="85">A218-A217</f>
        <v>3</v>
      </c>
      <c r="F218" s="50">
        <f t="shared" ref="F218:F230" si="86">D218*E218</f>
        <v>10.729500000000002</v>
      </c>
      <c r="G218" s="53"/>
      <c r="H218" s="47"/>
      <c r="I218" s="47"/>
      <c r="J218" s="50"/>
      <c r="K218" s="53"/>
      <c r="L218" s="50"/>
      <c r="M218" s="26"/>
      <c r="N218" s="26"/>
      <c r="O218" s="26"/>
      <c r="P218" s="28"/>
      <c r="Q218" s="27"/>
    </row>
    <row r="219" spans="1:17" x14ac:dyDescent="0.2">
      <c r="A219" s="47">
        <v>7</v>
      </c>
      <c r="B219" s="48">
        <v>1.782</v>
      </c>
      <c r="C219" s="48"/>
      <c r="D219" s="50">
        <f t="shared" si="84"/>
        <v>2.6684999999999999</v>
      </c>
      <c r="E219" s="53">
        <f t="shared" si="85"/>
        <v>1</v>
      </c>
      <c r="F219" s="50">
        <f t="shared" si="86"/>
        <v>2.6684999999999999</v>
      </c>
      <c r="G219" s="53"/>
      <c r="H219" s="47"/>
      <c r="I219" s="47"/>
      <c r="J219" s="50"/>
      <c r="K219" s="53"/>
      <c r="L219" s="50"/>
      <c r="M219" s="26"/>
      <c r="N219" s="26"/>
      <c r="O219" s="26"/>
      <c r="P219" s="28"/>
      <c r="Q219" s="27"/>
    </row>
    <row r="220" spans="1:17" x14ac:dyDescent="0.2">
      <c r="A220" s="47">
        <v>9</v>
      </c>
      <c r="B220" s="48">
        <v>0.53300000000000003</v>
      </c>
      <c r="C220" s="48"/>
      <c r="D220" s="50">
        <f t="shared" si="84"/>
        <v>1.1575</v>
      </c>
      <c r="E220" s="53">
        <f t="shared" si="85"/>
        <v>2</v>
      </c>
      <c r="F220" s="50">
        <f t="shared" si="86"/>
        <v>2.3149999999999999</v>
      </c>
      <c r="G220" s="53"/>
      <c r="H220" s="47"/>
      <c r="I220" s="47"/>
      <c r="J220" s="50"/>
      <c r="K220" s="53"/>
      <c r="L220" s="50"/>
      <c r="M220" s="26"/>
      <c r="N220" s="26"/>
      <c r="O220" s="26"/>
      <c r="P220" s="28"/>
      <c r="Q220" s="27"/>
    </row>
    <row r="221" spans="1:17" x14ac:dyDescent="0.2">
      <c r="A221" s="47">
        <v>11</v>
      </c>
      <c r="B221" s="48">
        <v>-0.121</v>
      </c>
      <c r="C221" s="48"/>
      <c r="D221" s="50">
        <f t="shared" si="84"/>
        <v>0.20600000000000002</v>
      </c>
      <c r="E221" s="53">
        <f t="shared" si="85"/>
        <v>2</v>
      </c>
      <c r="F221" s="50">
        <f t="shared" si="86"/>
        <v>0.41200000000000003</v>
      </c>
      <c r="G221" s="53"/>
      <c r="H221" s="47"/>
      <c r="I221" s="47"/>
      <c r="J221" s="50"/>
      <c r="K221" s="53"/>
      <c r="L221" s="50"/>
      <c r="M221" s="26"/>
      <c r="N221" s="26"/>
      <c r="O221" s="26"/>
      <c r="P221" s="28"/>
      <c r="Q221" s="27"/>
    </row>
    <row r="222" spans="1:17" x14ac:dyDescent="0.2">
      <c r="A222" s="47">
        <v>13</v>
      </c>
      <c r="B222" s="48">
        <v>-0.223</v>
      </c>
      <c r="C222" s="50" t="s">
        <v>22</v>
      </c>
      <c r="D222" s="50">
        <f t="shared" si="84"/>
        <v>-0.17199999999999999</v>
      </c>
      <c r="E222" s="53">
        <f t="shared" si="85"/>
        <v>2</v>
      </c>
      <c r="F222" s="50">
        <f t="shared" si="86"/>
        <v>-0.34399999999999997</v>
      </c>
      <c r="G222" s="53"/>
      <c r="H222" s="47"/>
      <c r="I222" s="47"/>
      <c r="J222" s="50"/>
      <c r="K222" s="53"/>
      <c r="L222" s="50"/>
      <c r="M222" s="26"/>
      <c r="N222" s="26"/>
      <c r="O222" s="26"/>
      <c r="P222" s="28"/>
      <c r="Q222" s="27"/>
    </row>
    <row r="223" spans="1:17" x14ac:dyDescent="0.2">
      <c r="A223" s="47">
        <v>15</v>
      </c>
      <c r="B223" s="48">
        <v>-0.122</v>
      </c>
      <c r="C223" s="48"/>
      <c r="D223" s="50">
        <f t="shared" si="84"/>
        <v>-0.17249999999999999</v>
      </c>
      <c r="E223" s="53">
        <f t="shared" si="85"/>
        <v>2</v>
      </c>
      <c r="F223" s="50">
        <f t="shared" si="86"/>
        <v>-0.34499999999999997</v>
      </c>
      <c r="G223" s="53"/>
      <c r="H223" s="47">
        <v>0</v>
      </c>
      <c r="I223" s="48">
        <v>3.5830000000000002</v>
      </c>
      <c r="J223" s="50"/>
      <c r="K223" s="53"/>
      <c r="L223" s="50"/>
      <c r="M223" s="26"/>
      <c r="N223" s="26"/>
      <c r="O223" s="26"/>
      <c r="P223" s="28"/>
      <c r="Q223" s="27"/>
    </row>
    <row r="224" spans="1:17" x14ac:dyDescent="0.2">
      <c r="A224" s="47">
        <v>17</v>
      </c>
      <c r="B224" s="48">
        <v>0.56599999999999995</v>
      </c>
      <c r="C224" s="48"/>
      <c r="D224" s="50">
        <f t="shared" si="84"/>
        <v>0.22199999999999998</v>
      </c>
      <c r="E224" s="53">
        <f t="shared" si="85"/>
        <v>2</v>
      </c>
      <c r="F224" s="50">
        <f t="shared" si="86"/>
        <v>0.44399999999999995</v>
      </c>
      <c r="G224" s="53"/>
      <c r="H224" s="47">
        <v>3</v>
      </c>
      <c r="I224" s="48">
        <v>3.5979999999999999</v>
      </c>
      <c r="J224" s="50">
        <f t="shared" ref="J224:J230" si="87">AVERAGE(I223,I224)</f>
        <v>3.5905</v>
      </c>
      <c r="K224" s="53">
        <f t="shared" ref="K224:K230" si="88">H224-H223</f>
        <v>3</v>
      </c>
      <c r="L224" s="50">
        <f t="shared" ref="L224:L230" si="89">K224*J224</f>
        <v>10.7715</v>
      </c>
      <c r="M224" s="30"/>
      <c r="N224" s="30"/>
      <c r="O224" s="30"/>
      <c r="P224" s="28"/>
      <c r="Q224" s="27"/>
    </row>
    <row r="225" spans="1:17" x14ac:dyDescent="0.2">
      <c r="A225" s="47">
        <v>19</v>
      </c>
      <c r="B225" s="48">
        <v>1.7529999999999999</v>
      </c>
      <c r="C225" s="48"/>
      <c r="D225" s="50">
        <f t="shared" si="84"/>
        <v>1.1595</v>
      </c>
      <c r="E225" s="53">
        <f t="shared" si="85"/>
        <v>2</v>
      </c>
      <c r="F225" s="50">
        <f t="shared" si="86"/>
        <v>2.319</v>
      </c>
      <c r="G225" s="53"/>
      <c r="H225" s="47">
        <v>3.5</v>
      </c>
      <c r="I225" s="48">
        <v>3.5550000000000002</v>
      </c>
      <c r="J225" s="50">
        <f t="shared" si="87"/>
        <v>3.5765000000000002</v>
      </c>
      <c r="K225" s="53">
        <f t="shared" si="88"/>
        <v>0.5</v>
      </c>
      <c r="L225" s="50">
        <f t="shared" si="89"/>
        <v>1.7882500000000001</v>
      </c>
      <c r="M225" s="26"/>
      <c r="N225" s="26"/>
      <c r="O225" s="26"/>
      <c r="P225" s="28"/>
      <c r="Q225" s="27"/>
    </row>
    <row r="226" spans="1:17" x14ac:dyDescent="0.2">
      <c r="A226" s="47">
        <v>20</v>
      </c>
      <c r="B226" s="48">
        <v>3.4769999999999999</v>
      </c>
      <c r="C226" s="50" t="s">
        <v>21</v>
      </c>
      <c r="D226" s="50">
        <f t="shared" si="84"/>
        <v>2.6149999999999998</v>
      </c>
      <c r="E226" s="53">
        <f t="shared" si="85"/>
        <v>1</v>
      </c>
      <c r="F226" s="50">
        <f t="shared" si="86"/>
        <v>2.6149999999999998</v>
      </c>
      <c r="G226" s="46"/>
      <c r="H226" s="67">
        <f>H225+(I225-I226)*1.5</f>
        <v>10.3325</v>
      </c>
      <c r="I226" s="68">
        <v>-1</v>
      </c>
      <c r="J226" s="50">
        <f t="shared" si="87"/>
        <v>1.2775000000000001</v>
      </c>
      <c r="K226" s="53">
        <f t="shared" si="88"/>
        <v>6.8324999999999996</v>
      </c>
      <c r="L226" s="50">
        <f t="shared" si="89"/>
        <v>8.7285187499999992</v>
      </c>
      <c r="M226" s="30"/>
      <c r="N226" s="30"/>
      <c r="O226" s="30"/>
      <c r="P226" s="28"/>
      <c r="Q226" s="27"/>
    </row>
    <row r="227" spans="1:17" x14ac:dyDescent="0.2">
      <c r="A227" s="47">
        <v>24</v>
      </c>
      <c r="B227" s="48">
        <v>3.464</v>
      </c>
      <c r="C227" s="50" t="s">
        <v>121</v>
      </c>
      <c r="D227" s="50">
        <f t="shared" si="84"/>
        <v>3.4704999999999999</v>
      </c>
      <c r="E227" s="53">
        <f t="shared" si="85"/>
        <v>4</v>
      </c>
      <c r="F227" s="50">
        <f t="shared" si="86"/>
        <v>13.882</v>
      </c>
      <c r="G227" s="46"/>
      <c r="H227" s="69">
        <f>H226+2.5</f>
        <v>12.8325</v>
      </c>
      <c r="I227" s="70">
        <f>I226</f>
        <v>-1</v>
      </c>
      <c r="J227" s="50">
        <f t="shared" si="87"/>
        <v>-1</v>
      </c>
      <c r="K227" s="53">
        <f t="shared" si="88"/>
        <v>2.5</v>
      </c>
      <c r="L227" s="50">
        <f t="shared" si="89"/>
        <v>-2.5</v>
      </c>
      <c r="M227" s="30"/>
      <c r="N227" s="30"/>
      <c r="O227" s="30"/>
      <c r="P227" s="28"/>
      <c r="Q227" s="27"/>
    </row>
    <row r="228" spans="1:17" x14ac:dyDescent="0.2">
      <c r="A228" s="47">
        <v>25</v>
      </c>
      <c r="B228" s="48">
        <v>2.484</v>
      </c>
      <c r="C228" s="48"/>
      <c r="D228" s="50">
        <f t="shared" si="84"/>
        <v>2.9740000000000002</v>
      </c>
      <c r="E228" s="53">
        <f t="shared" si="85"/>
        <v>1</v>
      </c>
      <c r="F228" s="50">
        <f t="shared" si="86"/>
        <v>2.9740000000000002</v>
      </c>
      <c r="G228" s="46"/>
      <c r="H228" s="67">
        <f>H227+2.5</f>
        <v>15.3325</v>
      </c>
      <c r="I228" s="68">
        <f>I226</f>
        <v>-1</v>
      </c>
      <c r="J228" s="50">
        <f t="shared" si="87"/>
        <v>-1</v>
      </c>
      <c r="K228" s="53">
        <f t="shared" si="88"/>
        <v>2.5</v>
      </c>
      <c r="L228" s="50">
        <f t="shared" si="89"/>
        <v>-2.5</v>
      </c>
      <c r="M228" s="26"/>
      <c r="N228" s="26"/>
      <c r="O228" s="26"/>
      <c r="Q228" s="27"/>
    </row>
    <row r="229" spans="1:17" x14ac:dyDescent="0.2">
      <c r="A229" s="47">
        <v>30</v>
      </c>
      <c r="B229" s="48">
        <v>2.4700000000000002</v>
      </c>
      <c r="C229" s="48"/>
      <c r="D229" s="50">
        <f t="shared" si="84"/>
        <v>2.4770000000000003</v>
      </c>
      <c r="E229" s="53">
        <f t="shared" si="85"/>
        <v>5</v>
      </c>
      <c r="F229" s="50">
        <f t="shared" si="86"/>
        <v>12.385000000000002</v>
      </c>
      <c r="G229" s="46"/>
      <c r="H229" s="67">
        <f>H228+(I229-I228)*1.5</f>
        <v>22.0825</v>
      </c>
      <c r="I229" s="71">
        <v>3.5</v>
      </c>
      <c r="J229" s="50">
        <f t="shared" si="87"/>
        <v>1.25</v>
      </c>
      <c r="K229" s="53">
        <f t="shared" si="88"/>
        <v>6.75</v>
      </c>
      <c r="L229" s="50">
        <f t="shared" si="89"/>
        <v>8.4375</v>
      </c>
      <c r="M229" s="26"/>
      <c r="N229" s="26"/>
      <c r="O229" s="26"/>
      <c r="Q229" s="27"/>
    </row>
    <row r="230" spans="1:17" x14ac:dyDescent="0.2">
      <c r="A230" s="47">
        <v>35</v>
      </c>
      <c r="B230" s="48">
        <v>2.4550000000000001</v>
      </c>
      <c r="C230" s="48" t="s">
        <v>110</v>
      </c>
      <c r="D230" s="50">
        <f t="shared" si="84"/>
        <v>2.4625000000000004</v>
      </c>
      <c r="E230" s="53">
        <f t="shared" si="85"/>
        <v>5</v>
      </c>
      <c r="F230" s="50">
        <f t="shared" si="86"/>
        <v>12.312500000000002</v>
      </c>
      <c r="G230" s="46"/>
      <c r="H230" s="47">
        <v>24</v>
      </c>
      <c r="I230" s="48">
        <v>3.464</v>
      </c>
      <c r="J230" s="50">
        <f t="shared" si="87"/>
        <v>3.4820000000000002</v>
      </c>
      <c r="K230" s="53">
        <f t="shared" si="88"/>
        <v>1.9175000000000004</v>
      </c>
      <c r="L230" s="50">
        <f t="shared" si="89"/>
        <v>6.6767350000000016</v>
      </c>
      <c r="M230" s="26"/>
      <c r="N230" s="26"/>
      <c r="O230" s="26"/>
      <c r="Q230" s="27"/>
    </row>
    <row r="231" spans="1:17" ht="15" x14ac:dyDescent="0.2">
      <c r="A231" s="43"/>
      <c r="B231" s="22"/>
      <c r="C231" s="22"/>
      <c r="D231" s="43"/>
      <c r="E231" s="53"/>
      <c r="F231" s="50"/>
      <c r="G231" s="65" t="s">
        <v>73</v>
      </c>
      <c r="H231" s="65"/>
      <c r="I231" s="53" t="e">
        <f>#REF!</f>
        <v>#REF!</v>
      </c>
      <c r="J231" s="50" t="s">
        <v>74</v>
      </c>
      <c r="K231" s="53" t="e">
        <f>#REF!</f>
        <v>#REF!</v>
      </c>
      <c r="L231" s="50" t="e">
        <f>I231-K231</f>
        <v>#REF!</v>
      </c>
      <c r="M231" s="30"/>
      <c r="N231" s="23"/>
      <c r="O231" s="23"/>
    </row>
    <row r="232" spans="1:17" ht="15" x14ac:dyDescent="0.2">
      <c r="A232" s="46" t="s">
        <v>71</v>
      </c>
      <c r="B232" s="46"/>
      <c r="C232" s="63">
        <v>1.32</v>
      </c>
      <c r="D232" s="63"/>
      <c r="I232" s="43"/>
      <c r="J232" s="43"/>
      <c r="K232" s="43"/>
      <c r="L232" s="43"/>
      <c r="M232" s="23"/>
      <c r="N232" s="23"/>
      <c r="O232" s="23"/>
    </row>
    <row r="233" spans="1:17" x14ac:dyDescent="0.2">
      <c r="A233" s="64" t="s">
        <v>109</v>
      </c>
      <c r="B233" s="64"/>
      <c r="C233" s="64"/>
      <c r="D233" s="64"/>
      <c r="E233" s="64"/>
      <c r="F233" s="64"/>
      <c r="G233" s="21" t="s">
        <v>75</v>
      </c>
      <c r="H233" s="64" t="s">
        <v>72</v>
      </c>
      <c r="I233" s="64"/>
      <c r="J233" s="64"/>
      <c r="K233" s="64"/>
      <c r="L233" s="64"/>
      <c r="M233" s="24"/>
      <c r="N233" s="24"/>
      <c r="O233" s="26">
        <f>H245-H243</f>
        <v>5</v>
      </c>
    </row>
    <row r="234" spans="1:17" x14ac:dyDescent="0.2">
      <c r="A234" s="47">
        <v>0</v>
      </c>
      <c r="B234" s="48">
        <v>2.609</v>
      </c>
      <c r="C234" s="48" t="s">
        <v>108</v>
      </c>
      <c r="D234" s="53"/>
      <c r="E234" s="53"/>
      <c r="F234" s="53"/>
      <c r="G234" s="53"/>
      <c r="H234" s="49"/>
      <c r="I234" s="25"/>
      <c r="J234" s="50"/>
      <c r="K234" s="53"/>
      <c r="L234" s="50"/>
      <c r="M234" s="26"/>
      <c r="N234" s="26"/>
      <c r="O234" s="26"/>
      <c r="Q234" s="27"/>
    </row>
    <row r="235" spans="1:17" x14ac:dyDescent="0.2">
      <c r="A235" s="47">
        <v>4</v>
      </c>
      <c r="B235" s="48">
        <v>2.5960000000000001</v>
      </c>
      <c r="C235" s="50" t="s">
        <v>23</v>
      </c>
      <c r="D235" s="50">
        <f>(B234+B235)/2</f>
        <v>2.6025</v>
      </c>
      <c r="E235" s="53">
        <f>A235-A234</f>
        <v>4</v>
      </c>
      <c r="F235" s="50">
        <f>D235*E235</f>
        <v>10.41</v>
      </c>
      <c r="G235" s="53"/>
      <c r="H235" s="47"/>
      <c r="I235" s="47"/>
      <c r="J235" s="50"/>
      <c r="K235" s="53"/>
      <c r="L235" s="50"/>
      <c r="M235" s="26"/>
      <c r="N235" s="26"/>
      <c r="O235" s="26"/>
      <c r="P235" s="28"/>
      <c r="Q235" s="27"/>
    </row>
    <row r="236" spans="1:17" x14ac:dyDescent="0.2">
      <c r="A236" s="47">
        <v>5</v>
      </c>
      <c r="B236" s="48">
        <v>1.417</v>
      </c>
      <c r="C236" s="48"/>
      <c r="D236" s="50">
        <f t="shared" ref="D236:D245" si="90">(B235+B236)/2</f>
        <v>2.0065</v>
      </c>
      <c r="E236" s="53">
        <f t="shared" ref="E236:E245" si="91">A236-A235</f>
        <v>1</v>
      </c>
      <c r="F236" s="50">
        <f t="shared" ref="F236:F245" si="92">D236*E236</f>
        <v>2.0065</v>
      </c>
      <c r="G236" s="53"/>
      <c r="H236" s="47"/>
      <c r="I236" s="47"/>
      <c r="J236" s="50"/>
      <c r="K236" s="53"/>
      <c r="L236" s="50"/>
      <c r="M236" s="26"/>
      <c r="N236" s="26"/>
      <c r="O236" s="26"/>
      <c r="P236" s="28"/>
      <c r="Q236" s="27"/>
    </row>
    <row r="237" spans="1:17" x14ac:dyDescent="0.2">
      <c r="A237" s="47">
        <v>7</v>
      </c>
      <c r="B237" s="48">
        <v>0.51500000000000001</v>
      </c>
      <c r="C237" s="48"/>
      <c r="D237" s="50">
        <f t="shared" si="90"/>
        <v>0.96599999999999997</v>
      </c>
      <c r="E237" s="53">
        <f t="shared" si="91"/>
        <v>2</v>
      </c>
      <c r="F237" s="50">
        <f t="shared" si="92"/>
        <v>1.9319999999999999</v>
      </c>
      <c r="G237" s="53"/>
      <c r="H237" s="47"/>
      <c r="I237" s="47"/>
      <c r="J237" s="50"/>
      <c r="K237" s="53"/>
      <c r="L237" s="50"/>
      <c r="M237" s="26"/>
      <c r="N237" s="26"/>
      <c r="O237" s="26"/>
      <c r="P237" s="28"/>
      <c r="Q237" s="27"/>
    </row>
    <row r="238" spans="1:17" x14ac:dyDescent="0.2">
      <c r="A238" s="47">
        <v>9</v>
      </c>
      <c r="B238" s="48">
        <v>-0.13300000000000001</v>
      </c>
      <c r="C238" s="48"/>
      <c r="D238" s="50">
        <f t="shared" si="90"/>
        <v>0.191</v>
      </c>
      <c r="E238" s="53">
        <f t="shared" si="91"/>
        <v>2</v>
      </c>
      <c r="F238" s="50">
        <f t="shared" si="92"/>
        <v>0.38200000000000001</v>
      </c>
      <c r="G238" s="53"/>
      <c r="H238" s="47"/>
      <c r="I238" s="47"/>
      <c r="J238" s="50"/>
      <c r="K238" s="53"/>
      <c r="L238" s="50"/>
      <c r="M238" s="26"/>
      <c r="N238" s="26"/>
      <c r="O238" s="26"/>
      <c r="P238" s="28"/>
      <c r="Q238" s="27"/>
    </row>
    <row r="239" spans="1:17" x14ac:dyDescent="0.2">
      <c r="A239" s="47">
        <v>10</v>
      </c>
      <c r="B239" s="48">
        <v>-0.23499999999999999</v>
      </c>
      <c r="C239" s="50" t="s">
        <v>22</v>
      </c>
      <c r="D239" s="50">
        <f t="shared" si="90"/>
        <v>-0.184</v>
      </c>
      <c r="E239" s="53">
        <f t="shared" si="91"/>
        <v>1</v>
      </c>
      <c r="F239" s="50">
        <f t="shared" si="92"/>
        <v>-0.184</v>
      </c>
      <c r="G239" s="53"/>
      <c r="H239" s="47"/>
      <c r="I239" s="47"/>
      <c r="J239" s="50"/>
      <c r="K239" s="53"/>
      <c r="L239" s="50"/>
      <c r="M239" s="26"/>
      <c r="N239" s="26"/>
      <c r="O239" s="26"/>
      <c r="P239" s="28"/>
      <c r="Q239" s="27"/>
    </row>
    <row r="240" spans="1:17" x14ac:dyDescent="0.2">
      <c r="A240" s="47">
        <v>11</v>
      </c>
      <c r="B240" s="48">
        <v>-0.13400000000000001</v>
      </c>
      <c r="C240" s="48"/>
      <c r="D240" s="50">
        <f t="shared" si="90"/>
        <v>-0.1845</v>
      </c>
      <c r="E240" s="53">
        <f t="shared" si="91"/>
        <v>1</v>
      </c>
      <c r="F240" s="50">
        <f t="shared" si="92"/>
        <v>-0.1845</v>
      </c>
      <c r="G240" s="53"/>
      <c r="H240" s="47"/>
      <c r="I240" s="47"/>
      <c r="J240" s="50"/>
      <c r="K240" s="53"/>
      <c r="L240" s="50"/>
      <c r="M240" s="26"/>
      <c r="N240" s="26"/>
      <c r="O240" s="26"/>
      <c r="P240" s="28"/>
      <c r="Q240" s="27"/>
    </row>
    <row r="241" spans="1:17" x14ac:dyDescent="0.2">
      <c r="A241" s="47">
        <v>13</v>
      </c>
      <c r="B241" s="48">
        <v>0.47299999999999998</v>
      </c>
      <c r="C241" s="48"/>
      <c r="D241" s="50">
        <f t="shared" si="90"/>
        <v>0.16949999999999998</v>
      </c>
      <c r="E241" s="53">
        <f t="shared" si="91"/>
        <v>2</v>
      </c>
      <c r="F241" s="50">
        <f t="shared" si="92"/>
        <v>0.33899999999999997</v>
      </c>
      <c r="G241" s="53"/>
      <c r="H241" s="47">
        <v>0</v>
      </c>
      <c r="I241" s="48">
        <v>2.609</v>
      </c>
      <c r="J241" s="50"/>
      <c r="K241" s="53"/>
      <c r="L241" s="50"/>
      <c r="M241" s="26"/>
      <c r="N241" s="26"/>
      <c r="O241" s="26"/>
      <c r="P241" s="28"/>
      <c r="Q241" s="27"/>
    </row>
    <row r="242" spans="1:17" x14ac:dyDescent="0.2">
      <c r="A242" s="47">
        <v>15</v>
      </c>
      <c r="B242" s="48">
        <v>1.411</v>
      </c>
      <c r="C242" s="48"/>
      <c r="D242" s="50">
        <f t="shared" si="90"/>
        <v>0.94199999999999995</v>
      </c>
      <c r="E242" s="53">
        <f t="shared" si="91"/>
        <v>2</v>
      </c>
      <c r="F242" s="50">
        <f t="shared" si="92"/>
        <v>1.8839999999999999</v>
      </c>
      <c r="G242" s="53"/>
      <c r="H242" s="47">
        <v>2</v>
      </c>
      <c r="I242" s="48">
        <v>2.5960000000000001</v>
      </c>
      <c r="J242" s="50">
        <f t="shared" ref="J242:J246" si="93">AVERAGE(I241,I242)</f>
        <v>2.6025</v>
      </c>
      <c r="K242" s="53">
        <f t="shared" ref="K242:K246" si="94">H242-H241</f>
        <v>2</v>
      </c>
      <c r="L242" s="50">
        <f t="shared" ref="L242:L246" si="95">K242*J242</f>
        <v>5.2050000000000001</v>
      </c>
      <c r="M242" s="30"/>
      <c r="N242" s="30"/>
      <c r="O242" s="30"/>
      <c r="P242" s="28"/>
      <c r="Q242" s="27"/>
    </row>
    <row r="243" spans="1:17" x14ac:dyDescent="0.2">
      <c r="A243" s="47">
        <v>16</v>
      </c>
      <c r="B243" s="48">
        <v>2.7040000000000002</v>
      </c>
      <c r="C243" s="50" t="s">
        <v>21</v>
      </c>
      <c r="D243" s="50">
        <f t="shared" si="90"/>
        <v>2.0575000000000001</v>
      </c>
      <c r="E243" s="53">
        <f t="shared" si="91"/>
        <v>1</v>
      </c>
      <c r="F243" s="50">
        <f t="shared" si="92"/>
        <v>2.0575000000000001</v>
      </c>
      <c r="G243" s="53"/>
      <c r="H243" s="67">
        <f>H242+(I242-I243)*1.5</f>
        <v>7.3940000000000001</v>
      </c>
      <c r="I243" s="68">
        <v>-1</v>
      </c>
      <c r="J243" s="50">
        <f t="shared" si="93"/>
        <v>0.79800000000000004</v>
      </c>
      <c r="K243" s="53">
        <f t="shared" si="94"/>
        <v>5.3940000000000001</v>
      </c>
      <c r="L243" s="50">
        <f t="shared" si="95"/>
        <v>4.3044120000000001</v>
      </c>
      <c r="M243" s="26"/>
      <c r="N243" s="26"/>
      <c r="O243" s="26"/>
      <c r="P243" s="28"/>
      <c r="Q243" s="27"/>
    </row>
    <row r="244" spans="1:17" x14ac:dyDescent="0.2">
      <c r="A244" s="47">
        <v>17</v>
      </c>
      <c r="B244" s="48">
        <v>2.7160000000000002</v>
      </c>
      <c r="C244" s="48" t="s">
        <v>108</v>
      </c>
      <c r="D244" s="50">
        <f t="shared" si="90"/>
        <v>2.71</v>
      </c>
      <c r="E244" s="53">
        <f t="shared" si="91"/>
        <v>1</v>
      </c>
      <c r="F244" s="50">
        <f t="shared" si="92"/>
        <v>2.71</v>
      </c>
      <c r="G244" s="46"/>
      <c r="H244" s="69">
        <f>H243+2.5</f>
        <v>9.8940000000000001</v>
      </c>
      <c r="I244" s="70">
        <f>I243</f>
        <v>-1</v>
      </c>
      <c r="J244" s="50">
        <f t="shared" si="93"/>
        <v>-1</v>
      </c>
      <c r="K244" s="53">
        <f t="shared" si="94"/>
        <v>2.5</v>
      </c>
      <c r="L244" s="50">
        <f t="shared" si="95"/>
        <v>-2.5</v>
      </c>
      <c r="M244" s="30"/>
      <c r="N244" s="30"/>
      <c r="O244" s="30"/>
      <c r="P244" s="28"/>
      <c r="Q244" s="27"/>
    </row>
    <row r="245" spans="1:17" x14ac:dyDescent="0.2">
      <c r="A245" s="47">
        <v>20</v>
      </c>
      <c r="B245" s="48">
        <v>2.7160000000000002</v>
      </c>
      <c r="C245" s="48"/>
      <c r="D245" s="50">
        <f t="shared" si="90"/>
        <v>2.7160000000000002</v>
      </c>
      <c r="E245" s="53">
        <f t="shared" si="91"/>
        <v>3</v>
      </c>
      <c r="F245" s="50">
        <f t="shared" si="92"/>
        <v>8.1479999999999997</v>
      </c>
      <c r="G245" s="46"/>
      <c r="H245" s="67">
        <f>H244+2.5</f>
        <v>12.394</v>
      </c>
      <c r="I245" s="68">
        <f>I243</f>
        <v>-1</v>
      </c>
      <c r="J245" s="50">
        <f t="shared" si="93"/>
        <v>-1</v>
      </c>
      <c r="K245" s="53">
        <f t="shared" si="94"/>
        <v>2.5</v>
      </c>
      <c r="L245" s="50">
        <f t="shared" si="95"/>
        <v>-2.5</v>
      </c>
      <c r="M245" s="30"/>
      <c r="N245" s="30"/>
      <c r="O245" s="30"/>
      <c r="P245" s="28"/>
      <c r="Q245" s="27"/>
    </row>
    <row r="246" spans="1:17" x14ac:dyDescent="0.2">
      <c r="A246" s="47"/>
      <c r="B246" s="48"/>
      <c r="C246" s="48"/>
      <c r="D246" s="50"/>
      <c r="E246" s="53"/>
      <c r="F246" s="50"/>
      <c r="G246" s="46"/>
      <c r="H246" s="67">
        <f>H245+(I246-I245)*1.5</f>
        <v>17.968</v>
      </c>
      <c r="I246" s="71">
        <v>2.7160000000000002</v>
      </c>
      <c r="J246" s="50">
        <f t="shared" si="93"/>
        <v>0.8580000000000001</v>
      </c>
      <c r="K246" s="53">
        <f t="shared" si="94"/>
        <v>5.5739999999999998</v>
      </c>
      <c r="L246" s="50">
        <f t="shared" si="95"/>
        <v>4.7824920000000004</v>
      </c>
      <c r="M246" s="26"/>
      <c r="N246" s="26"/>
      <c r="O246" s="26"/>
      <c r="Q246" s="27"/>
    </row>
    <row r="247" spans="1:17" x14ac:dyDescent="0.2">
      <c r="A247" s="49"/>
      <c r="B247" s="52"/>
      <c r="C247" s="52"/>
      <c r="D247" s="50"/>
      <c r="E247" s="53"/>
      <c r="F247" s="50"/>
      <c r="H247" s="25"/>
      <c r="I247" s="48"/>
      <c r="J247" s="50"/>
      <c r="K247" s="53"/>
      <c r="L247" s="50"/>
      <c r="M247" s="26"/>
      <c r="N247" s="26"/>
      <c r="O247" s="26"/>
      <c r="Q247" s="27"/>
    </row>
    <row r="248" spans="1:17" ht="15" x14ac:dyDescent="0.2">
      <c r="A248" s="46" t="s">
        <v>71</v>
      </c>
      <c r="B248" s="46"/>
      <c r="C248" s="63">
        <v>1.42</v>
      </c>
      <c r="D248" s="63"/>
      <c r="I248" s="43"/>
      <c r="J248" s="43"/>
      <c r="K248" s="43"/>
      <c r="L248" s="43"/>
      <c r="M248" s="23"/>
      <c r="N248" s="23"/>
      <c r="O248" s="23"/>
    </row>
    <row r="249" spans="1:17" x14ac:dyDescent="0.2">
      <c r="A249" s="64" t="s">
        <v>109</v>
      </c>
      <c r="B249" s="64"/>
      <c r="C249" s="64"/>
      <c r="D249" s="64"/>
      <c r="E249" s="64"/>
      <c r="F249" s="64"/>
      <c r="G249" s="21" t="s">
        <v>75</v>
      </c>
      <c r="H249" s="64" t="s">
        <v>72</v>
      </c>
      <c r="I249" s="64"/>
      <c r="J249" s="64"/>
      <c r="K249" s="64"/>
      <c r="L249" s="64"/>
      <c r="M249" s="24"/>
      <c r="N249" s="24"/>
      <c r="O249" s="26">
        <f>H261-H259</f>
        <v>3</v>
      </c>
    </row>
    <row r="250" spans="1:17" x14ac:dyDescent="0.2">
      <c r="A250" s="47">
        <v>0</v>
      </c>
      <c r="B250" s="48">
        <v>3.0550000000000002</v>
      </c>
      <c r="C250" s="48" t="s">
        <v>108</v>
      </c>
      <c r="D250" s="53"/>
      <c r="E250" s="53"/>
      <c r="F250" s="53"/>
      <c r="G250" s="53"/>
      <c r="H250" s="49"/>
      <c r="I250" s="25"/>
      <c r="J250" s="50"/>
      <c r="K250" s="53"/>
      <c r="L250" s="50"/>
      <c r="M250" s="26"/>
      <c r="N250" s="26"/>
      <c r="O250" s="26"/>
      <c r="Q250" s="27"/>
    </row>
    <row r="251" spans="1:17" x14ac:dyDescent="0.2">
      <c r="A251" s="47">
        <v>3</v>
      </c>
      <c r="B251" s="48">
        <v>3.0659999999999998</v>
      </c>
      <c r="C251" s="50" t="s">
        <v>126</v>
      </c>
      <c r="D251" s="50">
        <f>(B250+B251)/2</f>
        <v>3.0605000000000002</v>
      </c>
      <c r="E251" s="53">
        <f>A251-A250</f>
        <v>3</v>
      </c>
      <c r="F251" s="50">
        <f>D251*E251</f>
        <v>9.1814999999999998</v>
      </c>
      <c r="G251" s="53"/>
      <c r="H251" s="47"/>
      <c r="I251" s="47"/>
      <c r="J251" s="50"/>
      <c r="K251" s="53"/>
      <c r="L251" s="50"/>
      <c r="M251" s="26"/>
      <c r="N251" s="26"/>
      <c r="O251" s="26"/>
      <c r="P251" s="28"/>
      <c r="Q251" s="27"/>
    </row>
    <row r="252" spans="1:17" x14ac:dyDescent="0.2">
      <c r="A252" s="47">
        <v>5</v>
      </c>
      <c r="B252" s="48">
        <v>3.044</v>
      </c>
      <c r="C252" s="50" t="s">
        <v>23</v>
      </c>
      <c r="D252" s="50">
        <f t="shared" ref="D252:D265" si="96">(B251+B252)/2</f>
        <v>3.0549999999999997</v>
      </c>
      <c r="E252" s="53">
        <f t="shared" ref="E252:E265" si="97">A252-A251</f>
        <v>2</v>
      </c>
      <c r="F252" s="50">
        <f t="shared" ref="F252:F265" si="98">D252*E252</f>
        <v>6.1099999999999994</v>
      </c>
      <c r="G252" s="53"/>
      <c r="H252" s="47"/>
      <c r="I252" s="47"/>
      <c r="J252" s="50"/>
      <c r="K252" s="53"/>
      <c r="L252" s="50"/>
      <c r="M252" s="26"/>
      <c r="N252" s="26"/>
      <c r="O252" s="26"/>
      <c r="P252" s="28"/>
      <c r="Q252" s="27"/>
    </row>
    <row r="253" spans="1:17" x14ac:dyDescent="0.2">
      <c r="A253" s="47">
        <v>6</v>
      </c>
      <c r="B253" s="48">
        <v>1.8120000000000001</v>
      </c>
      <c r="C253" s="48"/>
      <c r="D253" s="50">
        <f t="shared" si="96"/>
        <v>2.4279999999999999</v>
      </c>
      <c r="E253" s="53">
        <f t="shared" si="97"/>
        <v>1</v>
      </c>
      <c r="F253" s="50">
        <f t="shared" si="98"/>
        <v>2.4279999999999999</v>
      </c>
      <c r="G253" s="53"/>
      <c r="H253" s="47"/>
      <c r="I253" s="47"/>
      <c r="J253" s="50"/>
      <c r="K253" s="53"/>
      <c r="L253" s="50"/>
      <c r="M253" s="26"/>
      <c r="N253" s="26"/>
      <c r="O253" s="26"/>
      <c r="P253" s="28"/>
      <c r="Q253" s="27"/>
    </row>
    <row r="254" spans="1:17" x14ac:dyDescent="0.2">
      <c r="A254" s="47">
        <v>8</v>
      </c>
      <c r="B254" s="48">
        <v>1.0169999999999999</v>
      </c>
      <c r="C254" s="48"/>
      <c r="D254" s="50">
        <f t="shared" si="96"/>
        <v>1.4144999999999999</v>
      </c>
      <c r="E254" s="53">
        <f t="shared" si="97"/>
        <v>2</v>
      </c>
      <c r="F254" s="50">
        <f t="shared" si="98"/>
        <v>2.8289999999999997</v>
      </c>
      <c r="G254" s="53"/>
      <c r="H254" s="47"/>
      <c r="I254" s="47"/>
      <c r="J254" s="50"/>
      <c r="K254" s="53"/>
      <c r="L254" s="50"/>
      <c r="M254" s="26"/>
      <c r="N254" s="26"/>
      <c r="O254" s="26"/>
      <c r="P254" s="28"/>
      <c r="Q254" s="27"/>
    </row>
    <row r="255" spans="1:17" x14ac:dyDescent="0.2">
      <c r="A255" s="47">
        <v>10</v>
      </c>
      <c r="B255" s="48">
        <v>0.51300000000000001</v>
      </c>
      <c r="C255" s="48"/>
      <c r="D255" s="50">
        <f t="shared" si="96"/>
        <v>0.7649999999999999</v>
      </c>
      <c r="E255" s="53">
        <f t="shared" si="97"/>
        <v>2</v>
      </c>
      <c r="F255" s="50">
        <f t="shared" si="98"/>
        <v>1.5299999999999998</v>
      </c>
      <c r="G255" s="53"/>
      <c r="H255" s="47"/>
      <c r="I255" s="47"/>
      <c r="J255" s="50"/>
      <c r="K255" s="53"/>
      <c r="L255" s="50"/>
      <c r="M255" s="26"/>
      <c r="N255" s="26"/>
      <c r="O255" s="26"/>
      <c r="P255" s="28"/>
      <c r="Q255" s="27"/>
    </row>
    <row r="256" spans="1:17" x14ac:dyDescent="0.2">
      <c r="A256" s="47">
        <v>12</v>
      </c>
      <c r="B256" s="48">
        <v>9.2999999999999999E-2</v>
      </c>
      <c r="C256" s="48"/>
      <c r="D256" s="50">
        <f t="shared" si="96"/>
        <v>0.30299999999999999</v>
      </c>
      <c r="E256" s="53">
        <f t="shared" si="97"/>
        <v>2</v>
      </c>
      <c r="F256" s="50">
        <f t="shared" si="98"/>
        <v>0.60599999999999998</v>
      </c>
      <c r="G256" s="53"/>
      <c r="H256" s="47"/>
      <c r="I256" s="47"/>
      <c r="J256" s="50"/>
      <c r="K256" s="53"/>
      <c r="L256" s="50"/>
      <c r="M256" s="26"/>
      <c r="N256" s="26"/>
      <c r="O256" s="26"/>
      <c r="P256" s="28"/>
      <c r="Q256" s="27"/>
    </row>
    <row r="257" spans="1:17" x14ac:dyDescent="0.2">
      <c r="A257" s="47">
        <v>13</v>
      </c>
      <c r="B257" s="48">
        <v>-6.0000000000000001E-3</v>
      </c>
      <c r="C257" s="50" t="s">
        <v>22</v>
      </c>
      <c r="D257" s="50">
        <f t="shared" si="96"/>
        <v>4.3499999999999997E-2</v>
      </c>
      <c r="E257" s="53">
        <f t="shared" si="97"/>
        <v>1</v>
      </c>
      <c r="F257" s="50">
        <f t="shared" si="98"/>
        <v>4.3499999999999997E-2</v>
      </c>
      <c r="G257" s="53"/>
      <c r="H257" s="47">
        <v>0</v>
      </c>
      <c r="I257" s="48">
        <v>3.0550000000000002</v>
      </c>
      <c r="J257" s="50"/>
      <c r="K257" s="53"/>
      <c r="L257" s="50"/>
      <c r="M257" s="26"/>
      <c r="N257" s="26"/>
      <c r="O257" s="26"/>
      <c r="P257" s="28"/>
      <c r="Q257" s="27"/>
    </row>
    <row r="258" spans="1:17" x14ac:dyDescent="0.2">
      <c r="A258" s="47">
        <v>14</v>
      </c>
      <c r="B258" s="48">
        <v>9.7000000000000003E-2</v>
      </c>
      <c r="C258" s="48"/>
      <c r="D258" s="50">
        <f t="shared" si="96"/>
        <v>4.5499999999999999E-2</v>
      </c>
      <c r="E258" s="53">
        <f t="shared" si="97"/>
        <v>1</v>
      </c>
      <c r="F258" s="50">
        <f t="shared" si="98"/>
        <v>4.5499999999999999E-2</v>
      </c>
      <c r="G258" s="53"/>
      <c r="H258" s="47">
        <v>3</v>
      </c>
      <c r="I258" s="48">
        <v>3.0659999999999998</v>
      </c>
      <c r="J258" s="50">
        <f t="shared" ref="J258:J265" si="99">AVERAGE(I257,I258)</f>
        <v>3.0605000000000002</v>
      </c>
      <c r="K258" s="53">
        <f t="shared" ref="K258:K265" si="100">H258-H257</f>
        <v>3</v>
      </c>
      <c r="L258" s="50">
        <f t="shared" ref="L258:L265" si="101">K258*J258</f>
        <v>9.1814999999999998</v>
      </c>
      <c r="M258" s="30"/>
      <c r="N258" s="30"/>
      <c r="O258" s="30"/>
      <c r="P258" s="28"/>
      <c r="Q258" s="27"/>
    </row>
    <row r="259" spans="1:17" x14ac:dyDescent="0.2">
      <c r="A259" s="47">
        <v>16</v>
      </c>
      <c r="B259" s="48">
        <v>0.49399999999999999</v>
      </c>
      <c r="C259" s="48"/>
      <c r="D259" s="50">
        <f t="shared" si="96"/>
        <v>0.29549999999999998</v>
      </c>
      <c r="E259" s="53">
        <f t="shared" si="97"/>
        <v>2</v>
      </c>
      <c r="F259" s="50">
        <f t="shared" si="98"/>
        <v>0.59099999999999997</v>
      </c>
      <c r="G259" s="53"/>
      <c r="H259" s="47">
        <v>5</v>
      </c>
      <c r="I259" s="48">
        <v>3.044</v>
      </c>
      <c r="J259" s="50">
        <f t="shared" si="99"/>
        <v>3.0549999999999997</v>
      </c>
      <c r="K259" s="53">
        <f t="shared" si="100"/>
        <v>2</v>
      </c>
      <c r="L259" s="50">
        <f t="shared" si="101"/>
        <v>6.1099999999999994</v>
      </c>
      <c r="M259" s="26"/>
      <c r="N259" s="26"/>
      <c r="O259" s="26"/>
      <c r="P259" s="28"/>
      <c r="Q259" s="27"/>
    </row>
    <row r="260" spans="1:17" x14ac:dyDescent="0.2">
      <c r="A260" s="47">
        <v>18</v>
      </c>
      <c r="B260" s="48">
        <v>1.01</v>
      </c>
      <c r="C260" s="48"/>
      <c r="D260" s="50">
        <f t="shared" si="96"/>
        <v>0.752</v>
      </c>
      <c r="E260" s="53">
        <f t="shared" si="97"/>
        <v>2</v>
      </c>
      <c r="F260" s="50">
        <f t="shared" si="98"/>
        <v>1.504</v>
      </c>
      <c r="G260" s="46"/>
      <c r="H260" s="47">
        <v>6</v>
      </c>
      <c r="I260" s="48">
        <v>1.8120000000000001</v>
      </c>
      <c r="J260" s="50">
        <f t="shared" si="99"/>
        <v>2.4279999999999999</v>
      </c>
      <c r="K260" s="53">
        <f t="shared" si="100"/>
        <v>1</v>
      </c>
      <c r="L260" s="50">
        <f t="shared" si="101"/>
        <v>2.4279999999999999</v>
      </c>
      <c r="M260" s="30"/>
      <c r="N260" s="30"/>
      <c r="O260" s="30"/>
      <c r="P260" s="28"/>
      <c r="Q260" s="27"/>
    </row>
    <row r="261" spans="1:17" x14ac:dyDescent="0.2">
      <c r="A261" s="47">
        <v>20</v>
      </c>
      <c r="B261" s="48">
        <v>1.806</v>
      </c>
      <c r="C261" s="48"/>
      <c r="D261" s="50">
        <f t="shared" si="96"/>
        <v>1.4079999999999999</v>
      </c>
      <c r="E261" s="53">
        <f t="shared" si="97"/>
        <v>2</v>
      </c>
      <c r="F261" s="50">
        <f t="shared" si="98"/>
        <v>2.8159999999999998</v>
      </c>
      <c r="G261" s="46"/>
      <c r="H261" s="47">
        <v>8</v>
      </c>
      <c r="I261" s="48">
        <v>1.0169999999999999</v>
      </c>
      <c r="J261" s="50">
        <f t="shared" si="99"/>
        <v>1.4144999999999999</v>
      </c>
      <c r="K261" s="53">
        <f t="shared" si="100"/>
        <v>2</v>
      </c>
      <c r="L261" s="50">
        <f t="shared" si="101"/>
        <v>2.8289999999999997</v>
      </c>
      <c r="M261" s="30"/>
      <c r="N261" s="30"/>
      <c r="O261" s="30"/>
      <c r="P261" s="28"/>
      <c r="Q261" s="27"/>
    </row>
    <row r="262" spans="1:17" x14ac:dyDescent="0.2">
      <c r="A262" s="47">
        <v>21</v>
      </c>
      <c r="B262" s="48">
        <v>3.4980000000000002</v>
      </c>
      <c r="C262" s="50" t="s">
        <v>21</v>
      </c>
      <c r="D262" s="50">
        <f t="shared" si="96"/>
        <v>2.6520000000000001</v>
      </c>
      <c r="E262" s="53">
        <f t="shared" si="97"/>
        <v>1</v>
      </c>
      <c r="F262" s="50">
        <f t="shared" si="98"/>
        <v>2.6520000000000001</v>
      </c>
      <c r="G262" s="46"/>
      <c r="H262" s="67">
        <f>H261+(I261-I262)*1.5</f>
        <v>11.025500000000001</v>
      </c>
      <c r="I262" s="68">
        <v>-1</v>
      </c>
      <c r="J262" s="50">
        <f t="shared" si="99"/>
        <v>8.499999999999952E-3</v>
      </c>
      <c r="K262" s="53">
        <f t="shared" si="100"/>
        <v>3.025500000000001</v>
      </c>
      <c r="L262" s="50">
        <f t="shared" si="101"/>
        <v>2.5716749999999865E-2</v>
      </c>
      <c r="M262" s="26"/>
      <c r="N262" s="26"/>
      <c r="O262" s="26"/>
      <c r="Q262" s="27"/>
    </row>
    <row r="263" spans="1:17" x14ac:dyDescent="0.2">
      <c r="A263" s="47">
        <v>25</v>
      </c>
      <c r="B263" s="48">
        <v>3.5070000000000001</v>
      </c>
      <c r="C263" s="50" t="s">
        <v>121</v>
      </c>
      <c r="D263" s="50">
        <f t="shared" si="96"/>
        <v>3.5025000000000004</v>
      </c>
      <c r="E263" s="53">
        <f t="shared" si="97"/>
        <v>4</v>
      </c>
      <c r="F263" s="50">
        <f t="shared" si="98"/>
        <v>14.010000000000002</v>
      </c>
      <c r="G263" s="46"/>
      <c r="H263" s="69">
        <f>H262+2.5</f>
        <v>13.525500000000001</v>
      </c>
      <c r="I263" s="70">
        <f>I262</f>
        <v>-1</v>
      </c>
      <c r="J263" s="50">
        <f t="shared" si="99"/>
        <v>-1</v>
      </c>
      <c r="K263" s="53">
        <f t="shared" si="100"/>
        <v>2.5</v>
      </c>
      <c r="L263" s="50">
        <f t="shared" si="101"/>
        <v>-2.5</v>
      </c>
      <c r="M263" s="26"/>
      <c r="N263" s="26"/>
      <c r="O263" s="26"/>
      <c r="Q263" s="27"/>
    </row>
    <row r="264" spans="1:17" x14ac:dyDescent="0.2">
      <c r="A264" s="47">
        <v>28</v>
      </c>
      <c r="B264" s="48">
        <v>1.9610000000000001</v>
      </c>
      <c r="C264" s="48"/>
      <c r="D264" s="50">
        <f t="shared" si="96"/>
        <v>2.734</v>
      </c>
      <c r="E264" s="53">
        <f t="shared" si="97"/>
        <v>3</v>
      </c>
      <c r="F264" s="50">
        <f t="shared" si="98"/>
        <v>8.202</v>
      </c>
      <c r="G264" s="46"/>
      <c r="H264" s="67">
        <f>H263+2.5</f>
        <v>16.025500000000001</v>
      </c>
      <c r="I264" s="68">
        <f>I262</f>
        <v>-1</v>
      </c>
      <c r="J264" s="50">
        <f t="shared" si="99"/>
        <v>-1</v>
      </c>
      <c r="K264" s="53">
        <f t="shared" si="100"/>
        <v>2.5</v>
      </c>
      <c r="L264" s="50">
        <f t="shared" si="101"/>
        <v>-2.5</v>
      </c>
      <c r="M264" s="26"/>
      <c r="N264" s="26"/>
      <c r="O264" s="26"/>
      <c r="Q264" s="27"/>
    </row>
    <row r="265" spans="1:17" x14ac:dyDescent="0.2">
      <c r="A265" s="49">
        <v>33</v>
      </c>
      <c r="B265" s="52">
        <v>1.9530000000000001</v>
      </c>
      <c r="C265" s="52" t="s">
        <v>112</v>
      </c>
      <c r="D265" s="50">
        <f t="shared" si="96"/>
        <v>1.9570000000000001</v>
      </c>
      <c r="E265" s="53">
        <f t="shared" si="97"/>
        <v>5</v>
      </c>
      <c r="F265" s="50">
        <f t="shared" si="98"/>
        <v>9.7850000000000001</v>
      </c>
      <c r="H265" s="67">
        <f>H264+(I265-I264)*1.5</f>
        <v>19.625500000000002</v>
      </c>
      <c r="I265" s="71">
        <v>1.4</v>
      </c>
      <c r="J265" s="50">
        <f t="shared" si="99"/>
        <v>0.19999999999999996</v>
      </c>
      <c r="K265" s="53">
        <f t="shared" si="100"/>
        <v>3.6000000000000014</v>
      </c>
      <c r="L265" s="50">
        <f t="shared" si="101"/>
        <v>0.72000000000000008</v>
      </c>
      <c r="M265" s="26"/>
      <c r="N265" s="26"/>
      <c r="O265" s="26"/>
      <c r="Q265" s="27"/>
    </row>
    <row r="266" spans="1:17" ht="15" x14ac:dyDescent="0.2">
      <c r="A266" s="43"/>
      <c r="B266" s="22"/>
      <c r="C266" s="22"/>
      <c r="D266" s="43"/>
      <c r="E266" s="53"/>
      <c r="F266" s="50"/>
      <c r="G266" s="65" t="s">
        <v>73</v>
      </c>
      <c r="H266" s="65"/>
      <c r="I266" s="53" t="e">
        <f>#REF!</f>
        <v>#REF!</v>
      </c>
      <c r="J266" s="50" t="s">
        <v>74</v>
      </c>
      <c r="K266" s="53" t="e">
        <f>#REF!</f>
        <v>#REF!</v>
      </c>
      <c r="L266" s="50" t="e">
        <f>I266-K266</f>
        <v>#REF!</v>
      </c>
      <c r="M266" s="30"/>
      <c r="N266" s="23"/>
      <c r="O266" s="23"/>
    </row>
    <row r="267" spans="1:17" ht="15" x14ac:dyDescent="0.2">
      <c r="A267" s="46" t="s">
        <v>71</v>
      </c>
      <c r="B267" s="46"/>
      <c r="C267" s="63">
        <v>1.52</v>
      </c>
      <c r="D267" s="63"/>
      <c r="I267" s="43"/>
      <c r="J267" s="43"/>
      <c r="K267" s="43"/>
      <c r="L267" s="43"/>
      <c r="M267" s="23"/>
      <c r="N267" s="23"/>
      <c r="O267" s="23"/>
    </row>
    <row r="268" spans="1:17" x14ac:dyDescent="0.2">
      <c r="A268" s="64" t="s">
        <v>109</v>
      </c>
      <c r="B268" s="64"/>
      <c r="C268" s="64"/>
      <c r="D268" s="64"/>
      <c r="E268" s="64"/>
      <c r="F268" s="64"/>
      <c r="G268" s="21" t="s">
        <v>75</v>
      </c>
      <c r="H268" s="64" t="s">
        <v>72</v>
      </c>
      <c r="I268" s="64"/>
      <c r="J268" s="64"/>
      <c r="K268" s="64"/>
      <c r="L268" s="64"/>
      <c r="M268" s="24"/>
      <c r="N268" s="24"/>
      <c r="O268" s="26">
        <f>H283-H281</f>
        <v>7</v>
      </c>
    </row>
    <row r="269" spans="1:17" x14ac:dyDescent="0.2">
      <c r="A269" s="47">
        <v>0</v>
      </c>
      <c r="B269" s="48">
        <v>3.0259999999999998</v>
      </c>
      <c r="C269" s="48" t="s">
        <v>108</v>
      </c>
      <c r="D269" s="53"/>
      <c r="E269" s="53"/>
      <c r="F269" s="53"/>
      <c r="G269" s="53"/>
      <c r="H269" s="49"/>
      <c r="I269" s="25"/>
      <c r="J269" s="50"/>
      <c r="K269" s="53"/>
      <c r="L269" s="50"/>
      <c r="M269" s="26"/>
      <c r="N269" s="26"/>
      <c r="O269" s="26"/>
      <c r="Q269" s="27"/>
    </row>
    <row r="270" spans="1:17" x14ac:dyDescent="0.2">
      <c r="A270" s="47">
        <v>3</v>
      </c>
      <c r="B270" s="48">
        <v>3.012</v>
      </c>
      <c r="C270" s="50" t="s">
        <v>23</v>
      </c>
      <c r="D270" s="50">
        <f>(B269+B270)/2</f>
        <v>3.0190000000000001</v>
      </c>
      <c r="E270" s="53">
        <f>A270-A269</f>
        <v>3</v>
      </c>
      <c r="F270" s="50">
        <f>D270*E270</f>
        <v>9.0570000000000004</v>
      </c>
      <c r="G270" s="53"/>
      <c r="H270" s="47">
        <v>0</v>
      </c>
      <c r="I270" s="48">
        <v>3.0259999999999998</v>
      </c>
      <c r="J270" s="50"/>
      <c r="K270" s="53"/>
      <c r="L270" s="50"/>
      <c r="M270" s="26"/>
      <c r="N270" s="26"/>
      <c r="O270" s="26"/>
      <c r="P270" s="28"/>
      <c r="Q270" s="27"/>
    </row>
    <row r="271" spans="1:17" x14ac:dyDescent="0.2">
      <c r="A271" s="47">
        <v>4</v>
      </c>
      <c r="B271" s="48">
        <v>1.9330000000000001</v>
      </c>
      <c r="C271" s="48"/>
      <c r="D271" s="50">
        <f t="shared" ref="D271:D282" si="102">(B270+B271)/2</f>
        <v>2.4725000000000001</v>
      </c>
      <c r="E271" s="53">
        <f t="shared" ref="E271:E282" si="103">A271-A270</f>
        <v>1</v>
      </c>
      <c r="F271" s="50">
        <f t="shared" ref="F271:F282" si="104">D271*E271</f>
        <v>2.4725000000000001</v>
      </c>
      <c r="G271" s="53"/>
      <c r="H271" s="47">
        <v>3</v>
      </c>
      <c r="I271" s="48">
        <v>3.012</v>
      </c>
      <c r="J271" s="50">
        <f t="shared" ref="J271:J283" si="105">AVERAGE(I270,I271)</f>
        <v>3.0190000000000001</v>
      </c>
      <c r="K271" s="53">
        <f t="shared" ref="K271:K283" si="106">H271-H270</f>
        <v>3</v>
      </c>
      <c r="L271" s="50">
        <f t="shared" ref="L271:L283" si="107">K271*J271</f>
        <v>9.0570000000000004</v>
      </c>
      <c r="M271" s="26"/>
      <c r="N271" s="26"/>
      <c r="O271" s="26"/>
      <c r="P271" s="28"/>
      <c r="Q271" s="27"/>
    </row>
    <row r="272" spans="1:17" x14ac:dyDescent="0.2">
      <c r="A272" s="47">
        <v>6</v>
      </c>
      <c r="B272" s="48">
        <v>1.1279999999999999</v>
      </c>
      <c r="C272" s="48"/>
      <c r="D272" s="50">
        <f t="shared" si="102"/>
        <v>1.5305</v>
      </c>
      <c r="E272" s="53">
        <f t="shared" si="103"/>
        <v>2</v>
      </c>
      <c r="F272" s="50">
        <f t="shared" si="104"/>
        <v>3.0609999999999999</v>
      </c>
      <c r="G272" s="53"/>
      <c r="H272" s="47">
        <v>4</v>
      </c>
      <c r="I272" s="48">
        <v>1.9330000000000001</v>
      </c>
      <c r="J272" s="50">
        <f t="shared" si="105"/>
        <v>2.4725000000000001</v>
      </c>
      <c r="K272" s="53">
        <f t="shared" si="106"/>
        <v>1</v>
      </c>
      <c r="L272" s="50">
        <f t="shared" si="107"/>
        <v>2.4725000000000001</v>
      </c>
      <c r="M272" s="26"/>
      <c r="N272" s="26"/>
      <c r="O272" s="26"/>
      <c r="P272" s="28"/>
      <c r="Q272" s="27"/>
    </row>
    <row r="273" spans="1:17" x14ac:dyDescent="0.2">
      <c r="A273" s="47">
        <v>8</v>
      </c>
      <c r="B273" s="48">
        <v>0.48099999999999998</v>
      </c>
      <c r="C273" s="48"/>
      <c r="D273" s="50">
        <f t="shared" si="102"/>
        <v>0.80449999999999999</v>
      </c>
      <c r="E273" s="53">
        <f t="shared" si="103"/>
        <v>2</v>
      </c>
      <c r="F273" s="50">
        <f t="shared" si="104"/>
        <v>1.609</v>
      </c>
      <c r="G273" s="53"/>
      <c r="H273" s="47">
        <v>6</v>
      </c>
      <c r="I273" s="48">
        <v>1.1279999999999999</v>
      </c>
      <c r="J273" s="50">
        <f t="shared" si="105"/>
        <v>1.5305</v>
      </c>
      <c r="K273" s="53">
        <f t="shared" si="106"/>
        <v>2</v>
      </c>
      <c r="L273" s="50">
        <f t="shared" si="107"/>
        <v>3.0609999999999999</v>
      </c>
      <c r="M273" s="26"/>
      <c r="N273" s="26"/>
      <c r="O273" s="26"/>
      <c r="P273" s="28"/>
      <c r="Q273" s="27"/>
    </row>
    <row r="274" spans="1:17" x14ac:dyDescent="0.2">
      <c r="A274" s="47">
        <v>10</v>
      </c>
      <c r="B274" s="48">
        <v>3.0000000000000001E-3</v>
      </c>
      <c r="C274" s="48"/>
      <c r="D274" s="50">
        <f t="shared" si="102"/>
        <v>0.24199999999999999</v>
      </c>
      <c r="E274" s="53">
        <f t="shared" si="103"/>
        <v>2</v>
      </c>
      <c r="F274" s="50">
        <f t="shared" si="104"/>
        <v>0.48399999999999999</v>
      </c>
      <c r="G274" s="53"/>
      <c r="H274" s="67">
        <f>H273+(I273-I274)*1.5</f>
        <v>9.1920000000000002</v>
      </c>
      <c r="I274" s="68">
        <v>-1</v>
      </c>
      <c r="J274" s="50">
        <f t="shared" si="105"/>
        <v>6.3999999999999946E-2</v>
      </c>
      <c r="K274" s="53">
        <f t="shared" si="106"/>
        <v>3.1920000000000002</v>
      </c>
      <c r="L274" s="50">
        <f t="shared" si="107"/>
        <v>0.20428799999999983</v>
      </c>
      <c r="M274" s="26"/>
      <c r="N274" s="26"/>
      <c r="O274" s="26"/>
      <c r="P274" s="28"/>
      <c r="Q274" s="27"/>
    </row>
    <row r="275" spans="1:17" x14ac:dyDescent="0.2">
      <c r="A275" s="47">
        <v>12</v>
      </c>
      <c r="B275" s="48">
        <v>-9.9000000000000005E-2</v>
      </c>
      <c r="C275" s="50" t="s">
        <v>22</v>
      </c>
      <c r="D275" s="50">
        <f t="shared" si="102"/>
        <v>-4.8000000000000001E-2</v>
      </c>
      <c r="E275" s="53">
        <f t="shared" si="103"/>
        <v>2</v>
      </c>
      <c r="F275" s="50">
        <f t="shared" si="104"/>
        <v>-9.6000000000000002E-2</v>
      </c>
      <c r="H275" s="69">
        <f>H274+2.5</f>
        <v>11.692</v>
      </c>
      <c r="I275" s="70">
        <f>I274</f>
        <v>-1</v>
      </c>
      <c r="J275" s="50">
        <f t="shared" si="105"/>
        <v>-1</v>
      </c>
      <c r="K275" s="53">
        <f t="shared" si="106"/>
        <v>2.5</v>
      </c>
      <c r="L275" s="50">
        <f t="shared" si="107"/>
        <v>-2.5</v>
      </c>
      <c r="M275" s="26"/>
      <c r="N275" s="26"/>
      <c r="O275" s="26"/>
      <c r="P275" s="28"/>
      <c r="Q275" s="27"/>
    </row>
    <row r="276" spans="1:17" x14ac:dyDescent="0.2">
      <c r="A276" s="47">
        <v>14</v>
      </c>
      <c r="B276" s="48">
        <v>2E-3</v>
      </c>
      <c r="C276" s="48"/>
      <c r="D276" s="50">
        <f t="shared" si="102"/>
        <v>-4.8500000000000001E-2</v>
      </c>
      <c r="E276" s="53">
        <f t="shared" si="103"/>
        <v>2</v>
      </c>
      <c r="F276" s="50">
        <f t="shared" si="104"/>
        <v>-9.7000000000000003E-2</v>
      </c>
      <c r="H276" s="67">
        <f>H275+2.5</f>
        <v>14.192</v>
      </c>
      <c r="I276" s="68">
        <f>I274</f>
        <v>-1</v>
      </c>
      <c r="J276" s="50">
        <f t="shared" si="105"/>
        <v>-1</v>
      </c>
      <c r="K276" s="53">
        <f t="shared" si="106"/>
        <v>2.5</v>
      </c>
      <c r="L276" s="50">
        <f t="shared" si="107"/>
        <v>-2.5</v>
      </c>
      <c r="M276" s="26"/>
      <c r="N276" s="26"/>
      <c r="O276" s="26"/>
      <c r="P276" s="28"/>
      <c r="Q276" s="27"/>
    </row>
    <row r="277" spans="1:17" x14ac:dyDescent="0.2">
      <c r="A277" s="47">
        <v>16</v>
      </c>
      <c r="B277" s="48">
        <v>0.47399999999999998</v>
      </c>
      <c r="C277" s="48"/>
      <c r="D277" s="50">
        <f t="shared" si="102"/>
        <v>0.23799999999999999</v>
      </c>
      <c r="E277" s="53">
        <f t="shared" si="103"/>
        <v>2</v>
      </c>
      <c r="F277" s="50">
        <f t="shared" si="104"/>
        <v>0.47599999999999998</v>
      </c>
      <c r="H277" s="67">
        <f>H276+(I277-I276)*1.5</f>
        <v>16.742000000000001</v>
      </c>
      <c r="I277" s="71">
        <v>0.7</v>
      </c>
      <c r="J277" s="50">
        <f t="shared" si="105"/>
        <v>-0.15000000000000002</v>
      </c>
      <c r="K277" s="53">
        <f t="shared" si="106"/>
        <v>2.5500000000000007</v>
      </c>
      <c r="L277" s="50">
        <f t="shared" si="107"/>
        <v>-0.38250000000000017</v>
      </c>
      <c r="M277" s="30"/>
      <c r="N277" s="30"/>
      <c r="O277" s="30"/>
      <c r="P277" s="28"/>
      <c r="Q277" s="27"/>
    </row>
    <row r="278" spans="1:17" x14ac:dyDescent="0.2">
      <c r="A278" s="47">
        <v>18</v>
      </c>
      <c r="B278" s="48">
        <v>1.0820000000000001</v>
      </c>
      <c r="C278" s="48"/>
      <c r="D278" s="50">
        <f t="shared" si="102"/>
        <v>0.77800000000000002</v>
      </c>
      <c r="E278" s="53">
        <f t="shared" si="103"/>
        <v>2</v>
      </c>
      <c r="F278" s="50">
        <f t="shared" si="104"/>
        <v>1.556</v>
      </c>
      <c r="G278" s="53"/>
      <c r="H278" s="47">
        <v>16</v>
      </c>
      <c r="I278" s="48">
        <v>0.47399999999999998</v>
      </c>
      <c r="J278" s="50">
        <f t="shared" si="105"/>
        <v>0.58699999999999997</v>
      </c>
      <c r="K278" s="53">
        <f t="shared" si="106"/>
        <v>-0.74200000000000088</v>
      </c>
      <c r="L278" s="50">
        <f t="shared" si="107"/>
        <v>-0.4355540000000005</v>
      </c>
      <c r="M278" s="26"/>
      <c r="N278" s="26"/>
      <c r="O278" s="26"/>
      <c r="P278" s="28"/>
      <c r="Q278" s="27"/>
    </row>
    <row r="279" spans="1:17" x14ac:dyDescent="0.2">
      <c r="A279" s="47">
        <v>20</v>
      </c>
      <c r="B279" s="48">
        <v>2.1309999999999998</v>
      </c>
      <c r="C279" s="48"/>
      <c r="D279" s="50">
        <f t="shared" si="102"/>
        <v>1.6065</v>
      </c>
      <c r="E279" s="53">
        <f t="shared" si="103"/>
        <v>2</v>
      </c>
      <c r="F279" s="50">
        <f t="shared" si="104"/>
        <v>3.2130000000000001</v>
      </c>
      <c r="G279" s="53"/>
      <c r="H279" s="47">
        <v>18</v>
      </c>
      <c r="I279" s="48">
        <v>1.0820000000000001</v>
      </c>
      <c r="J279" s="50">
        <f t="shared" si="105"/>
        <v>0.77800000000000002</v>
      </c>
      <c r="K279" s="53">
        <f t="shared" si="106"/>
        <v>2</v>
      </c>
      <c r="L279" s="50">
        <f t="shared" si="107"/>
        <v>1.556</v>
      </c>
      <c r="M279" s="30"/>
      <c r="N279" s="30"/>
      <c r="O279" s="30"/>
      <c r="P279" s="28"/>
      <c r="Q279" s="27"/>
    </row>
    <row r="280" spans="1:17" x14ac:dyDescent="0.2">
      <c r="A280" s="47">
        <v>21</v>
      </c>
      <c r="B280" s="48">
        <v>3.6070000000000002</v>
      </c>
      <c r="C280" s="50" t="s">
        <v>21</v>
      </c>
      <c r="D280" s="50">
        <f t="shared" si="102"/>
        <v>2.8689999999999998</v>
      </c>
      <c r="E280" s="53">
        <f t="shared" si="103"/>
        <v>1</v>
      </c>
      <c r="F280" s="50">
        <f t="shared" si="104"/>
        <v>2.8689999999999998</v>
      </c>
      <c r="G280" s="53"/>
      <c r="H280" s="47">
        <v>20</v>
      </c>
      <c r="I280" s="48">
        <v>2.1309999999999998</v>
      </c>
      <c r="J280" s="50">
        <f t="shared" si="105"/>
        <v>1.6065</v>
      </c>
      <c r="K280" s="53">
        <f t="shared" si="106"/>
        <v>2</v>
      </c>
      <c r="L280" s="50">
        <f t="shared" si="107"/>
        <v>3.2130000000000001</v>
      </c>
      <c r="M280" s="30"/>
      <c r="N280" s="30"/>
      <c r="O280" s="30"/>
      <c r="P280" s="28"/>
      <c r="Q280" s="27"/>
    </row>
    <row r="281" spans="1:17" x14ac:dyDescent="0.2">
      <c r="A281" s="47">
        <v>25</v>
      </c>
      <c r="B281" s="48">
        <v>3.6019999999999999</v>
      </c>
      <c r="C281" s="50" t="s">
        <v>121</v>
      </c>
      <c r="D281" s="50">
        <f t="shared" si="102"/>
        <v>3.6044999999999998</v>
      </c>
      <c r="E281" s="53">
        <f t="shared" si="103"/>
        <v>4</v>
      </c>
      <c r="F281" s="50">
        <f t="shared" si="104"/>
        <v>14.417999999999999</v>
      </c>
      <c r="G281" s="53"/>
      <c r="H281" s="47">
        <v>21</v>
      </c>
      <c r="I281" s="48">
        <v>3.6070000000000002</v>
      </c>
      <c r="J281" s="50">
        <f t="shared" si="105"/>
        <v>2.8689999999999998</v>
      </c>
      <c r="K281" s="53">
        <f t="shared" si="106"/>
        <v>1</v>
      </c>
      <c r="L281" s="50">
        <f t="shared" si="107"/>
        <v>2.8689999999999998</v>
      </c>
      <c r="M281" s="26"/>
      <c r="N281" s="26"/>
      <c r="O281" s="26"/>
      <c r="Q281" s="27"/>
    </row>
    <row r="282" spans="1:17" x14ac:dyDescent="0.2">
      <c r="A282" s="47">
        <v>28</v>
      </c>
      <c r="B282" s="48">
        <v>3.589</v>
      </c>
      <c r="C282" s="48" t="s">
        <v>108</v>
      </c>
      <c r="D282" s="50">
        <f t="shared" si="102"/>
        <v>3.5954999999999999</v>
      </c>
      <c r="E282" s="53">
        <f t="shared" si="103"/>
        <v>3</v>
      </c>
      <c r="F282" s="50">
        <f t="shared" si="104"/>
        <v>10.7865</v>
      </c>
      <c r="G282" s="46"/>
      <c r="H282" s="47">
        <v>25</v>
      </c>
      <c r="I282" s="48">
        <v>3.6019999999999999</v>
      </c>
      <c r="J282" s="50">
        <f t="shared" si="105"/>
        <v>3.6044999999999998</v>
      </c>
      <c r="K282" s="53">
        <f t="shared" si="106"/>
        <v>4</v>
      </c>
      <c r="L282" s="50">
        <f t="shared" si="107"/>
        <v>14.417999999999999</v>
      </c>
      <c r="M282" s="26"/>
      <c r="N282" s="26"/>
      <c r="O282" s="26"/>
      <c r="Q282" s="27"/>
    </row>
    <row r="283" spans="1:17" x14ac:dyDescent="0.2">
      <c r="A283" s="47"/>
      <c r="B283" s="48"/>
      <c r="C283" s="48"/>
      <c r="D283" s="50"/>
      <c r="E283" s="53"/>
      <c r="F283" s="50"/>
      <c r="G283" s="46"/>
      <c r="H283" s="47">
        <v>28</v>
      </c>
      <c r="I283" s="48">
        <v>3.589</v>
      </c>
      <c r="J283" s="50">
        <f t="shared" si="105"/>
        <v>3.5954999999999999</v>
      </c>
      <c r="K283" s="53">
        <f t="shared" si="106"/>
        <v>3</v>
      </c>
      <c r="L283" s="50">
        <f t="shared" si="107"/>
        <v>10.7865</v>
      </c>
      <c r="M283" s="26"/>
      <c r="N283" s="26"/>
      <c r="O283" s="26"/>
      <c r="Q283" s="27"/>
    </row>
    <row r="284" spans="1:17" x14ac:dyDescent="0.2">
      <c r="A284" s="49"/>
      <c r="B284" s="52"/>
      <c r="C284" s="52"/>
      <c r="D284" s="50"/>
      <c r="E284" s="53"/>
      <c r="F284" s="50"/>
      <c r="G284" s="46"/>
      <c r="H284" s="53"/>
      <c r="I284" s="53"/>
      <c r="J284" s="50"/>
      <c r="K284" s="53"/>
      <c r="L284" s="50"/>
      <c r="M284" s="26"/>
      <c r="N284" s="26"/>
      <c r="O284" s="26"/>
      <c r="Q284" s="27"/>
    </row>
    <row r="285" spans="1:17" x14ac:dyDescent="0.2">
      <c r="A285" s="49"/>
      <c r="B285" s="52"/>
      <c r="C285" s="52"/>
      <c r="D285" s="50"/>
      <c r="E285" s="53"/>
      <c r="F285" s="50"/>
      <c r="G285" s="53" t="s">
        <v>73</v>
      </c>
      <c r="H285" s="53"/>
      <c r="I285" s="53" t="e">
        <f>#REF!</f>
        <v>#REF!</v>
      </c>
      <c r="J285" s="50" t="s">
        <v>74</v>
      </c>
      <c r="K285" s="53" t="e">
        <f>#REF!</f>
        <v>#REF!</v>
      </c>
      <c r="L285" s="50" t="e">
        <f>I285-K285</f>
        <v>#REF!</v>
      </c>
      <c r="M285" s="26"/>
      <c r="N285" s="26"/>
      <c r="O285" s="26"/>
      <c r="Q285" s="27"/>
    </row>
    <row r="286" spans="1:17" ht="15" x14ac:dyDescent="0.2">
      <c r="A286" s="46" t="s">
        <v>71</v>
      </c>
      <c r="B286" s="46"/>
      <c r="C286" s="63">
        <v>1.625</v>
      </c>
      <c r="D286" s="63"/>
      <c r="I286" s="43"/>
      <c r="J286" s="43"/>
      <c r="K286" s="43"/>
      <c r="L286" s="43"/>
      <c r="M286" s="23"/>
      <c r="N286" s="23"/>
      <c r="O286" s="23"/>
    </row>
    <row r="287" spans="1:17" x14ac:dyDescent="0.2">
      <c r="A287" s="64" t="s">
        <v>109</v>
      </c>
      <c r="B287" s="64"/>
      <c r="C287" s="64"/>
      <c r="D287" s="64"/>
      <c r="E287" s="64"/>
      <c r="F287" s="64"/>
      <c r="G287" s="21" t="s">
        <v>75</v>
      </c>
      <c r="H287" s="64" t="s">
        <v>72</v>
      </c>
      <c r="I287" s="64"/>
      <c r="J287" s="64"/>
      <c r="K287" s="64"/>
      <c r="L287" s="64"/>
      <c r="M287" s="24"/>
      <c r="N287" s="24"/>
      <c r="O287" s="26">
        <f>H302-H300</f>
        <v>5.6929999999999996</v>
      </c>
    </row>
    <row r="288" spans="1:17" x14ac:dyDescent="0.2">
      <c r="A288" s="47">
        <v>0</v>
      </c>
      <c r="B288" s="48">
        <v>3.1179999999999999</v>
      </c>
      <c r="C288" s="48" t="s">
        <v>120</v>
      </c>
      <c r="D288" s="53"/>
      <c r="E288" s="53"/>
      <c r="F288" s="53"/>
      <c r="G288" s="53"/>
      <c r="H288" s="49"/>
      <c r="I288" s="25"/>
      <c r="J288" s="50"/>
      <c r="K288" s="53"/>
      <c r="L288" s="50"/>
      <c r="M288" s="26"/>
      <c r="N288" s="26"/>
      <c r="O288" s="26"/>
      <c r="Q288" s="27"/>
    </row>
    <row r="289" spans="1:17" x14ac:dyDescent="0.2">
      <c r="A289" s="47">
        <v>2</v>
      </c>
      <c r="B289" s="48">
        <v>3.113</v>
      </c>
      <c r="C289" s="50" t="s">
        <v>23</v>
      </c>
      <c r="D289" s="50">
        <f>(B288+B289)/2</f>
        <v>3.1154999999999999</v>
      </c>
      <c r="E289" s="53">
        <f>A289-A288</f>
        <v>2</v>
      </c>
      <c r="F289" s="50">
        <f>D289*E289</f>
        <v>6.2309999999999999</v>
      </c>
      <c r="G289" s="53"/>
      <c r="H289" s="27"/>
      <c r="I289" s="27"/>
      <c r="J289" s="50"/>
      <c r="K289" s="53"/>
      <c r="L289" s="50"/>
      <c r="M289" s="26"/>
      <c r="N289" s="26"/>
      <c r="O289" s="26"/>
      <c r="P289" s="28"/>
      <c r="Q289" s="27"/>
    </row>
    <row r="290" spans="1:17" x14ac:dyDescent="0.2">
      <c r="A290" s="47">
        <v>3</v>
      </c>
      <c r="B290" s="48">
        <v>1.946</v>
      </c>
      <c r="C290" s="48"/>
      <c r="D290" s="50">
        <f t="shared" ref="D290:D303" si="108">(B289+B290)/2</f>
        <v>2.5295000000000001</v>
      </c>
      <c r="E290" s="53">
        <f t="shared" ref="E290:E303" si="109">A290-A289</f>
        <v>1</v>
      </c>
      <c r="F290" s="50">
        <f t="shared" ref="F290:F303" si="110">D290*E290</f>
        <v>2.5295000000000001</v>
      </c>
      <c r="G290" s="53"/>
      <c r="H290" s="27"/>
      <c r="I290" s="27"/>
      <c r="J290" s="50"/>
      <c r="K290" s="53"/>
      <c r="L290" s="50"/>
      <c r="M290" s="26"/>
      <c r="N290" s="26"/>
      <c r="O290" s="26"/>
      <c r="P290" s="28"/>
      <c r="Q290" s="27"/>
    </row>
    <row r="291" spans="1:17" x14ac:dyDescent="0.2">
      <c r="A291" s="47">
        <v>5</v>
      </c>
      <c r="B291" s="48">
        <v>1.133</v>
      </c>
      <c r="C291" s="48"/>
      <c r="D291" s="50">
        <f t="shared" si="108"/>
        <v>1.5394999999999999</v>
      </c>
      <c r="E291" s="53">
        <f t="shared" si="109"/>
        <v>2</v>
      </c>
      <c r="F291" s="50">
        <f t="shared" si="110"/>
        <v>3.0789999999999997</v>
      </c>
      <c r="G291" s="53"/>
      <c r="H291" s="27"/>
      <c r="I291" s="27"/>
      <c r="J291" s="50"/>
      <c r="K291" s="53"/>
      <c r="L291" s="50"/>
      <c r="M291" s="26"/>
      <c r="N291" s="26"/>
      <c r="O291" s="26"/>
      <c r="P291" s="28"/>
      <c r="Q291" s="27"/>
    </row>
    <row r="292" spans="1:17" x14ac:dyDescent="0.2">
      <c r="A292" s="47">
        <v>7</v>
      </c>
      <c r="B292" s="48">
        <v>0.53800000000000003</v>
      </c>
      <c r="C292" s="48"/>
      <c r="D292" s="50">
        <f t="shared" si="108"/>
        <v>0.83550000000000002</v>
      </c>
      <c r="E292" s="53">
        <f t="shared" si="109"/>
        <v>2</v>
      </c>
      <c r="F292" s="50">
        <f t="shared" si="110"/>
        <v>1.671</v>
      </c>
      <c r="G292" s="53"/>
      <c r="H292" s="27"/>
      <c r="I292" s="27"/>
      <c r="J292" s="50"/>
      <c r="K292" s="53"/>
      <c r="L292" s="50"/>
      <c r="M292" s="26"/>
      <c r="N292" s="26"/>
      <c r="O292" s="26"/>
      <c r="P292" s="28"/>
      <c r="Q292" s="27"/>
    </row>
    <row r="293" spans="1:17" x14ac:dyDescent="0.2">
      <c r="A293" s="47">
        <v>9</v>
      </c>
      <c r="B293" s="48">
        <v>0.13800000000000001</v>
      </c>
      <c r="C293" s="48"/>
      <c r="D293" s="50">
        <f t="shared" si="108"/>
        <v>0.33800000000000002</v>
      </c>
      <c r="E293" s="53">
        <f t="shared" si="109"/>
        <v>2</v>
      </c>
      <c r="F293" s="50">
        <f t="shared" si="110"/>
        <v>0.67600000000000005</v>
      </c>
      <c r="G293" s="53"/>
      <c r="H293" s="47">
        <v>0</v>
      </c>
      <c r="I293" s="48">
        <v>3.1179999999999999</v>
      </c>
      <c r="J293" s="50"/>
      <c r="K293" s="53"/>
      <c r="L293" s="50"/>
      <c r="M293" s="26"/>
      <c r="N293" s="26"/>
      <c r="O293" s="26"/>
      <c r="P293" s="28"/>
      <c r="Q293" s="27"/>
    </row>
    <row r="294" spans="1:17" x14ac:dyDescent="0.2">
      <c r="A294" s="47">
        <v>11</v>
      </c>
      <c r="B294" s="48">
        <v>3.6999999999999998E-2</v>
      </c>
      <c r="C294" s="50" t="s">
        <v>22</v>
      </c>
      <c r="D294" s="50">
        <f t="shared" si="108"/>
        <v>8.7500000000000008E-2</v>
      </c>
      <c r="E294" s="53">
        <f t="shared" si="109"/>
        <v>2</v>
      </c>
      <c r="F294" s="50">
        <f t="shared" si="110"/>
        <v>0.17500000000000002</v>
      </c>
      <c r="H294" s="47">
        <v>2</v>
      </c>
      <c r="I294" s="48">
        <v>3.113</v>
      </c>
      <c r="J294" s="50">
        <f t="shared" ref="J294:J303" si="111">AVERAGE(I293,I294)</f>
        <v>3.1154999999999999</v>
      </c>
      <c r="K294" s="53">
        <f t="shared" ref="K294:K303" si="112">H294-H293</f>
        <v>2</v>
      </c>
      <c r="L294" s="50">
        <f t="shared" ref="L294:L303" si="113">K294*J294</f>
        <v>6.2309999999999999</v>
      </c>
      <c r="M294" s="26"/>
      <c r="N294" s="26"/>
      <c r="O294" s="26"/>
      <c r="P294" s="28"/>
      <c r="Q294" s="27"/>
    </row>
    <row r="295" spans="1:17" x14ac:dyDescent="0.2">
      <c r="A295" s="47">
        <v>13</v>
      </c>
      <c r="B295" s="48">
        <v>0.13900000000000001</v>
      </c>
      <c r="C295" s="48"/>
      <c r="D295" s="50">
        <f t="shared" si="108"/>
        <v>8.8000000000000009E-2</v>
      </c>
      <c r="E295" s="53">
        <f t="shared" si="109"/>
        <v>2</v>
      </c>
      <c r="F295" s="50">
        <f t="shared" si="110"/>
        <v>0.17600000000000002</v>
      </c>
      <c r="H295" s="47">
        <v>3</v>
      </c>
      <c r="I295" s="48">
        <v>1.946</v>
      </c>
      <c r="J295" s="50">
        <f t="shared" si="111"/>
        <v>2.5295000000000001</v>
      </c>
      <c r="K295" s="53">
        <f t="shared" si="112"/>
        <v>1</v>
      </c>
      <c r="L295" s="50">
        <f t="shared" si="113"/>
        <v>2.5295000000000001</v>
      </c>
      <c r="M295" s="26"/>
      <c r="N295" s="26"/>
      <c r="O295" s="26"/>
      <c r="P295" s="28"/>
      <c r="Q295" s="27"/>
    </row>
    <row r="296" spans="1:17" x14ac:dyDescent="0.2">
      <c r="A296" s="47">
        <v>15</v>
      </c>
      <c r="B296" s="48">
        <v>0.54300000000000004</v>
      </c>
      <c r="C296" s="48"/>
      <c r="D296" s="50">
        <f t="shared" si="108"/>
        <v>0.34100000000000003</v>
      </c>
      <c r="E296" s="53">
        <f t="shared" si="109"/>
        <v>2</v>
      </c>
      <c r="F296" s="50">
        <f t="shared" si="110"/>
        <v>0.68200000000000005</v>
      </c>
      <c r="H296" s="47">
        <v>5</v>
      </c>
      <c r="I296" s="48">
        <v>1.133</v>
      </c>
      <c r="J296" s="50">
        <f t="shared" si="111"/>
        <v>1.5394999999999999</v>
      </c>
      <c r="K296" s="53">
        <f t="shared" si="112"/>
        <v>2</v>
      </c>
      <c r="L296" s="50">
        <f t="shared" si="113"/>
        <v>3.0789999999999997</v>
      </c>
      <c r="M296" s="30"/>
      <c r="N296" s="30"/>
      <c r="O296" s="30"/>
      <c r="P296" s="28"/>
      <c r="Q296" s="27"/>
    </row>
    <row r="297" spans="1:17" x14ac:dyDescent="0.2">
      <c r="A297" s="47">
        <v>17</v>
      </c>
      <c r="B297" s="48">
        <v>1.151</v>
      </c>
      <c r="C297" s="48"/>
      <c r="D297" s="50">
        <f t="shared" si="108"/>
        <v>0.84699999999999998</v>
      </c>
      <c r="E297" s="53">
        <f t="shared" si="109"/>
        <v>2</v>
      </c>
      <c r="F297" s="50">
        <f t="shared" si="110"/>
        <v>1.694</v>
      </c>
      <c r="G297" s="53"/>
      <c r="H297" s="47">
        <v>6</v>
      </c>
      <c r="I297" s="48">
        <v>0.53800000000000003</v>
      </c>
      <c r="J297" s="50">
        <f t="shared" si="111"/>
        <v>0.83550000000000002</v>
      </c>
      <c r="K297" s="53">
        <f t="shared" si="112"/>
        <v>1</v>
      </c>
      <c r="L297" s="50">
        <f t="shared" si="113"/>
        <v>0.83550000000000002</v>
      </c>
      <c r="M297" s="26"/>
      <c r="N297" s="26"/>
      <c r="O297" s="26"/>
      <c r="P297" s="28"/>
      <c r="Q297" s="27"/>
    </row>
    <row r="298" spans="1:17" x14ac:dyDescent="0.2">
      <c r="A298" s="47">
        <v>19</v>
      </c>
      <c r="B298" s="48">
        <v>1.919</v>
      </c>
      <c r="C298" s="48"/>
      <c r="D298" s="50">
        <f t="shared" si="108"/>
        <v>1.5350000000000001</v>
      </c>
      <c r="E298" s="53">
        <f t="shared" si="109"/>
        <v>2</v>
      </c>
      <c r="F298" s="50">
        <f t="shared" si="110"/>
        <v>3.0700000000000003</v>
      </c>
      <c r="G298" s="53"/>
      <c r="H298" s="67">
        <f>H297+(I297-I298)*1.5</f>
        <v>8.3070000000000004</v>
      </c>
      <c r="I298" s="68">
        <v>-1</v>
      </c>
      <c r="J298" s="50">
        <f t="shared" si="111"/>
        <v>-0.23099999999999998</v>
      </c>
      <c r="K298" s="53">
        <f t="shared" si="112"/>
        <v>2.3070000000000004</v>
      </c>
      <c r="L298" s="50">
        <f t="shared" si="113"/>
        <v>-0.53291700000000009</v>
      </c>
      <c r="M298" s="30"/>
      <c r="N298" s="30"/>
      <c r="O298" s="30"/>
      <c r="P298" s="28"/>
      <c r="Q298" s="27"/>
    </row>
    <row r="299" spans="1:17" x14ac:dyDescent="0.2">
      <c r="A299" s="47">
        <v>20</v>
      </c>
      <c r="B299" s="48">
        <v>3.008</v>
      </c>
      <c r="C299" s="50" t="s">
        <v>21</v>
      </c>
      <c r="D299" s="50">
        <f t="shared" si="108"/>
        <v>2.4634999999999998</v>
      </c>
      <c r="E299" s="53">
        <f t="shared" si="109"/>
        <v>1</v>
      </c>
      <c r="F299" s="50">
        <f t="shared" si="110"/>
        <v>2.4634999999999998</v>
      </c>
      <c r="G299" s="53"/>
      <c r="H299" s="69">
        <f>H298+2.5</f>
        <v>10.807</v>
      </c>
      <c r="I299" s="70">
        <f>I298</f>
        <v>-1</v>
      </c>
      <c r="J299" s="50">
        <f t="shared" si="111"/>
        <v>-1</v>
      </c>
      <c r="K299" s="53">
        <f t="shared" si="112"/>
        <v>2.5</v>
      </c>
      <c r="L299" s="50">
        <f t="shared" si="113"/>
        <v>-2.5</v>
      </c>
      <c r="M299" s="30"/>
      <c r="N299" s="30"/>
      <c r="O299" s="30"/>
      <c r="P299" s="28"/>
      <c r="Q299" s="27"/>
    </row>
    <row r="300" spans="1:17" x14ac:dyDescent="0.2">
      <c r="A300" s="47">
        <v>21</v>
      </c>
      <c r="B300" s="48">
        <v>3.016</v>
      </c>
      <c r="C300" s="48"/>
      <c r="D300" s="50">
        <f t="shared" si="108"/>
        <v>3.012</v>
      </c>
      <c r="E300" s="53">
        <f t="shared" si="109"/>
        <v>1</v>
      </c>
      <c r="F300" s="50">
        <f t="shared" si="110"/>
        <v>3.012</v>
      </c>
      <c r="G300" s="53"/>
      <c r="H300" s="67">
        <f>H299+2.5</f>
        <v>13.307</v>
      </c>
      <c r="I300" s="68">
        <f>I298</f>
        <v>-1</v>
      </c>
      <c r="J300" s="50">
        <f t="shared" si="111"/>
        <v>-1</v>
      </c>
      <c r="K300" s="53">
        <f t="shared" si="112"/>
        <v>2.5</v>
      </c>
      <c r="L300" s="50">
        <f t="shared" si="113"/>
        <v>-2.5</v>
      </c>
      <c r="M300" s="26"/>
      <c r="N300" s="26"/>
      <c r="O300" s="26"/>
      <c r="Q300" s="27"/>
    </row>
    <row r="301" spans="1:17" x14ac:dyDescent="0.2">
      <c r="A301" s="47">
        <v>22</v>
      </c>
      <c r="B301" s="48">
        <v>3.7919999999999998</v>
      </c>
      <c r="C301" s="48"/>
      <c r="D301" s="50">
        <f t="shared" si="108"/>
        <v>3.4039999999999999</v>
      </c>
      <c r="E301" s="53">
        <f t="shared" si="109"/>
        <v>1</v>
      </c>
      <c r="F301" s="50">
        <f t="shared" si="110"/>
        <v>3.4039999999999999</v>
      </c>
      <c r="G301" s="46"/>
      <c r="H301" s="67">
        <f>H300+(I301-I300)*1.5</f>
        <v>16.157</v>
      </c>
      <c r="I301" s="71">
        <v>0.9</v>
      </c>
      <c r="J301" s="50">
        <f t="shared" si="111"/>
        <v>-4.9999999999999989E-2</v>
      </c>
      <c r="K301" s="53">
        <f t="shared" si="112"/>
        <v>2.8499999999999996</v>
      </c>
      <c r="L301" s="50">
        <f t="shared" si="113"/>
        <v>-0.14249999999999996</v>
      </c>
      <c r="M301" s="26"/>
      <c r="N301" s="26"/>
      <c r="O301" s="26"/>
      <c r="Q301" s="27"/>
    </row>
    <row r="302" spans="1:17" x14ac:dyDescent="0.2">
      <c r="A302" s="47">
        <v>25</v>
      </c>
      <c r="B302" s="48">
        <v>3.7869999999999999</v>
      </c>
      <c r="C302" s="50" t="s">
        <v>121</v>
      </c>
      <c r="D302" s="50">
        <f t="shared" si="108"/>
        <v>3.7894999999999999</v>
      </c>
      <c r="E302" s="53">
        <f t="shared" si="109"/>
        <v>3</v>
      </c>
      <c r="F302" s="50">
        <f t="shared" si="110"/>
        <v>11.368499999999999</v>
      </c>
      <c r="G302" s="46"/>
      <c r="H302" s="47">
        <v>19</v>
      </c>
      <c r="I302" s="48">
        <v>1.919</v>
      </c>
      <c r="J302" s="50">
        <f t="shared" si="111"/>
        <v>1.4095</v>
      </c>
      <c r="K302" s="53">
        <f t="shared" si="112"/>
        <v>2.843</v>
      </c>
      <c r="L302" s="50">
        <f t="shared" si="113"/>
        <v>4.0072085</v>
      </c>
      <c r="M302" s="26"/>
      <c r="N302" s="26"/>
      <c r="O302" s="26"/>
      <c r="Q302" s="27"/>
    </row>
    <row r="303" spans="1:17" x14ac:dyDescent="0.2">
      <c r="A303" s="49">
        <v>26</v>
      </c>
      <c r="B303" s="52">
        <v>3.78</v>
      </c>
      <c r="C303" s="52" t="s">
        <v>123</v>
      </c>
      <c r="D303" s="50">
        <f t="shared" si="108"/>
        <v>3.7835000000000001</v>
      </c>
      <c r="E303" s="53">
        <f t="shared" si="109"/>
        <v>1</v>
      </c>
      <c r="F303" s="50">
        <f t="shared" si="110"/>
        <v>3.7835000000000001</v>
      </c>
      <c r="G303" s="46"/>
      <c r="H303" s="47">
        <v>20</v>
      </c>
      <c r="I303" s="48">
        <v>3.008</v>
      </c>
      <c r="J303" s="50">
        <f t="shared" si="111"/>
        <v>2.4634999999999998</v>
      </c>
      <c r="K303" s="53">
        <f t="shared" si="112"/>
        <v>1</v>
      </c>
      <c r="L303" s="50">
        <f t="shared" si="113"/>
        <v>2.4634999999999998</v>
      </c>
      <c r="M303" s="26"/>
      <c r="N303" s="26"/>
      <c r="O303" s="26"/>
      <c r="Q303" s="27"/>
    </row>
    <row r="304" spans="1:17" x14ac:dyDescent="0.2">
      <c r="A304" s="49"/>
      <c r="B304" s="52"/>
      <c r="C304" s="52"/>
      <c r="D304" s="50"/>
      <c r="E304" s="53"/>
      <c r="F304" s="50"/>
      <c r="G304" s="53" t="s">
        <v>73</v>
      </c>
      <c r="H304" s="53"/>
      <c r="I304" s="53" t="e">
        <f>#REF!</f>
        <v>#REF!</v>
      </c>
      <c r="J304" s="50" t="s">
        <v>74</v>
      </c>
      <c r="K304" s="53" t="e">
        <f>#REF!</f>
        <v>#REF!</v>
      </c>
      <c r="L304" s="50" t="e">
        <f>I304-K304</f>
        <v>#REF!</v>
      </c>
      <c r="M304" s="26"/>
      <c r="N304" s="26"/>
      <c r="O304" s="26"/>
      <c r="Q304" s="27"/>
    </row>
    <row r="305" spans="1:17" ht="15" x14ac:dyDescent="0.2">
      <c r="A305" s="46" t="s">
        <v>71</v>
      </c>
      <c r="B305" s="46"/>
      <c r="C305" s="63">
        <v>1.7250000000000001</v>
      </c>
      <c r="D305" s="63"/>
      <c r="I305" s="43"/>
      <c r="J305" s="43"/>
      <c r="K305" s="43"/>
      <c r="L305" s="43"/>
      <c r="M305" s="23"/>
      <c r="N305" s="23"/>
      <c r="O305" s="23"/>
    </row>
    <row r="306" spans="1:17" x14ac:dyDescent="0.2">
      <c r="A306" s="64" t="s">
        <v>109</v>
      </c>
      <c r="B306" s="64"/>
      <c r="C306" s="64"/>
      <c r="D306" s="64"/>
      <c r="E306" s="64"/>
      <c r="F306" s="64"/>
      <c r="G306" s="21" t="s">
        <v>75</v>
      </c>
      <c r="H306" s="64" t="s">
        <v>72</v>
      </c>
      <c r="I306" s="64"/>
      <c r="J306" s="64"/>
      <c r="K306" s="64"/>
      <c r="L306" s="64"/>
      <c r="M306" s="24"/>
      <c r="N306" s="24"/>
      <c r="O306" s="26">
        <f>H321-H319</f>
        <v>-35</v>
      </c>
    </row>
    <row r="307" spans="1:17" x14ac:dyDescent="0.2">
      <c r="A307" s="47">
        <v>0</v>
      </c>
      <c r="B307" s="48">
        <v>2.5289999999999999</v>
      </c>
      <c r="C307" s="50" t="s">
        <v>112</v>
      </c>
      <c r="D307" s="53"/>
      <c r="E307" s="53"/>
      <c r="F307" s="53"/>
      <c r="G307" s="53"/>
      <c r="H307" s="49"/>
      <c r="I307" s="25"/>
      <c r="J307" s="50"/>
      <c r="K307" s="53"/>
      <c r="L307" s="50"/>
      <c r="M307" s="26"/>
      <c r="N307" s="26"/>
      <c r="O307" s="26"/>
      <c r="Q307" s="27"/>
    </row>
    <row r="308" spans="1:17" x14ac:dyDescent="0.2">
      <c r="A308" s="47">
        <v>5</v>
      </c>
      <c r="B308" s="48">
        <v>2.5419999999999998</v>
      </c>
      <c r="C308" s="48"/>
      <c r="D308" s="50">
        <f>(B307+B308)/2</f>
        <v>2.5354999999999999</v>
      </c>
      <c r="E308" s="53">
        <f>A308-A307</f>
        <v>5</v>
      </c>
      <c r="F308" s="50">
        <f>D308*E308</f>
        <v>12.677499999999998</v>
      </c>
      <c r="G308" s="53"/>
      <c r="H308" s="27"/>
      <c r="I308" s="27"/>
      <c r="J308" s="50"/>
      <c r="K308" s="53"/>
      <c r="L308" s="50"/>
      <c r="M308" s="26"/>
      <c r="N308" s="26"/>
      <c r="O308" s="26"/>
      <c r="P308" s="28"/>
      <c r="Q308" s="27"/>
    </row>
    <row r="309" spans="1:17" x14ac:dyDescent="0.2">
      <c r="A309" s="47">
        <v>6</v>
      </c>
      <c r="B309" s="48">
        <v>3.5350000000000001</v>
      </c>
      <c r="C309" s="50" t="s">
        <v>121</v>
      </c>
      <c r="D309" s="50">
        <f t="shared" ref="D309:D322" si="114">(B308+B309)/2</f>
        <v>3.0385</v>
      </c>
      <c r="E309" s="53">
        <f t="shared" ref="E309:E322" si="115">A309-A308</f>
        <v>1</v>
      </c>
      <c r="F309" s="50">
        <f t="shared" ref="F309:F322" si="116">D309*E309</f>
        <v>3.0385</v>
      </c>
      <c r="G309" s="53"/>
      <c r="H309" s="27"/>
      <c r="I309" s="27"/>
      <c r="J309" s="50"/>
      <c r="K309" s="53"/>
      <c r="L309" s="50"/>
      <c r="M309" s="26"/>
      <c r="N309" s="26"/>
      <c r="O309" s="26"/>
      <c r="P309" s="28"/>
      <c r="Q309" s="27"/>
    </row>
    <row r="310" spans="1:17" x14ac:dyDescent="0.2">
      <c r="A310" s="47">
        <v>10</v>
      </c>
      <c r="B310" s="48">
        <v>3.53</v>
      </c>
      <c r="C310" s="50" t="s">
        <v>23</v>
      </c>
      <c r="D310" s="50">
        <f t="shared" si="114"/>
        <v>3.5324999999999998</v>
      </c>
      <c r="E310" s="53">
        <f t="shared" si="115"/>
        <v>4</v>
      </c>
      <c r="F310" s="50">
        <f t="shared" si="116"/>
        <v>14.129999999999999</v>
      </c>
      <c r="G310" s="53"/>
      <c r="H310" s="47">
        <v>0</v>
      </c>
      <c r="I310" s="48">
        <v>2.5289999999999999</v>
      </c>
      <c r="J310" s="50"/>
      <c r="K310" s="53"/>
      <c r="L310" s="50"/>
      <c r="M310" s="26"/>
      <c r="N310" s="26"/>
      <c r="O310" s="26"/>
      <c r="P310" s="28"/>
      <c r="Q310" s="27"/>
    </row>
    <row r="311" spans="1:17" x14ac:dyDescent="0.2">
      <c r="A311" s="47">
        <v>11</v>
      </c>
      <c r="B311" s="48">
        <v>2.4060000000000001</v>
      </c>
      <c r="C311" s="48"/>
      <c r="D311" s="50">
        <f t="shared" si="114"/>
        <v>2.968</v>
      </c>
      <c r="E311" s="53">
        <f t="shared" si="115"/>
        <v>1</v>
      </c>
      <c r="F311" s="50">
        <f t="shared" si="116"/>
        <v>2.968</v>
      </c>
      <c r="G311" s="53"/>
      <c r="H311" s="47">
        <v>5</v>
      </c>
      <c r="I311" s="48">
        <v>2.5419999999999998</v>
      </c>
      <c r="J311" s="50">
        <f t="shared" ref="J311:J319" si="117">AVERAGE(I310,I311)</f>
        <v>2.5354999999999999</v>
      </c>
      <c r="K311" s="53">
        <f t="shared" ref="K311:K319" si="118">H311-H310</f>
        <v>5</v>
      </c>
      <c r="L311" s="50">
        <f t="shared" ref="L311:L319" si="119">K311*J311</f>
        <v>12.677499999999998</v>
      </c>
      <c r="M311" s="26"/>
      <c r="N311" s="26"/>
      <c r="O311" s="26"/>
      <c r="P311" s="28"/>
      <c r="Q311" s="27"/>
    </row>
    <row r="312" spans="1:17" x14ac:dyDescent="0.2">
      <c r="A312" s="47">
        <v>12</v>
      </c>
      <c r="B312" s="48">
        <v>1.45</v>
      </c>
      <c r="C312" s="48"/>
      <c r="D312" s="50">
        <f t="shared" si="114"/>
        <v>1.9279999999999999</v>
      </c>
      <c r="E312" s="53">
        <f t="shared" si="115"/>
        <v>1</v>
      </c>
      <c r="F312" s="50">
        <f t="shared" si="116"/>
        <v>1.9279999999999999</v>
      </c>
      <c r="G312" s="53"/>
      <c r="H312" s="47">
        <v>6</v>
      </c>
      <c r="I312" s="48">
        <v>3.5350000000000001</v>
      </c>
      <c r="J312" s="50">
        <f t="shared" si="117"/>
        <v>3.0385</v>
      </c>
      <c r="K312" s="53">
        <f t="shared" si="118"/>
        <v>1</v>
      </c>
      <c r="L312" s="50">
        <f t="shared" si="119"/>
        <v>3.0385</v>
      </c>
      <c r="M312" s="26"/>
      <c r="N312" s="26"/>
      <c r="O312" s="26"/>
      <c r="P312" s="28"/>
      <c r="Q312" s="27"/>
    </row>
    <row r="313" spans="1:17" x14ac:dyDescent="0.2">
      <c r="A313" s="47">
        <v>14</v>
      </c>
      <c r="B313" s="48">
        <v>0.78100000000000003</v>
      </c>
      <c r="C313" s="48"/>
      <c r="D313" s="50">
        <f t="shared" si="114"/>
        <v>1.1154999999999999</v>
      </c>
      <c r="E313" s="53">
        <f t="shared" si="115"/>
        <v>2</v>
      </c>
      <c r="F313" s="50">
        <f t="shared" si="116"/>
        <v>2.2309999999999999</v>
      </c>
      <c r="H313" s="47">
        <v>8.5</v>
      </c>
      <c r="I313" s="48">
        <v>3.53</v>
      </c>
      <c r="J313" s="50">
        <f t="shared" si="117"/>
        <v>3.5324999999999998</v>
      </c>
      <c r="K313" s="53">
        <f t="shared" si="118"/>
        <v>2.5</v>
      </c>
      <c r="L313" s="50">
        <f t="shared" si="119"/>
        <v>8.8312499999999989</v>
      </c>
      <c r="M313" s="26"/>
      <c r="N313" s="26"/>
      <c r="O313" s="26"/>
      <c r="P313" s="28"/>
      <c r="Q313" s="27"/>
    </row>
    <row r="314" spans="1:17" x14ac:dyDescent="0.2">
      <c r="A314" s="47">
        <v>16</v>
      </c>
      <c r="B314" s="48">
        <v>0.29599999999999999</v>
      </c>
      <c r="C314" s="48"/>
      <c r="D314" s="50">
        <f t="shared" si="114"/>
        <v>0.53849999999999998</v>
      </c>
      <c r="E314" s="53">
        <f t="shared" si="115"/>
        <v>2</v>
      </c>
      <c r="F314" s="50">
        <f t="shared" si="116"/>
        <v>1.077</v>
      </c>
      <c r="H314" s="67">
        <f>H313+(I313-I314)*1.5</f>
        <v>15.294999999999998</v>
      </c>
      <c r="I314" s="68">
        <v>-1</v>
      </c>
      <c r="J314" s="50">
        <f t="shared" si="117"/>
        <v>1.2649999999999999</v>
      </c>
      <c r="K314" s="53">
        <f t="shared" si="118"/>
        <v>6.7949999999999982</v>
      </c>
      <c r="L314" s="50">
        <f t="shared" si="119"/>
        <v>8.5956749999999964</v>
      </c>
      <c r="M314" s="26"/>
      <c r="N314" s="26"/>
      <c r="O314" s="26"/>
      <c r="P314" s="28"/>
      <c r="Q314" s="27"/>
    </row>
    <row r="315" spans="1:17" x14ac:dyDescent="0.2">
      <c r="A315" s="47">
        <v>17.5</v>
      </c>
      <c r="B315" s="48">
        <v>0.19400000000000001</v>
      </c>
      <c r="C315" s="50" t="s">
        <v>22</v>
      </c>
      <c r="D315" s="50">
        <f t="shared" si="114"/>
        <v>0.245</v>
      </c>
      <c r="E315" s="53">
        <f t="shared" si="115"/>
        <v>1.5</v>
      </c>
      <c r="F315" s="50">
        <f t="shared" si="116"/>
        <v>0.36749999999999999</v>
      </c>
      <c r="H315" s="69">
        <f>H314+2.5</f>
        <v>17.794999999999998</v>
      </c>
      <c r="I315" s="70">
        <f>I314</f>
        <v>-1</v>
      </c>
      <c r="J315" s="50">
        <f t="shared" si="117"/>
        <v>-1</v>
      </c>
      <c r="K315" s="53">
        <f t="shared" si="118"/>
        <v>2.5</v>
      </c>
      <c r="L315" s="50">
        <f t="shared" si="119"/>
        <v>-2.5</v>
      </c>
      <c r="M315" s="30"/>
      <c r="N315" s="30"/>
      <c r="O315" s="30"/>
      <c r="P315" s="28"/>
      <c r="Q315" s="27"/>
    </row>
    <row r="316" spans="1:17" x14ac:dyDescent="0.2">
      <c r="A316" s="47">
        <v>19</v>
      </c>
      <c r="B316" s="48">
        <v>0.29499999999999998</v>
      </c>
      <c r="C316" s="48"/>
      <c r="D316" s="50">
        <f t="shared" si="114"/>
        <v>0.2445</v>
      </c>
      <c r="E316" s="53">
        <f t="shared" si="115"/>
        <v>1.5</v>
      </c>
      <c r="F316" s="50">
        <f t="shared" si="116"/>
        <v>0.36675000000000002</v>
      </c>
      <c r="G316" s="53"/>
      <c r="H316" s="67">
        <f>H315+2.5</f>
        <v>20.294999999999998</v>
      </c>
      <c r="I316" s="68">
        <f>I314</f>
        <v>-1</v>
      </c>
      <c r="J316" s="50">
        <f t="shared" si="117"/>
        <v>-1</v>
      </c>
      <c r="K316" s="53">
        <f t="shared" si="118"/>
        <v>2.5</v>
      </c>
      <c r="L316" s="50">
        <f t="shared" si="119"/>
        <v>-2.5</v>
      </c>
      <c r="M316" s="26"/>
      <c r="N316" s="26"/>
      <c r="O316" s="26"/>
      <c r="P316" s="28"/>
      <c r="Q316" s="27"/>
    </row>
    <row r="317" spans="1:17" x14ac:dyDescent="0.2">
      <c r="A317" s="47">
        <v>21</v>
      </c>
      <c r="B317" s="48">
        <v>0.79900000000000004</v>
      </c>
      <c r="C317" s="48"/>
      <c r="D317" s="50">
        <f t="shared" si="114"/>
        <v>0.54700000000000004</v>
      </c>
      <c r="E317" s="53">
        <f t="shared" si="115"/>
        <v>2</v>
      </c>
      <c r="F317" s="50">
        <f t="shared" si="116"/>
        <v>1.0940000000000001</v>
      </c>
      <c r="G317" s="53"/>
      <c r="H317" s="67">
        <f>H316+(I317-I316)*1.5</f>
        <v>26.805</v>
      </c>
      <c r="I317" s="71">
        <v>3.34</v>
      </c>
      <c r="J317" s="50">
        <f t="shared" si="117"/>
        <v>1.17</v>
      </c>
      <c r="K317" s="53">
        <f t="shared" si="118"/>
        <v>6.5100000000000016</v>
      </c>
      <c r="L317" s="50">
        <f t="shared" si="119"/>
        <v>7.6167000000000016</v>
      </c>
      <c r="M317" s="30"/>
      <c r="N317" s="30"/>
      <c r="O317" s="30"/>
      <c r="P317" s="28"/>
      <c r="Q317" s="27"/>
    </row>
    <row r="318" spans="1:17" x14ac:dyDescent="0.2">
      <c r="A318" s="47">
        <v>23</v>
      </c>
      <c r="B318" s="48">
        <v>1.4630000000000001</v>
      </c>
      <c r="C318" s="48"/>
      <c r="D318" s="50">
        <f t="shared" si="114"/>
        <v>1.131</v>
      </c>
      <c r="E318" s="53">
        <f t="shared" si="115"/>
        <v>2</v>
      </c>
      <c r="F318" s="50">
        <f t="shared" si="116"/>
        <v>2.262</v>
      </c>
      <c r="G318" s="53"/>
      <c r="H318" s="47">
        <v>30</v>
      </c>
      <c r="I318" s="48">
        <v>3.3460000000000001</v>
      </c>
      <c r="J318" s="50">
        <f t="shared" si="117"/>
        <v>3.343</v>
      </c>
      <c r="K318" s="53">
        <f t="shared" si="118"/>
        <v>3.1950000000000003</v>
      </c>
      <c r="L318" s="50">
        <f t="shared" si="119"/>
        <v>10.680885000000002</v>
      </c>
      <c r="M318" s="30"/>
      <c r="N318" s="30"/>
      <c r="O318" s="30"/>
      <c r="P318" s="28"/>
      <c r="Q318" s="27"/>
    </row>
    <row r="319" spans="1:17" x14ac:dyDescent="0.2">
      <c r="A319" s="47">
        <v>24</v>
      </c>
      <c r="B319" s="48">
        <v>2.3450000000000002</v>
      </c>
      <c r="C319" s="48"/>
      <c r="D319" s="50">
        <f t="shared" si="114"/>
        <v>1.9040000000000001</v>
      </c>
      <c r="E319" s="53">
        <f t="shared" si="115"/>
        <v>1</v>
      </c>
      <c r="F319" s="50">
        <f t="shared" si="116"/>
        <v>1.9040000000000001</v>
      </c>
      <c r="G319" s="53"/>
      <c r="H319" s="49">
        <v>35</v>
      </c>
      <c r="I319" s="52">
        <v>3.3540000000000001</v>
      </c>
      <c r="J319" s="50">
        <f t="shared" si="117"/>
        <v>3.35</v>
      </c>
      <c r="K319" s="53">
        <f t="shared" si="118"/>
        <v>5</v>
      </c>
      <c r="L319" s="50">
        <f t="shared" si="119"/>
        <v>16.75</v>
      </c>
      <c r="M319" s="26"/>
      <c r="N319" s="26"/>
      <c r="O319" s="26"/>
      <c r="Q319" s="27"/>
    </row>
    <row r="320" spans="1:17" x14ac:dyDescent="0.2">
      <c r="A320" s="47">
        <v>25</v>
      </c>
      <c r="B320" s="48">
        <v>3.339</v>
      </c>
      <c r="C320" s="50" t="s">
        <v>21</v>
      </c>
      <c r="D320" s="50">
        <f t="shared" si="114"/>
        <v>2.8420000000000001</v>
      </c>
      <c r="E320" s="53">
        <f t="shared" si="115"/>
        <v>1</v>
      </c>
      <c r="F320" s="50">
        <f t="shared" si="116"/>
        <v>2.8420000000000001</v>
      </c>
      <c r="G320" s="46"/>
      <c r="H320" s="56"/>
      <c r="I320" s="27"/>
      <c r="J320" s="50"/>
      <c r="K320" s="53"/>
      <c r="L320" s="50"/>
      <c r="M320" s="26"/>
      <c r="N320" s="26"/>
      <c r="O320" s="26"/>
      <c r="Q320" s="27"/>
    </row>
    <row r="321" spans="1:17" x14ac:dyDescent="0.2">
      <c r="A321" s="47">
        <v>30</v>
      </c>
      <c r="B321" s="48">
        <v>3.3460000000000001</v>
      </c>
      <c r="C321" s="48"/>
      <c r="D321" s="50">
        <f t="shared" si="114"/>
        <v>3.3425000000000002</v>
      </c>
      <c r="E321" s="53">
        <f t="shared" si="115"/>
        <v>5</v>
      </c>
      <c r="F321" s="50">
        <f t="shared" si="116"/>
        <v>16.712500000000002</v>
      </c>
      <c r="G321" s="46"/>
      <c r="H321" s="57"/>
      <c r="I321" s="53"/>
      <c r="J321" s="50"/>
      <c r="K321" s="53"/>
      <c r="L321" s="50"/>
      <c r="M321" s="26"/>
      <c r="N321" s="26"/>
      <c r="O321" s="26"/>
      <c r="Q321" s="27"/>
    </row>
    <row r="322" spans="1:17" x14ac:dyDescent="0.2">
      <c r="A322" s="49">
        <v>35</v>
      </c>
      <c r="B322" s="52">
        <v>3.3540000000000001</v>
      </c>
      <c r="C322" s="48" t="s">
        <v>110</v>
      </c>
      <c r="D322" s="50">
        <f t="shared" si="114"/>
        <v>3.35</v>
      </c>
      <c r="E322" s="53">
        <f t="shared" si="115"/>
        <v>5</v>
      </c>
      <c r="F322" s="50">
        <f t="shared" si="116"/>
        <v>16.75</v>
      </c>
      <c r="G322" s="46"/>
      <c r="H322" s="53"/>
      <c r="I322" s="53"/>
      <c r="J322" s="50"/>
      <c r="K322" s="53"/>
      <c r="L322" s="50"/>
      <c r="M322" s="26"/>
      <c r="N322" s="26"/>
      <c r="O322" s="26"/>
      <c r="Q322" s="27"/>
    </row>
    <row r="323" spans="1:17" x14ac:dyDescent="0.2">
      <c r="A323" s="49"/>
      <c r="B323" s="52"/>
      <c r="C323" s="52"/>
      <c r="D323" s="50"/>
      <c r="E323" s="53"/>
      <c r="F323" s="50"/>
      <c r="G323" s="46"/>
      <c r="H323" s="47"/>
      <c r="I323" s="51"/>
      <c r="J323" s="50"/>
      <c r="K323" s="53"/>
      <c r="L323" s="50"/>
      <c r="N323" s="30"/>
      <c r="O323" s="30"/>
    </row>
    <row r="324" spans="1:17" ht="15" x14ac:dyDescent="0.2">
      <c r="A324" s="46" t="s">
        <v>71</v>
      </c>
      <c r="B324" s="46"/>
      <c r="C324" s="63">
        <v>1.825</v>
      </c>
      <c r="D324" s="63"/>
      <c r="I324" s="43"/>
      <c r="J324" s="43"/>
      <c r="K324" s="43"/>
      <c r="L324" s="43"/>
      <c r="M324" s="23"/>
      <c r="N324" s="23"/>
      <c r="O324" s="23"/>
    </row>
    <row r="325" spans="1:17" x14ac:dyDescent="0.2">
      <c r="A325" s="64" t="s">
        <v>109</v>
      </c>
      <c r="B325" s="64"/>
      <c r="C325" s="64"/>
      <c r="D325" s="64"/>
      <c r="E325" s="64"/>
      <c r="F325" s="64"/>
      <c r="G325" s="21" t="s">
        <v>75</v>
      </c>
      <c r="H325" s="64" t="s">
        <v>72</v>
      </c>
      <c r="I325" s="64"/>
      <c r="J325" s="64"/>
      <c r="K325" s="64"/>
      <c r="L325" s="64"/>
      <c r="M325" s="24"/>
      <c r="N325" s="24"/>
      <c r="O325" s="26" t="e">
        <f>#REF!-H338</f>
        <v>#REF!</v>
      </c>
    </row>
    <row r="326" spans="1:17" x14ac:dyDescent="0.2">
      <c r="A326" s="47">
        <v>0</v>
      </c>
      <c r="B326" s="48">
        <v>2.9049999999999998</v>
      </c>
      <c r="C326" s="50" t="s">
        <v>117</v>
      </c>
      <c r="D326" s="53"/>
      <c r="E326" s="53"/>
      <c r="F326" s="53"/>
      <c r="G326" s="53"/>
      <c r="H326" s="49"/>
      <c r="I326" s="25"/>
      <c r="J326" s="50"/>
      <c r="K326" s="53"/>
      <c r="L326" s="50"/>
      <c r="M326" s="26"/>
      <c r="N326" s="26"/>
      <c r="O326" s="26"/>
      <c r="Q326" s="27"/>
    </row>
    <row r="327" spans="1:17" x14ac:dyDescent="0.2">
      <c r="A327" s="47">
        <v>5</v>
      </c>
      <c r="B327" s="48">
        <v>2.9140000000000001</v>
      </c>
      <c r="C327" s="48"/>
      <c r="D327" s="50">
        <f>(B326+B327)/2</f>
        <v>2.9095</v>
      </c>
      <c r="E327" s="53">
        <f>A327-A326</f>
        <v>5</v>
      </c>
      <c r="F327" s="50">
        <f>D327*E327</f>
        <v>14.547499999999999</v>
      </c>
      <c r="G327" s="53"/>
      <c r="H327" s="27"/>
      <c r="I327" s="27"/>
      <c r="J327" s="50"/>
      <c r="K327" s="53"/>
      <c r="L327" s="50"/>
      <c r="M327" s="26"/>
      <c r="N327" s="26"/>
      <c r="O327" s="26"/>
      <c r="P327" s="28"/>
      <c r="Q327" s="27"/>
    </row>
    <row r="328" spans="1:17" x14ac:dyDescent="0.2">
      <c r="A328" s="47">
        <v>6</v>
      </c>
      <c r="B328" s="48">
        <v>3.7360000000000002</v>
      </c>
      <c r="C328" s="48"/>
      <c r="D328" s="50">
        <f t="shared" ref="D328:D339" si="120">(B327+B328)/2</f>
        <v>3.3250000000000002</v>
      </c>
      <c r="E328" s="53">
        <f t="shared" ref="E328:E339" si="121">A328-A327</f>
        <v>1</v>
      </c>
      <c r="F328" s="50">
        <f t="shared" ref="F328:F339" si="122">D328*E328</f>
        <v>3.3250000000000002</v>
      </c>
      <c r="G328" s="53"/>
      <c r="H328" s="27"/>
      <c r="I328" s="27"/>
      <c r="J328" s="50"/>
      <c r="K328" s="53"/>
      <c r="L328" s="50"/>
      <c r="M328" s="26"/>
      <c r="N328" s="26"/>
      <c r="O328" s="26"/>
      <c r="P328" s="28"/>
      <c r="Q328" s="27"/>
    </row>
    <row r="329" spans="1:17" x14ac:dyDescent="0.2">
      <c r="A329" s="47">
        <v>10</v>
      </c>
      <c r="B329" s="48">
        <v>3.7269999999999999</v>
      </c>
      <c r="C329" s="50" t="s">
        <v>23</v>
      </c>
      <c r="D329" s="50">
        <f t="shared" si="120"/>
        <v>3.7315</v>
      </c>
      <c r="E329" s="53">
        <f t="shared" si="121"/>
        <v>4</v>
      </c>
      <c r="F329" s="50">
        <f t="shared" si="122"/>
        <v>14.926</v>
      </c>
      <c r="G329" s="53"/>
      <c r="H329" s="27"/>
      <c r="I329" s="27"/>
      <c r="J329" s="50"/>
      <c r="K329" s="53"/>
      <c r="L329" s="50"/>
      <c r="M329" s="26"/>
      <c r="N329" s="26"/>
      <c r="O329" s="26"/>
      <c r="P329" s="28"/>
      <c r="Q329" s="27"/>
    </row>
    <row r="330" spans="1:17" x14ac:dyDescent="0.2">
      <c r="A330" s="47">
        <v>11</v>
      </c>
      <c r="B330" s="48">
        <v>2.1640000000000001</v>
      </c>
      <c r="C330" s="48"/>
      <c r="D330" s="50">
        <f t="shared" si="120"/>
        <v>2.9455</v>
      </c>
      <c r="E330" s="53">
        <f t="shared" si="121"/>
        <v>1</v>
      </c>
      <c r="F330" s="50">
        <f t="shared" si="122"/>
        <v>2.9455</v>
      </c>
      <c r="G330" s="53"/>
      <c r="H330" s="47">
        <v>0</v>
      </c>
      <c r="I330" s="48">
        <v>2.9049999999999998</v>
      </c>
      <c r="J330" s="50"/>
      <c r="K330" s="53"/>
      <c r="L330" s="50"/>
      <c r="M330" s="26"/>
      <c r="N330" s="26"/>
      <c r="O330" s="26"/>
      <c r="P330" s="28"/>
      <c r="Q330" s="27"/>
    </row>
    <row r="331" spans="1:17" x14ac:dyDescent="0.2">
      <c r="A331" s="47">
        <v>13</v>
      </c>
      <c r="B331" s="48">
        <v>0.96299999999999997</v>
      </c>
      <c r="C331" s="48"/>
      <c r="D331" s="50">
        <f t="shared" si="120"/>
        <v>1.5635000000000001</v>
      </c>
      <c r="E331" s="53">
        <f t="shared" si="121"/>
        <v>2</v>
      </c>
      <c r="F331" s="50">
        <f t="shared" si="122"/>
        <v>3.1270000000000002</v>
      </c>
      <c r="G331" s="53"/>
      <c r="H331" s="47">
        <v>5</v>
      </c>
      <c r="I331" s="48">
        <v>2.9140000000000001</v>
      </c>
      <c r="J331" s="50">
        <f t="shared" ref="J331:J338" si="123">AVERAGE(I330,I331)</f>
        <v>2.9095</v>
      </c>
      <c r="K331" s="53">
        <f t="shared" ref="K331:K338" si="124">H331-H330</f>
        <v>5</v>
      </c>
      <c r="L331" s="50">
        <f t="shared" ref="L331:L338" si="125">K331*J331</f>
        <v>14.547499999999999</v>
      </c>
      <c r="M331" s="26"/>
      <c r="N331" s="26"/>
      <c r="O331" s="26"/>
      <c r="P331" s="28"/>
      <c r="Q331" s="27"/>
    </row>
    <row r="332" spans="1:17" x14ac:dyDescent="0.2">
      <c r="A332" s="47">
        <v>15</v>
      </c>
      <c r="B332" s="48">
        <v>0.23400000000000001</v>
      </c>
      <c r="C332" s="48"/>
      <c r="D332" s="50">
        <f t="shared" si="120"/>
        <v>0.59850000000000003</v>
      </c>
      <c r="E332" s="53">
        <f t="shared" si="121"/>
        <v>2</v>
      </c>
      <c r="F332" s="50">
        <f t="shared" si="122"/>
        <v>1.1970000000000001</v>
      </c>
      <c r="H332" s="47">
        <v>6</v>
      </c>
      <c r="I332" s="48">
        <v>3.7360000000000002</v>
      </c>
      <c r="J332" s="50">
        <f t="shared" si="123"/>
        <v>3.3250000000000002</v>
      </c>
      <c r="K332" s="53">
        <f t="shared" si="124"/>
        <v>1</v>
      </c>
      <c r="L332" s="50">
        <f t="shared" si="125"/>
        <v>3.3250000000000002</v>
      </c>
      <c r="M332" s="26"/>
      <c r="N332" s="26"/>
      <c r="O332" s="26"/>
      <c r="P332" s="28"/>
      <c r="Q332" s="27"/>
    </row>
    <row r="333" spans="1:17" x14ac:dyDescent="0.2">
      <c r="A333" s="47">
        <v>17</v>
      </c>
      <c r="B333" s="48">
        <v>0.13200000000000001</v>
      </c>
      <c r="C333" s="50" t="s">
        <v>22</v>
      </c>
      <c r="D333" s="50">
        <f t="shared" si="120"/>
        <v>0.183</v>
      </c>
      <c r="E333" s="53">
        <f t="shared" si="121"/>
        <v>2</v>
      </c>
      <c r="F333" s="50">
        <f t="shared" si="122"/>
        <v>0.36599999999999999</v>
      </c>
      <c r="H333" s="47">
        <v>7.5</v>
      </c>
      <c r="I333" s="48">
        <v>3.7269999999999999</v>
      </c>
      <c r="J333" s="50">
        <f t="shared" si="123"/>
        <v>3.7315</v>
      </c>
      <c r="K333" s="53">
        <f t="shared" si="124"/>
        <v>1.5</v>
      </c>
      <c r="L333" s="50">
        <f t="shared" si="125"/>
        <v>5.5972499999999998</v>
      </c>
      <c r="M333" s="26"/>
      <c r="N333" s="26"/>
      <c r="O333" s="26"/>
      <c r="P333" s="28"/>
      <c r="Q333" s="27"/>
    </row>
    <row r="334" spans="1:17" x14ac:dyDescent="0.2">
      <c r="A334" s="47">
        <v>19</v>
      </c>
      <c r="B334" s="48">
        <v>0.23499999999999999</v>
      </c>
      <c r="C334" s="48"/>
      <c r="D334" s="50">
        <f t="shared" si="120"/>
        <v>0.1835</v>
      </c>
      <c r="E334" s="53">
        <f t="shared" si="121"/>
        <v>2</v>
      </c>
      <c r="F334" s="50">
        <f t="shared" si="122"/>
        <v>0.36699999999999999</v>
      </c>
      <c r="H334" s="67">
        <f>H333+(I333-I334)*1.5</f>
        <v>14.5905</v>
      </c>
      <c r="I334" s="68">
        <v>-1</v>
      </c>
      <c r="J334" s="50">
        <f t="shared" si="123"/>
        <v>1.3634999999999999</v>
      </c>
      <c r="K334" s="53">
        <f t="shared" si="124"/>
        <v>7.0905000000000005</v>
      </c>
      <c r="L334" s="50">
        <f t="shared" si="125"/>
        <v>9.6678967500000006</v>
      </c>
      <c r="M334" s="30"/>
      <c r="N334" s="30"/>
      <c r="O334" s="30"/>
      <c r="P334" s="28"/>
      <c r="Q334" s="27"/>
    </row>
    <row r="335" spans="1:17" x14ac:dyDescent="0.2">
      <c r="A335" s="47">
        <v>21</v>
      </c>
      <c r="B335" s="48">
        <v>0.93700000000000006</v>
      </c>
      <c r="C335" s="48"/>
      <c r="D335" s="50">
        <f t="shared" si="120"/>
        <v>0.58600000000000008</v>
      </c>
      <c r="E335" s="53">
        <f t="shared" si="121"/>
        <v>2</v>
      </c>
      <c r="F335" s="50">
        <f t="shared" si="122"/>
        <v>1.1720000000000002</v>
      </c>
      <c r="G335" s="53"/>
      <c r="H335" s="69">
        <f>H334+2.5</f>
        <v>17.090499999999999</v>
      </c>
      <c r="I335" s="70">
        <f>I334</f>
        <v>-1</v>
      </c>
      <c r="J335" s="50">
        <f t="shared" si="123"/>
        <v>-1</v>
      </c>
      <c r="K335" s="53">
        <f t="shared" si="124"/>
        <v>2.4999999999999982</v>
      </c>
      <c r="L335" s="50">
        <f t="shared" si="125"/>
        <v>-2.4999999999999982</v>
      </c>
      <c r="M335" s="26"/>
      <c r="N335" s="26"/>
      <c r="O335" s="26"/>
      <c r="P335" s="28"/>
      <c r="Q335" s="27"/>
    </row>
    <row r="336" spans="1:17" x14ac:dyDescent="0.2">
      <c r="A336" s="47">
        <v>23</v>
      </c>
      <c r="B336" s="48">
        <v>2.0950000000000002</v>
      </c>
      <c r="C336" s="48"/>
      <c r="D336" s="50">
        <f t="shared" si="120"/>
        <v>1.516</v>
      </c>
      <c r="E336" s="53">
        <f t="shared" si="121"/>
        <v>2</v>
      </c>
      <c r="F336" s="50">
        <f t="shared" si="122"/>
        <v>3.032</v>
      </c>
      <c r="G336" s="53"/>
      <c r="H336" s="67">
        <f>H335+2.5</f>
        <v>19.590499999999999</v>
      </c>
      <c r="I336" s="68">
        <f>I334</f>
        <v>-1</v>
      </c>
      <c r="J336" s="50">
        <f t="shared" si="123"/>
        <v>-1</v>
      </c>
      <c r="K336" s="53">
        <f t="shared" si="124"/>
        <v>2.5</v>
      </c>
      <c r="L336" s="50">
        <f t="shared" si="125"/>
        <v>-2.5</v>
      </c>
      <c r="M336" s="30"/>
      <c r="N336" s="30"/>
      <c r="O336" s="30"/>
      <c r="P336" s="28"/>
      <c r="Q336" s="27"/>
    </row>
    <row r="337" spans="1:17" x14ac:dyDescent="0.2">
      <c r="A337" s="47">
        <v>24</v>
      </c>
      <c r="B337" s="48">
        <v>3.35</v>
      </c>
      <c r="C337" s="50" t="s">
        <v>21</v>
      </c>
      <c r="D337" s="50">
        <f t="shared" si="120"/>
        <v>2.7225000000000001</v>
      </c>
      <c r="E337" s="53">
        <f t="shared" si="121"/>
        <v>1</v>
      </c>
      <c r="F337" s="50">
        <f t="shared" si="122"/>
        <v>2.7225000000000001</v>
      </c>
      <c r="G337" s="53"/>
      <c r="H337" s="67">
        <f>H336+(I337-I336)*1.5</f>
        <v>26.100499999999997</v>
      </c>
      <c r="I337" s="71">
        <v>3.34</v>
      </c>
      <c r="J337" s="50">
        <f t="shared" si="123"/>
        <v>1.17</v>
      </c>
      <c r="K337" s="53">
        <f t="shared" si="124"/>
        <v>6.509999999999998</v>
      </c>
      <c r="L337" s="50">
        <f t="shared" si="125"/>
        <v>7.6166999999999971</v>
      </c>
      <c r="M337" s="30"/>
      <c r="N337" s="30"/>
      <c r="O337" s="30"/>
      <c r="P337" s="28"/>
      <c r="Q337" s="27"/>
    </row>
    <row r="338" spans="1:17" x14ac:dyDescent="0.2">
      <c r="A338" s="47">
        <v>25</v>
      </c>
      <c r="B338" s="48">
        <v>3.3559999999999999</v>
      </c>
      <c r="C338" s="48" t="s">
        <v>108</v>
      </c>
      <c r="D338" s="50">
        <f t="shared" si="120"/>
        <v>3.3529999999999998</v>
      </c>
      <c r="E338" s="53">
        <f t="shared" si="121"/>
        <v>1</v>
      </c>
      <c r="F338" s="50">
        <f t="shared" si="122"/>
        <v>3.3529999999999998</v>
      </c>
      <c r="G338" s="53"/>
      <c r="H338" s="47">
        <v>27</v>
      </c>
      <c r="I338" s="48">
        <v>3.3559999999999999</v>
      </c>
      <c r="J338" s="50">
        <f t="shared" si="123"/>
        <v>3.3479999999999999</v>
      </c>
      <c r="K338" s="53">
        <f t="shared" si="124"/>
        <v>0.8995000000000033</v>
      </c>
      <c r="L338" s="50">
        <f t="shared" si="125"/>
        <v>3.011526000000011</v>
      </c>
      <c r="M338" s="26"/>
      <c r="N338" s="26"/>
      <c r="O338" s="26"/>
      <c r="Q338" s="27"/>
    </row>
    <row r="339" spans="1:17" x14ac:dyDescent="0.2">
      <c r="A339" s="47">
        <v>27</v>
      </c>
      <c r="B339" s="48">
        <v>3.3559999999999999</v>
      </c>
      <c r="C339" s="48"/>
      <c r="D339" s="50">
        <f t="shared" si="120"/>
        <v>3.3559999999999999</v>
      </c>
      <c r="E339" s="53">
        <f t="shared" si="121"/>
        <v>2</v>
      </c>
      <c r="F339" s="50">
        <f t="shared" si="122"/>
        <v>6.7119999999999997</v>
      </c>
      <c r="G339" s="46"/>
      <c r="H339" s="56"/>
      <c r="I339" s="27"/>
      <c r="J339" s="50"/>
      <c r="K339" s="53"/>
      <c r="L339" s="50"/>
      <c r="M339" s="26"/>
      <c r="N339" s="26"/>
      <c r="O339" s="26"/>
      <c r="Q339" s="27"/>
    </row>
    <row r="340" spans="1:17" ht="15" x14ac:dyDescent="0.2">
      <c r="A340" s="46" t="s">
        <v>71</v>
      </c>
      <c r="B340" s="46"/>
      <c r="C340" s="63">
        <v>1.925</v>
      </c>
      <c r="D340" s="63"/>
      <c r="I340" s="43"/>
      <c r="J340" s="43"/>
      <c r="K340" s="43"/>
      <c r="L340" s="43"/>
      <c r="M340" s="23"/>
      <c r="N340" s="23"/>
      <c r="O340" s="23"/>
    </row>
    <row r="341" spans="1:17" x14ac:dyDescent="0.2">
      <c r="A341" s="64" t="s">
        <v>109</v>
      </c>
      <c r="B341" s="64"/>
      <c r="C341" s="64"/>
      <c r="D341" s="64"/>
      <c r="E341" s="64"/>
      <c r="F341" s="64"/>
      <c r="G341" s="21" t="s">
        <v>75</v>
      </c>
      <c r="H341" s="64" t="s">
        <v>72</v>
      </c>
      <c r="I341" s="64"/>
      <c r="J341" s="64"/>
      <c r="K341" s="64"/>
      <c r="L341" s="64"/>
      <c r="M341" s="24"/>
      <c r="N341" s="24"/>
      <c r="O341" s="26">
        <f>H356-H354</f>
        <v>10</v>
      </c>
    </row>
    <row r="342" spans="1:17" x14ac:dyDescent="0.2">
      <c r="A342" s="47">
        <v>0</v>
      </c>
      <c r="B342" s="48">
        <v>3.6269999999999998</v>
      </c>
      <c r="C342" s="48" t="s">
        <v>108</v>
      </c>
      <c r="D342" s="53"/>
      <c r="E342" s="53"/>
      <c r="F342" s="53"/>
      <c r="G342" s="53"/>
      <c r="H342" s="49"/>
      <c r="I342" s="25"/>
      <c r="J342" s="50"/>
      <c r="K342" s="53"/>
      <c r="L342" s="50"/>
      <c r="M342" s="26"/>
      <c r="N342" s="26"/>
      <c r="O342" s="26"/>
      <c r="Q342" s="27"/>
    </row>
    <row r="343" spans="1:17" x14ac:dyDescent="0.2">
      <c r="A343" s="47">
        <v>3</v>
      </c>
      <c r="B343" s="48">
        <v>3.8530000000000002</v>
      </c>
      <c r="C343" s="48"/>
      <c r="D343" s="50">
        <f>(B342+B343)/2</f>
        <v>3.74</v>
      </c>
      <c r="E343" s="53">
        <f>A343-A342</f>
        <v>3</v>
      </c>
      <c r="F343" s="50">
        <f>D343*E343</f>
        <v>11.22</v>
      </c>
      <c r="G343" s="53"/>
      <c r="H343" s="27"/>
      <c r="I343" s="27"/>
      <c r="J343" s="50"/>
      <c r="K343" s="53"/>
      <c r="L343" s="50"/>
      <c r="M343" s="26"/>
      <c r="N343" s="26"/>
      <c r="O343" s="26"/>
      <c r="P343" s="28"/>
      <c r="Q343" s="27"/>
    </row>
    <row r="344" spans="1:17" x14ac:dyDescent="0.2">
      <c r="A344" s="47">
        <v>7</v>
      </c>
      <c r="B344" s="48">
        <v>3.8279999999999998</v>
      </c>
      <c r="C344" s="50" t="s">
        <v>23</v>
      </c>
      <c r="D344" s="50">
        <f t="shared" ref="D344:D355" si="126">(B343+B344)/2</f>
        <v>3.8405</v>
      </c>
      <c r="E344" s="53">
        <f t="shared" ref="E344:E355" si="127">A344-A343</f>
        <v>4</v>
      </c>
      <c r="F344" s="50">
        <f t="shared" ref="F344:F355" si="128">D344*E344</f>
        <v>15.362</v>
      </c>
      <c r="G344" s="53"/>
      <c r="H344" s="27"/>
      <c r="I344" s="27"/>
      <c r="J344" s="50"/>
      <c r="K344" s="53"/>
      <c r="L344" s="50"/>
      <c r="M344" s="26"/>
      <c r="N344" s="26"/>
      <c r="O344" s="26"/>
      <c r="P344" s="28"/>
      <c r="Q344" s="27"/>
    </row>
    <row r="345" spans="1:17" x14ac:dyDescent="0.2">
      <c r="A345" s="47">
        <v>8</v>
      </c>
      <c r="B345" s="48">
        <v>1.8080000000000001</v>
      </c>
      <c r="C345" s="48"/>
      <c r="D345" s="50">
        <f t="shared" si="126"/>
        <v>2.8180000000000001</v>
      </c>
      <c r="E345" s="53">
        <f t="shared" si="127"/>
        <v>1</v>
      </c>
      <c r="F345" s="50">
        <f t="shared" si="128"/>
        <v>2.8180000000000001</v>
      </c>
      <c r="G345" s="53"/>
      <c r="H345" s="27"/>
      <c r="I345" s="27"/>
      <c r="J345" s="50"/>
      <c r="K345" s="53"/>
      <c r="L345" s="50"/>
      <c r="M345" s="26"/>
      <c r="N345" s="26"/>
      <c r="O345" s="26"/>
      <c r="P345" s="28"/>
      <c r="Q345" s="27"/>
    </row>
    <row r="346" spans="1:17" x14ac:dyDescent="0.2">
      <c r="A346" s="47">
        <v>10</v>
      </c>
      <c r="B346" s="48">
        <v>0.81100000000000005</v>
      </c>
      <c r="C346" s="48"/>
      <c r="D346" s="50">
        <f t="shared" si="126"/>
        <v>1.3095000000000001</v>
      </c>
      <c r="E346" s="53">
        <f t="shared" si="127"/>
        <v>2</v>
      </c>
      <c r="F346" s="50">
        <f t="shared" si="128"/>
        <v>2.6190000000000002</v>
      </c>
      <c r="G346" s="53"/>
      <c r="H346" s="27"/>
      <c r="I346" s="27"/>
      <c r="J346" s="50"/>
      <c r="K346" s="53"/>
      <c r="L346" s="50"/>
      <c r="M346" s="26"/>
      <c r="N346" s="26"/>
      <c r="O346" s="26"/>
      <c r="P346" s="28"/>
      <c r="Q346" s="27"/>
    </row>
    <row r="347" spans="1:17" x14ac:dyDescent="0.2">
      <c r="A347" s="47">
        <v>12</v>
      </c>
      <c r="B347" s="48">
        <v>0.13900000000000001</v>
      </c>
      <c r="C347" s="48"/>
      <c r="D347" s="50">
        <f t="shared" si="126"/>
        <v>0.47500000000000003</v>
      </c>
      <c r="E347" s="53">
        <f t="shared" si="127"/>
        <v>2</v>
      </c>
      <c r="F347" s="50">
        <f t="shared" si="128"/>
        <v>0.95000000000000007</v>
      </c>
      <c r="G347" s="53"/>
      <c r="H347" s="47">
        <v>0</v>
      </c>
      <c r="I347" s="48">
        <v>3.6269999999999998</v>
      </c>
      <c r="J347" s="50"/>
      <c r="K347" s="53"/>
      <c r="L347" s="50"/>
      <c r="M347" s="26"/>
      <c r="N347" s="26"/>
      <c r="O347" s="26"/>
      <c r="P347" s="28"/>
      <c r="Q347" s="27"/>
    </row>
    <row r="348" spans="1:17" x14ac:dyDescent="0.2">
      <c r="A348" s="47">
        <v>13.5</v>
      </c>
      <c r="B348" s="48">
        <v>3.6999999999999998E-2</v>
      </c>
      <c r="C348" s="50" t="s">
        <v>22</v>
      </c>
      <c r="D348" s="50">
        <f t="shared" si="126"/>
        <v>8.8000000000000009E-2</v>
      </c>
      <c r="E348" s="53">
        <f t="shared" si="127"/>
        <v>1.5</v>
      </c>
      <c r="F348" s="50">
        <f t="shared" si="128"/>
        <v>0.13200000000000001</v>
      </c>
      <c r="H348" s="47">
        <v>3</v>
      </c>
      <c r="I348" s="48">
        <v>3.8530000000000002</v>
      </c>
      <c r="J348" s="50">
        <f t="shared" ref="J348:J356" si="129">AVERAGE(I347,I348)</f>
        <v>3.74</v>
      </c>
      <c r="K348" s="53">
        <f t="shared" ref="K348:K356" si="130">H348-H347</f>
        <v>3</v>
      </c>
      <c r="L348" s="50">
        <f t="shared" ref="L348:L356" si="131">K348*J348</f>
        <v>11.22</v>
      </c>
      <c r="M348" s="26"/>
      <c r="N348" s="26"/>
      <c r="O348" s="26"/>
      <c r="P348" s="28"/>
      <c r="Q348" s="27"/>
    </row>
    <row r="349" spans="1:17" x14ac:dyDescent="0.2">
      <c r="A349" s="47">
        <v>15</v>
      </c>
      <c r="B349" s="48">
        <v>0.13800000000000001</v>
      </c>
      <c r="C349" s="48"/>
      <c r="D349" s="50">
        <f t="shared" si="126"/>
        <v>8.7500000000000008E-2</v>
      </c>
      <c r="E349" s="53">
        <f t="shared" si="127"/>
        <v>1.5</v>
      </c>
      <c r="F349" s="50">
        <f t="shared" si="128"/>
        <v>0.13125000000000001</v>
      </c>
      <c r="H349" s="47">
        <v>4</v>
      </c>
      <c r="I349" s="48">
        <v>3.8279999999999998</v>
      </c>
      <c r="J349" s="50">
        <f t="shared" si="129"/>
        <v>3.8405</v>
      </c>
      <c r="K349" s="53">
        <f t="shared" si="130"/>
        <v>1</v>
      </c>
      <c r="L349" s="50">
        <f t="shared" si="131"/>
        <v>3.8405</v>
      </c>
      <c r="M349" s="26"/>
      <c r="N349" s="26"/>
      <c r="O349" s="26"/>
      <c r="P349" s="28"/>
      <c r="Q349" s="27"/>
    </row>
    <row r="350" spans="1:17" x14ac:dyDescent="0.2">
      <c r="A350" s="47">
        <v>17</v>
      </c>
      <c r="B350" s="48">
        <v>0.82299999999999995</v>
      </c>
      <c r="C350" s="48"/>
      <c r="D350" s="50">
        <f t="shared" si="126"/>
        <v>0.48049999999999998</v>
      </c>
      <c r="E350" s="53">
        <f t="shared" si="127"/>
        <v>2</v>
      </c>
      <c r="F350" s="50">
        <f t="shared" si="128"/>
        <v>0.96099999999999997</v>
      </c>
      <c r="H350" s="67">
        <f>H349+(I349-I350)*1.5</f>
        <v>11.241999999999999</v>
      </c>
      <c r="I350" s="68">
        <v>-1</v>
      </c>
      <c r="J350" s="50">
        <f t="shared" si="129"/>
        <v>1.4139999999999999</v>
      </c>
      <c r="K350" s="53">
        <f t="shared" si="130"/>
        <v>7.2419999999999991</v>
      </c>
      <c r="L350" s="50">
        <f t="shared" si="131"/>
        <v>10.240187999999998</v>
      </c>
      <c r="M350" s="30"/>
      <c r="N350" s="30"/>
      <c r="O350" s="30"/>
      <c r="P350" s="28"/>
      <c r="Q350" s="27"/>
    </row>
    <row r="351" spans="1:17" x14ac:dyDescent="0.2">
      <c r="A351" s="47">
        <v>19</v>
      </c>
      <c r="B351" s="48">
        <v>1.83</v>
      </c>
      <c r="C351" s="48"/>
      <c r="D351" s="50">
        <f t="shared" si="126"/>
        <v>1.3265</v>
      </c>
      <c r="E351" s="53">
        <f t="shared" si="127"/>
        <v>2</v>
      </c>
      <c r="F351" s="50">
        <f t="shared" si="128"/>
        <v>2.653</v>
      </c>
      <c r="G351" s="53"/>
      <c r="H351" s="69">
        <f>H350+2.5</f>
        <v>13.741999999999999</v>
      </c>
      <c r="I351" s="70">
        <f>I350</f>
        <v>-1</v>
      </c>
      <c r="J351" s="50">
        <f t="shared" si="129"/>
        <v>-1</v>
      </c>
      <c r="K351" s="53">
        <f t="shared" si="130"/>
        <v>2.5</v>
      </c>
      <c r="L351" s="50">
        <f t="shared" si="131"/>
        <v>-2.5</v>
      </c>
      <c r="M351" s="26"/>
      <c r="N351" s="26"/>
      <c r="O351" s="26"/>
      <c r="P351" s="28"/>
      <c r="Q351" s="27"/>
    </row>
    <row r="352" spans="1:17" x14ac:dyDescent="0.2">
      <c r="A352" s="47">
        <v>20</v>
      </c>
      <c r="B352" s="48">
        <v>3.5070000000000001</v>
      </c>
      <c r="C352" s="50" t="s">
        <v>21</v>
      </c>
      <c r="D352" s="50">
        <f t="shared" si="126"/>
        <v>2.6684999999999999</v>
      </c>
      <c r="E352" s="53">
        <f t="shared" si="127"/>
        <v>1</v>
      </c>
      <c r="F352" s="50">
        <f t="shared" si="128"/>
        <v>2.6684999999999999</v>
      </c>
      <c r="G352" s="53"/>
      <c r="H352" s="67">
        <f>H351+2.5</f>
        <v>16.241999999999997</v>
      </c>
      <c r="I352" s="68">
        <f>I350</f>
        <v>-1</v>
      </c>
      <c r="J352" s="50">
        <f t="shared" si="129"/>
        <v>-1</v>
      </c>
      <c r="K352" s="53">
        <f t="shared" si="130"/>
        <v>2.4999999999999982</v>
      </c>
      <c r="L352" s="50">
        <f t="shared" si="131"/>
        <v>-2.4999999999999982</v>
      </c>
      <c r="M352" s="30"/>
      <c r="N352" s="30"/>
      <c r="O352" s="30"/>
      <c r="P352" s="28"/>
      <c r="Q352" s="27"/>
    </row>
    <row r="353" spans="1:17" x14ac:dyDescent="0.2">
      <c r="A353" s="47">
        <v>25</v>
      </c>
      <c r="B353" s="48">
        <v>3.528</v>
      </c>
      <c r="C353" s="48"/>
      <c r="D353" s="50">
        <f t="shared" si="126"/>
        <v>3.5175000000000001</v>
      </c>
      <c r="E353" s="53">
        <f t="shared" si="127"/>
        <v>5</v>
      </c>
      <c r="F353" s="50">
        <f t="shared" si="128"/>
        <v>17.587499999999999</v>
      </c>
      <c r="G353" s="53"/>
      <c r="H353" s="67">
        <f>H352+(I353-I352)*1.5</f>
        <v>23.033999999999999</v>
      </c>
      <c r="I353" s="73">
        <v>3.528</v>
      </c>
      <c r="J353" s="50">
        <f t="shared" si="129"/>
        <v>1.264</v>
      </c>
      <c r="K353" s="53">
        <f t="shared" si="130"/>
        <v>6.7920000000000016</v>
      </c>
      <c r="L353" s="50">
        <f t="shared" si="131"/>
        <v>8.5850880000000025</v>
      </c>
      <c r="M353" s="30"/>
      <c r="N353" s="30"/>
      <c r="O353" s="30"/>
      <c r="P353" s="28"/>
      <c r="Q353" s="27"/>
    </row>
    <row r="354" spans="1:17" x14ac:dyDescent="0.2">
      <c r="A354" s="47">
        <v>30</v>
      </c>
      <c r="B354" s="48">
        <v>3.5329999999999999</v>
      </c>
      <c r="C354" s="48"/>
      <c r="D354" s="50">
        <f t="shared" si="126"/>
        <v>3.5305</v>
      </c>
      <c r="E354" s="53">
        <f t="shared" si="127"/>
        <v>5</v>
      </c>
      <c r="F354" s="50">
        <f t="shared" si="128"/>
        <v>17.6525</v>
      </c>
      <c r="G354" s="53"/>
      <c r="H354" s="47">
        <v>25</v>
      </c>
      <c r="I354" s="48">
        <v>3.528</v>
      </c>
      <c r="J354" s="50">
        <f t="shared" si="129"/>
        <v>3.528</v>
      </c>
      <c r="K354" s="53">
        <f t="shared" si="130"/>
        <v>1.9660000000000011</v>
      </c>
      <c r="L354" s="50">
        <f t="shared" si="131"/>
        <v>6.936048000000004</v>
      </c>
      <c r="M354" s="26"/>
      <c r="N354" s="26"/>
      <c r="O354" s="26"/>
      <c r="Q354" s="27"/>
    </row>
    <row r="355" spans="1:17" x14ac:dyDescent="0.2">
      <c r="A355" s="47">
        <v>35</v>
      </c>
      <c r="B355" s="48">
        <v>3.5409999999999999</v>
      </c>
      <c r="C355" s="48" t="s">
        <v>110</v>
      </c>
      <c r="D355" s="50">
        <f t="shared" si="126"/>
        <v>3.5369999999999999</v>
      </c>
      <c r="E355" s="53">
        <f t="shared" si="127"/>
        <v>5</v>
      </c>
      <c r="F355" s="50">
        <f t="shared" si="128"/>
        <v>17.684999999999999</v>
      </c>
      <c r="G355" s="46"/>
      <c r="H355" s="47">
        <v>30</v>
      </c>
      <c r="I355" s="48">
        <v>3.5329999999999999</v>
      </c>
      <c r="J355" s="50">
        <f t="shared" si="129"/>
        <v>3.5305</v>
      </c>
      <c r="K355" s="53">
        <f t="shared" si="130"/>
        <v>5</v>
      </c>
      <c r="L355" s="50">
        <f t="shared" si="131"/>
        <v>17.6525</v>
      </c>
      <c r="M355" s="26"/>
      <c r="N355" s="26"/>
      <c r="O355" s="26"/>
      <c r="Q355" s="27"/>
    </row>
    <row r="356" spans="1:17" x14ac:dyDescent="0.2">
      <c r="A356" s="47"/>
      <c r="B356" s="48"/>
      <c r="C356" s="48"/>
      <c r="D356" s="50"/>
      <c r="E356" s="53"/>
      <c r="F356" s="50"/>
      <c r="G356" s="46"/>
      <c r="H356" s="47">
        <v>35</v>
      </c>
      <c r="I356" s="48">
        <v>3.5409999999999999</v>
      </c>
      <c r="J356" s="50">
        <f t="shared" si="129"/>
        <v>3.5369999999999999</v>
      </c>
      <c r="K356" s="53">
        <f t="shared" si="130"/>
        <v>5</v>
      </c>
      <c r="L356" s="50">
        <f t="shared" si="131"/>
        <v>17.684999999999999</v>
      </c>
      <c r="M356" s="26"/>
      <c r="N356" s="26"/>
      <c r="O356" s="26"/>
      <c r="Q356" s="27"/>
    </row>
    <row r="357" spans="1:17" ht="15" x14ac:dyDescent="0.2">
      <c r="A357" s="46" t="s">
        <v>71</v>
      </c>
      <c r="B357" s="46"/>
      <c r="C357" s="63">
        <v>2.0249999999999999</v>
      </c>
      <c r="D357" s="63"/>
      <c r="I357" s="43"/>
      <c r="J357" s="43"/>
      <c r="K357" s="43"/>
      <c r="L357" s="43"/>
      <c r="M357" s="23"/>
      <c r="N357" s="23"/>
      <c r="O357" s="23"/>
    </row>
    <row r="358" spans="1:17" x14ac:dyDescent="0.2">
      <c r="A358" s="64" t="s">
        <v>109</v>
      </c>
      <c r="B358" s="64"/>
      <c r="C358" s="64"/>
      <c r="D358" s="64"/>
      <c r="E358" s="64"/>
      <c r="F358" s="64"/>
      <c r="G358" s="21" t="s">
        <v>75</v>
      </c>
      <c r="H358" s="64" t="s">
        <v>72</v>
      </c>
      <c r="I358" s="64"/>
      <c r="J358" s="64"/>
      <c r="K358" s="64"/>
      <c r="L358" s="64"/>
      <c r="M358" s="24"/>
      <c r="N358" s="24"/>
      <c r="O358" s="26" t="e">
        <f>#REF!-H371</f>
        <v>#REF!</v>
      </c>
    </row>
    <row r="359" spans="1:17" x14ac:dyDescent="0.2">
      <c r="A359" s="47">
        <v>0</v>
      </c>
      <c r="B359" s="48">
        <v>3.7320000000000002</v>
      </c>
      <c r="C359" s="48" t="s">
        <v>108</v>
      </c>
      <c r="D359" s="53"/>
      <c r="E359" s="53"/>
      <c r="F359" s="53"/>
      <c r="G359" s="53"/>
      <c r="H359" s="49"/>
      <c r="I359" s="25"/>
      <c r="J359" s="50"/>
      <c r="K359" s="53"/>
      <c r="L359" s="50"/>
      <c r="M359" s="26"/>
      <c r="N359" s="26"/>
      <c r="O359" s="26"/>
      <c r="Q359" s="27"/>
    </row>
    <row r="360" spans="1:17" x14ac:dyDescent="0.2">
      <c r="A360" s="47">
        <v>4</v>
      </c>
      <c r="B360" s="48">
        <v>3.9750000000000001</v>
      </c>
      <c r="C360" s="50" t="s">
        <v>23</v>
      </c>
      <c r="D360" s="50">
        <f>(B359+B360)/2</f>
        <v>3.8535000000000004</v>
      </c>
      <c r="E360" s="53">
        <f>A360-A359</f>
        <v>4</v>
      </c>
      <c r="F360" s="50">
        <f>D360*E360</f>
        <v>15.414000000000001</v>
      </c>
      <c r="G360" s="53"/>
      <c r="H360" s="27"/>
      <c r="I360" s="27"/>
      <c r="J360" s="50"/>
      <c r="K360" s="53"/>
      <c r="L360" s="50"/>
      <c r="M360" s="26"/>
      <c r="N360" s="26"/>
      <c r="O360" s="26"/>
      <c r="P360" s="28"/>
      <c r="Q360" s="27"/>
    </row>
    <row r="361" spans="1:17" x14ac:dyDescent="0.2">
      <c r="A361" s="47">
        <v>5</v>
      </c>
      <c r="B361" s="48">
        <v>2.7879999999999998</v>
      </c>
      <c r="C361" s="48"/>
      <c r="D361" s="50">
        <f t="shared" ref="D361:D371" si="132">(B360+B361)/2</f>
        <v>3.3815</v>
      </c>
      <c r="E361" s="53">
        <f t="shared" ref="E361:E371" si="133">A361-A360</f>
        <v>1</v>
      </c>
      <c r="F361" s="50">
        <f t="shared" ref="F361:F371" si="134">D361*E361</f>
        <v>3.3815</v>
      </c>
      <c r="G361" s="53"/>
      <c r="H361" s="27"/>
      <c r="I361" s="27"/>
      <c r="J361" s="50"/>
      <c r="K361" s="53"/>
      <c r="L361" s="50"/>
      <c r="M361" s="26"/>
      <c r="N361" s="26"/>
      <c r="O361" s="26"/>
      <c r="P361" s="28"/>
      <c r="Q361" s="27"/>
    </row>
    <row r="362" spans="1:17" x14ac:dyDescent="0.2">
      <c r="A362" s="47">
        <v>7</v>
      </c>
      <c r="B362" s="48">
        <v>1.772</v>
      </c>
      <c r="C362" s="48"/>
      <c r="D362" s="50">
        <f t="shared" si="132"/>
        <v>2.2799999999999998</v>
      </c>
      <c r="E362" s="53">
        <f t="shared" si="133"/>
        <v>2</v>
      </c>
      <c r="F362" s="50">
        <f t="shared" si="134"/>
        <v>4.5599999999999996</v>
      </c>
      <c r="G362" s="53"/>
      <c r="H362" s="27"/>
      <c r="I362" s="27"/>
      <c r="J362" s="50"/>
      <c r="K362" s="53"/>
      <c r="L362" s="50"/>
      <c r="M362" s="26"/>
      <c r="N362" s="26"/>
      <c r="O362" s="26"/>
      <c r="P362" s="28"/>
      <c r="Q362" s="27"/>
    </row>
    <row r="363" spans="1:17" x14ac:dyDescent="0.2">
      <c r="A363" s="47">
        <v>9</v>
      </c>
      <c r="B363" s="48">
        <v>0.83299999999999996</v>
      </c>
      <c r="C363" s="48"/>
      <c r="D363" s="50">
        <f t="shared" si="132"/>
        <v>1.3025</v>
      </c>
      <c r="E363" s="53">
        <f t="shared" si="133"/>
        <v>2</v>
      </c>
      <c r="F363" s="50">
        <f t="shared" si="134"/>
        <v>2.605</v>
      </c>
      <c r="G363" s="53"/>
      <c r="H363" s="47">
        <v>0</v>
      </c>
      <c r="I363" s="48">
        <v>3.7320000000000002</v>
      </c>
      <c r="J363" s="50"/>
      <c r="K363" s="53"/>
      <c r="L363" s="50"/>
      <c r="M363" s="26"/>
      <c r="N363" s="26"/>
      <c r="O363" s="26"/>
      <c r="P363" s="28"/>
      <c r="Q363" s="27"/>
    </row>
    <row r="364" spans="1:17" x14ac:dyDescent="0.2">
      <c r="A364" s="47">
        <v>11</v>
      </c>
      <c r="B364" s="48">
        <v>0.254</v>
      </c>
      <c r="C364" s="48"/>
      <c r="D364" s="50">
        <f t="shared" si="132"/>
        <v>0.54349999999999998</v>
      </c>
      <c r="E364" s="53">
        <f t="shared" si="133"/>
        <v>2</v>
      </c>
      <c r="F364" s="50">
        <f t="shared" si="134"/>
        <v>1.087</v>
      </c>
      <c r="G364" s="53"/>
      <c r="H364" s="47">
        <v>2.5</v>
      </c>
      <c r="I364" s="48">
        <v>3.9750000000000001</v>
      </c>
      <c r="J364" s="50">
        <f t="shared" ref="J364:J369" si="135">AVERAGE(I363,I364)</f>
        <v>3.8535000000000004</v>
      </c>
      <c r="K364" s="53">
        <f t="shared" ref="K364:K369" si="136">H364-H363</f>
        <v>2.5</v>
      </c>
      <c r="L364" s="50">
        <f t="shared" ref="L364:L369" si="137">K364*J364</f>
        <v>9.6337500000000009</v>
      </c>
      <c r="M364" s="26"/>
      <c r="N364" s="26"/>
      <c r="O364" s="26"/>
      <c r="P364" s="28"/>
      <c r="Q364" s="27"/>
    </row>
    <row r="365" spans="1:17" x14ac:dyDescent="0.2">
      <c r="A365" s="47">
        <v>12</v>
      </c>
      <c r="B365" s="48">
        <v>0.153</v>
      </c>
      <c r="C365" s="50" t="s">
        <v>22</v>
      </c>
      <c r="D365" s="50">
        <f t="shared" si="132"/>
        <v>0.20350000000000001</v>
      </c>
      <c r="E365" s="53">
        <f t="shared" si="133"/>
        <v>1</v>
      </c>
      <c r="F365" s="50">
        <f t="shared" si="134"/>
        <v>0.20350000000000001</v>
      </c>
      <c r="H365" s="67">
        <f>H364+(I364-I365)*1.5</f>
        <v>9.9624999999999986</v>
      </c>
      <c r="I365" s="68">
        <v>-1</v>
      </c>
      <c r="J365" s="50">
        <f t="shared" si="135"/>
        <v>1.4875</v>
      </c>
      <c r="K365" s="53">
        <f t="shared" si="136"/>
        <v>7.4624999999999986</v>
      </c>
      <c r="L365" s="50">
        <f t="shared" si="137"/>
        <v>11.100468749999997</v>
      </c>
      <c r="M365" s="26"/>
      <c r="N365" s="26"/>
      <c r="O365" s="26"/>
      <c r="P365" s="28"/>
      <c r="Q365" s="27"/>
    </row>
    <row r="366" spans="1:17" x14ac:dyDescent="0.2">
      <c r="A366" s="47">
        <v>13</v>
      </c>
      <c r="B366" s="48">
        <v>0.25600000000000001</v>
      </c>
      <c r="C366" s="48"/>
      <c r="D366" s="50">
        <f t="shared" si="132"/>
        <v>0.20450000000000002</v>
      </c>
      <c r="E366" s="53">
        <f t="shared" si="133"/>
        <v>1</v>
      </c>
      <c r="F366" s="50">
        <f t="shared" si="134"/>
        <v>0.20450000000000002</v>
      </c>
      <c r="H366" s="69">
        <f>H365+2.5</f>
        <v>12.462499999999999</v>
      </c>
      <c r="I366" s="70">
        <f>I365</f>
        <v>-1</v>
      </c>
      <c r="J366" s="50">
        <f t="shared" si="135"/>
        <v>-1</v>
      </c>
      <c r="K366" s="53">
        <f t="shared" si="136"/>
        <v>2.5</v>
      </c>
      <c r="L366" s="50">
        <f t="shared" si="137"/>
        <v>-2.5</v>
      </c>
      <c r="M366" s="26"/>
      <c r="N366" s="26"/>
      <c r="O366" s="26"/>
      <c r="P366" s="28"/>
      <c r="Q366" s="27"/>
    </row>
    <row r="367" spans="1:17" x14ac:dyDescent="0.2">
      <c r="A367" s="47">
        <v>15</v>
      </c>
      <c r="B367" s="48">
        <v>0.878</v>
      </c>
      <c r="C367" s="48"/>
      <c r="D367" s="50">
        <f t="shared" si="132"/>
        <v>0.56699999999999995</v>
      </c>
      <c r="E367" s="53">
        <f t="shared" si="133"/>
        <v>2</v>
      </c>
      <c r="F367" s="50">
        <f t="shared" si="134"/>
        <v>1.1339999999999999</v>
      </c>
      <c r="H367" s="67">
        <f>H366+2.5</f>
        <v>14.962499999999999</v>
      </c>
      <c r="I367" s="68">
        <f>I365</f>
        <v>-1</v>
      </c>
      <c r="J367" s="50">
        <f t="shared" si="135"/>
        <v>-1</v>
      </c>
      <c r="K367" s="53">
        <f t="shared" si="136"/>
        <v>2.5</v>
      </c>
      <c r="L367" s="50">
        <f t="shared" si="137"/>
        <v>-2.5</v>
      </c>
      <c r="M367" s="30"/>
      <c r="N367" s="30"/>
      <c r="O367" s="30"/>
      <c r="P367" s="28"/>
      <c r="Q367" s="27"/>
    </row>
    <row r="368" spans="1:17" x14ac:dyDescent="0.2">
      <c r="A368" s="47">
        <v>17</v>
      </c>
      <c r="B368" s="48">
        <v>1.7889999999999999</v>
      </c>
      <c r="C368" s="48"/>
      <c r="D368" s="50">
        <f t="shared" si="132"/>
        <v>1.3334999999999999</v>
      </c>
      <c r="E368" s="53">
        <f t="shared" si="133"/>
        <v>2</v>
      </c>
      <c r="F368" s="50">
        <f t="shared" si="134"/>
        <v>2.6669999999999998</v>
      </c>
      <c r="G368" s="53"/>
      <c r="H368" s="67">
        <f>H367+(I368-I367)*1.5</f>
        <v>20.512499999999999</v>
      </c>
      <c r="I368" s="73">
        <v>2.7</v>
      </c>
      <c r="J368" s="50">
        <f t="shared" si="135"/>
        <v>0.85000000000000009</v>
      </c>
      <c r="K368" s="53">
        <f t="shared" si="136"/>
        <v>5.5500000000000007</v>
      </c>
      <c r="L368" s="50">
        <f t="shared" si="137"/>
        <v>4.7175000000000011</v>
      </c>
      <c r="M368" s="26"/>
      <c r="N368" s="26"/>
      <c r="O368" s="26"/>
      <c r="P368" s="28"/>
      <c r="Q368" s="27"/>
    </row>
    <row r="369" spans="1:17" x14ac:dyDescent="0.2">
      <c r="A369" s="47">
        <v>19</v>
      </c>
      <c r="B369" s="48">
        <v>2.266</v>
      </c>
      <c r="C369" s="48"/>
      <c r="D369" s="50">
        <f t="shared" si="132"/>
        <v>2.0274999999999999</v>
      </c>
      <c r="E369" s="53">
        <f t="shared" si="133"/>
        <v>2</v>
      </c>
      <c r="F369" s="50">
        <f t="shared" si="134"/>
        <v>4.0549999999999997</v>
      </c>
      <c r="G369" s="53"/>
      <c r="H369" s="47">
        <v>24</v>
      </c>
      <c r="I369" s="48">
        <v>2.6459999999999999</v>
      </c>
      <c r="J369" s="50">
        <f t="shared" si="135"/>
        <v>2.673</v>
      </c>
      <c r="K369" s="53">
        <f t="shared" si="136"/>
        <v>3.4875000000000007</v>
      </c>
      <c r="L369" s="50">
        <f t="shared" si="137"/>
        <v>9.3220875000000021</v>
      </c>
      <c r="M369" s="30"/>
      <c r="N369" s="30"/>
      <c r="O369" s="30"/>
      <c r="P369" s="28"/>
      <c r="Q369" s="27"/>
    </row>
    <row r="370" spans="1:17" x14ac:dyDescent="0.2">
      <c r="A370" s="47">
        <v>20</v>
      </c>
      <c r="B370" s="48">
        <v>2.6320000000000001</v>
      </c>
      <c r="C370" s="50" t="s">
        <v>21</v>
      </c>
      <c r="D370" s="50">
        <f t="shared" si="132"/>
        <v>2.4489999999999998</v>
      </c>
      <c r="E370" s="53">
        <f t="shared" si="133"/>
        <v>1</v>
      </c>
      <c r="F370" s="50">
        <f t="shared" si="134"/>
        <v>2.4489999999999998</v>
      </c>
      <c r="G370" s="53"/>
      <c r="H370" s="53"/>
      <c r="I370" s="53"/>
      <c r="J370" s="50"/>
      <c r="K370" s="53"/>
      <c r="L370" s="50"/>
      <c r="M370" s="30"/>
      <c r="N370" s="30"/>
      <c r="O370" s="30"/>
      <c r="P370" s="28"/>
      <c r="Q370" s="27"/>
    </row>
    <row r="371" spans="1:17" x14ac:dyDescent="0.2">
      <c r="A371" s="47">
        <v>24</v>
      </c>
      <c r="B371" s="48">
        <v>2.6459999999999999</v>
      </c>
      <c r="C371" s="48" t="s">
        <v>108</v>
      </c>
      <c r="D371" s="50">
        <f t="shared" si="132"/>
        <v>2.6390000000000002</v>
      </c>
      <c r="E371" s="53">
        <f t="shared" si="133"/>
        <v>4</v>
      </c>
      <c r="F371" s="50">
        <f t="shared" si="134"/>
        <v>10.556000000000001</v>
      </c>
      <c r="G371" s="53"/>
      <c r="H371" s="56"/>
      <c r="I371" s="27"/>
      <c r="J371" s="50"/>
      <c r="K371" s="53"/>
      <c r="L371" s="50"/>
      <c r="M371" s="26"/>
      <c r="N371" s="26"/>
      <c r="O371" s="26"/>
      <c r="Q371" s="27"/>
    </row>
    <row r="372" spans="1:17" x14ac:dyDescent="0.2">
      <c r="A372" s="49"/>
      <c r="B372" s="52"/>
      <c r="C372" s="52"/>
      <c r="D372" s="50"/>
      <c r="E372" s="53"/>
      <c r="F372" s="50"/>
      <c r="G372" s="53" t="s">
        <v>73</v>
      </c>
      <c r="H372" s="53"/>
      <c r="I372" s="53" t="e">
        <f>#REF!</f>
        <v>#REF!</v>
      </c>
      <c r="J372" s="50" t="s">
        <v>74</v>
      </c>
      <c r="K372" s="53" t="e">
        <f>#REF!</f>
        <v>#REF!</v>
      </c>
      <c r="L372" s="50" t="e">
        <f>I372-K372</f>
        <v>#REF!</v>
      </c>
      <c r="M372" s="26"/>
      <c r="N372" s="26"/>
      <c r="O372" s="26"/>
      <c r="Q372" s="27"/>
    </row>
    <row r="374" spans="1:17" ht="15" x14ac:dyDescent="0.2">
      <c r="A374" s="46" t="s">
        <v>71</v>
      </c>
      <c r="B374" s="46"/>
      <c r="C374" s="63">
        <v>2.1349999999999998</v>
      </c>
      <c r="D374" s="63"/>
      <c r="I374" s="43"/>
      <c r="J374" s="43"/>
      <c r="K374" s="43"/>
      <c r="L374" s="43"/>
      <c r="M374" s="23"/>
      <c r="N374" s="23"/>
      <c r="O374" s="23"/>
    </row>
    <row r="375" spans="1:17" x14ac:dyDescent="0.2">
      <c r="A375" s="64" t="s">
        <v>109</v>
      </c>
      <c r="B375" s="64"/>
      <c r="C375" s="64"/>
      <c r="D375" s="64"/>
      <c r="E375" s="64"/>
      <c r="F375" s="64"/>
      <c r="G375" s="21" t="s">
        <v>75</v>
      </c>
      <c r="H375" s="64" t="s">
        <v>72</v>
      </c>
      <c r="I375" s="64"/>
      <c r="J375" s="64"/>
      <c r="K375" s="64"/>
      <c r="L375" s="64"/>
      <c r="M375" s="24"/>
      <c r="N375" s="24"/>
      <c r="O375" s="26" t="e">
        <f>#REF!-H388</f>
        <v>#REF!</v>
      </c>
    </row>
    <row r="376" spans="1:17" x14ac:dyDescent="0.2">
      <c r="A376" s="47">
        <v>0</v>
      </c>
      <c r="B376" s="48">
        <v>4.0039999999999996</v>
      </c>
      <c r="C376" s="48" t="s">
        <v>108</v>
      </c>
      <c r="D376" s="53"/>
      <c r="E376" s="53"/>
      <c r="F376" s="53"/>
      <c r="G376" s="53"/>
      <c r="H376" s="49"/>
      <c r="I376" s="25"/>
      <c r="J376" s="50"/>
      <c r="K376" s="53"/>
      <c r="L376" s="50"/>
      <c r="M376" s="26"/>
      <c r="N376" s="26"/>
      <c r="O376" s="26"/>
      <c r="Q376" s="27"/>
    </row>
    <row r="377" spans="1:17" x14ac:dyDescent="0.2">
      <c r="A377" s="47">
        <v>4</v>
      </c>
      <c r="B377" s="48">
        <v>3.9990000000000001</v>
      </c>
      <c r="C377" s="50" t="s">
        <v>23</v>
      </c>
      <c r="D377" s="50">
        <f>(B376+B377)/2</f>
        <v>4.0015000000000001</v>
      </c>
      <c r="E377" s="53">
        <f>A377-A376</f>
        <v>4</v>
      </c>
      <c r="F377" s="50">
        <f>D377*E377</f>
        <v>16.006</v>
      </c>
      <c r="G377" s="53"/>
      <c r="H377" s="27"/>
      <c r="I377" s="27"/>
      <c r="J377" s="50"/>
      <c r="K377" s="53"/>
      <c r="L377" s="50"/>
      <c r="M377" s="26"/>
      <c r="N377" s="26"/>
      <c r="O377" s="26"/>
      <c r="P377" s="28"/>
      <c r="Q377" s="27"/>
    </row>
    <row r="378" spans="1:17" x14ac:dyDescent="0.2">
      <c r="A378" s="47">
        <v>5</v>
      </c>
      <c r="B378" s="48">
        <v>2.798</v>
      </c>
      <c r="C378" s="48"/>
      <c r="D378" s="50">
        <f t="shared" ref="D378:D389" si="138">(B377+B378)/2</f>
        <v>3.3985000000000003</v>
      </c>
      <c r="E378" s="53">
        <f t="shared" ref="E378:E389" si="139">A378-A377</f>
        <v>1</v>
      </c>
      <c r="F378" s="50">
        <f t="shared" ref="F378:F389" si="140">D378*E378</f>
        <v>3.3985000000000003</v>
      </c>
      <c r="G378" s="53"/>
      <c r="H378" s="27"/>
      <c r="I378" s="27"/>
      <c r="J378" s="50"/>
      <c r="K378" s="53"/>
      <c r="L378" s="50"/>
      <c r="M378" s="26"/>
      <c r="N378" s="26"/>
      <c r="O378" s="26"/>
      <c r="P378" s="28"/>
      <c r="Q378" s="27"/>
    </row>
    <row r="379" spans="1:17" x14ac:dyDescent="0.2">
      <c r="A379" s="47">
        <v>7</v>
      </c>
      <c r="B379" s="48">
        <v>1.7490000000000001</v>
      </c>
      <c r="C379" s="48"/>
      <c r="D379" s="50">
        <f t="shared" si="138"/>
        <v>2.2735000000000003</v>
      </c>
      <c r="E379" s="53">
        <f t="shared" si="139"/>
        <v>2</v>
      </c>
      <c r="F379" s="50">
        <f t="shared" si="140"/>
        <v>4.5470000000000006</v>
      </c>
      <c r="G379" s="53"/>
      <c r="H379" s="27"/>
      <c r="I379" s="27"/>
      <c r="J379" s="50"/>
      <c r="K379" s="53"/>
      <c r="L379" s="50"/>
      <c r="M379" s="26"/>
      <c r="N379" s="26"/>
      <c r="O379" s="26"/>
      <c r="P379" s="28"/>
      <c r="Q379" s="27"/>
    </row>
    <row r="380" spans="1:17" x14ac:dyDescent="0.2">
      <c r="A380" s="47">
        <v>9</v>
      </c>
      <c r="B380" s="48">
        <v>0.79400000000000004</v>
      </c>
      <c r="C380" s="48"/>
      <c r="D380" s="50">
        <f t="shared" si="138"/>
        <v>1.2715000000000001</v>
      </c>
      <c r="E380" s="53">
        <f t="shared" si="139"/>
        <v>2</v>
      </c>
      <c r="F380" s="50">
        <f t="shared" si="140"/>
        <v>2.5430000000000001</v>
      </c>
      <c r="G380" s="53"/>
      <c r="H380" s="27"/>
      <c r="I380" s="27"/>
      <c r="J380" s="50"/>
      <c r="K380" s="53"/>
      <c r="L380" s="50"/>
      <c r="M380" s="26"/>
      <c r="N380" s="26"/>
      <c r="O380" s="26"/>
      <c r="P380" s="28"/>
      <c r="Q380" s="27"/>
    </row>
    <row r="381" spans="1:17" x14ac:dyDescent="0.2">
      <c r="A381" s="47">
        <v>11</v>
      </c>
      <c r="B381" s="48">
        <v>1E-3</v>
      </c>
      <c r="C381" s="48"/>
      <c r="D381" s="50">
        <f t="shared" si="138"/>
        <v>0.39750000000000002</v>
      </c>
      <c r="E381" s="53">
        <f t="shared" si="139"/>
        <v>2</v>
      </c>
      <c r="F381" s="50">
        <f t="shared" si="140"/>
        <v>0.79500000000000004</v>
      </c>
      <c r="G381" s="53"/>
      <c r="H381" s="27"/>
      <c r="I381" s="27"/>
      <c r="J381" s="50"/>
      <c r="K381" s="53"/>
      <c r="L381" s="50"/>
      <c r="M381" s="26"/>
      <c r="N381" s="26"/>
      <c r="O381" s="26"/>
      <c r="P381" s="28"/>
      <c r="Q381" s="27"/>
    </row>
    <row r="382" spans="1:17" x14ac:dyDescent="0.2">
      <c r="A382" s="47">
        <v>13</v>
      </c>
      <c r="B382" s="48">
        <v>-0.1</v>
      </c>
      <c r="C382" s="50" t="s">
        <v>22</v>
      </c>
      <c r="D382" s="50">
        <f t="shared" si="138"/>
        <v>-4.9500000000000002E-2</v>
      </c>
      <c r="E382" s="53">
        <f t="shared" si="139"/>
        <v>2</v>
      </c>
      <c r="F382" s="50">
        <f t="shared" si="140"/>
        <v>-9.9000000000000005E-2</v>
      </c>
      <c r="H382" s="27"/>
      <c r="I382" s="27"/>
      <c r="J382" s="50"/>
      <c r="K382" s="53"/>
      <c r="L382" s="50"/>
      <c r="M382" s="26"/>
      <c r="N382" s="26"/>
      <c r="O382" s="26"/>
      <c r="P382" s="28"/>
      <c r="Q382" s="27"/>
    </row>
    <row r="383" spans="1:17" x14ac:dyDescent="0.2">
      <c r="A383" s="47">
        <v>15</v>
      </c>
      <c r="B383" s="48">
        <v>2E-3</v>
      </c>
      <c r="C383" s="48"/>
      <c r="D383" s="50">
        <f t="shared" si="138"/>
        <v>-4.9000000000000002E-2</v>
      </c>
      <c r="E383" s="53">
        <f t="shared" si="139"/>
        <v>2</v>
      </c>
      <c r="F383" s="50">
        <f t="shared" si="140"/>
        <v>-9.8000000000000004E-2</v>
      </c>
      <c r="H383" s="27"/>
      <c r="I383" s="27"/>
      <c r="J383" s="50"/>
      <c r="K383" s="53"/>
      <c r="L383" s="50"/>
      <c r="M383" s="26"/>
      <c r="N383" s="26"/>
      <c r="O383" s="26"/>
      <c r="P383" s="28"/>
      <c r="Q383" s="27"/>
    </row>
    <row r="384" spans="1:17" x14ac:dyDescent="0.2">
      <c r="A384" s="47">
        <v>17</v>
      </c>
      <c r="B384" s="48">
        <v>0.29799999999999999</v>
      </c>
      <c r="C384" s="48"/>
      <c r="D384" s="50">
        <f t="shared" si="138"/>
        <v>0.15</v>
      </c>
      <c r="E384" s="53">
        <f t="shared" si="139"/>
        <v>2</v>
      </c>
      <c r="F384" s="50">
        <f t="shared" si="140"/>
        <v>0.3</v>
      </c>
      <c r="H384" s="47">
        <v>0</v>
      </c>
      <c r="I384" s="48">
        <v>4.0039999999999996</v>
      </c>
      <c r="J384" s="50"/>
      <c r="K384" s="53"/>
      <c r="L384" s="50"/>
      <c r="M384" s="30"/>
      <c r="N384" s="30"/>
      <c r="O384" s="30"/>
      <c r="P384" s="28"/>
      <c r="Q384" s="27"/>
    </row>
    <row r="385" spans="1:17" x14ac:dyDescent="0.2">
      <c r="A385" s="47">
        <v>19</v>
      </c>
      <c r="B385" s="48">
        <v>0.78400000000000003</v>
      </c>
      <c r="C385" s="48"/>
      <c r="D385" s="50">
        <f t="shared" si="138"/>
        <v>0.54100000000000004</v>
      </c>
      <c r="E385" s="53">
        <f t="shared" si="139"/>
        <v>2</v>
      </c>
      <c r="F385" s="50">
        <f t="shared" si="140"/>
        <v>1.0820000000000001</v>
      </c>
      <c r="G385" s="53"/>
      <c r="H385" s="47">
        <v>4</v>
      </c>
      <c r="I385" s="48">
        <v>3.9990000000000001</v>
      </c>
      <c r="J385" s="50">
        <f t="shared" ref="J385:J389" si="141">AVERAGE(I384,I385)</f>
        <v>4.0015000000000001</v>
      </c>
      <c r="K385" s="53">
        <f t="shared" ref="K385:K389" si="142">H385-H384</f>
        <v>4</v>
      </c>
      <c r="L385" s="50">
        <f t="shared" ref="L385:L389" si="143">K385*J385</f>
        <v>16.006</v>
      </c>
      <c r="M385" s="26"/>
      <c r="N385" s="26"/>
      <c r="O385" s="26"/>
      <c r="P385" s="28"/>
      <c r="Q385" s="27"/>
    </row>
    <row r="386" spans="1:17" x14ac:dyDescent="0.2">
      <c r="A386" s="47">
        <v>21</v>
      </c>
      <c r="B386" s="48">
        <v>1.8009999999999999</v>
      </c>
      <c r="C386" s="48"/>
      <c r="D386" s="50">
        <f t="shared" si="138"/>
        <v>1.2925</v>
      </c>
      <c r="E386" s="53">
        <f t="shared" si="139"/>
        <v>2</v>
      </c>
      <c r="F386" s="50">
        <f t="shared" si="140"/>
        <v>2.585</v>
      </c>
      <c r="G386" s="53"/>
      <c r="H386" s="47">
        <v>5</v>
      </c>
      <c r="I386" s="48">
        <v>2.798</v>
      </c>
      <c r="J386" s="50">
        <f t="shared" si="141"/>
        <v>3.3985000000000003</v>
      </c>
      <c r="K386" s="53">
        <f t="shared" si="142"/>
        <v>1</v>
      </c>
      <c r="L386" s="50">
        <f t="shared" si="143"/>
        <v>3.3985000000000003</v>
      </c>
      <c r="M386" s="30"/>
      <c r="N386" s="30"/>
      <c r="O386" s="30"/>
      <c r="P386" s="28"/>
      <c r="Q386" s="27"/>
    </row>
    <row r="387" spans="1:17" x14ac:dyDescent="0.2">
      <c r="A387" s="47">
        <v>22</v>
      </c>
      <c r="B387" s="48">
        <v>2.6619999999999999</v>
      </c>
      <c r="C387" s="50" t="s">
        <v>21</v>
      </c>
      <c r="D387" s="50">
        <f t="shared" si="138"/>
        <v>2.2315</v>
      </c>
      <c r="E387" s="53">
        <f t="shared" si="139"/>
        <v>1</v>
      </c>
      <c r="F387" s="50">
        <f t="shared" si="140"/>
        <v>2.2315</v>
      </c>
      <c r="G387" s="53"/>
      <c r="H387" s="47">
        <v>7</v>
      </c>
      <c r="I387" s="48">
        <v>1.7490000000000001</v>
      </c>
      <c r="J387" s="50">
        <f t="shared" si="141"/>
        <v>2.2735000000000003</v>
      </c>
      <c r="K387" s="53">
        <f t="shared" si="142"/>
        <v>2</v>
      </c>
      <c r="L387" s="50">
        <f t="shared" si="143"/>
        <v>4.5470000000000006</v>
      </c>
      <c r="M387" s="30"/>
      <c r="N387" s="30"/>
      <c r="O387" s="30"/>
      <c r="P387" s="28"/>
      <c r="Q387" s="27"/>
    </row>
    <row r="388" spans="1:17" x14ac:dyDescent="0.2">
      <c r="A388" s="47">
        <v>27</v>
      </c>
      <c r="B388" s="48">
        <v>2.669</v>
      </c>
      <c r="C388" s="48"/>
      <c r="D388" s="50">
        <f t="shared" si="138"/>
        <v>2.6654999999999998</v>
      </c>
      <c r="E388" s="53">
        <f t="shared" si="139"/>
        <v>5</v>
      </c>
      <c r="F388" s="50">
        <f t="shared" si="140"/>
        <v>13.327499999999999</v>
      </c>
      <c r="G388" s="53"/>
      <c r="H388" s="47">
        <v>8</v>
      </c>
      <c r="I388" s="48">
        <v>1</v>
      </c>
      <c r="J388" s="50">
        <f t="shared" si="141"/>
        <v>1.3745000000000001</v>
      </c>
      <c r="K388" s="53">
        <f t="shared" si="142"/>
        <v>1</v>
      </c>
      <c r="L388" s="50">
        <f t="shared" si="143"/>
        <v>1.3745000000000001</v>
      </c>
      <c r="M388" s="26"/>
      <c r="N388" s="26"/>
      <c r="O388" s="26"/>
      <c r="Q388" s="27"/>
    </row>
    <row r="389" spans="1:17" x14ac:dyDescent="0.2">
      <c r="A389" s="47">
        <v>32</v>
      </c>
      <c r="B389" s="48">
        <v>2.681</v>
      </c>
      <c r="C389" s="50" t="s">
        <v>117</v>
      </c>
      <c r="D389" s="50">
        <f t="shared" si="138"/>
        <v>2.6749999999999998</v>
      </c>
      <c r="E389" s="53">
        <f t="shared" si="139"/>
        <v>5</v>
      </c>
      <c r="F389" s="50">
        <f t="shared" si="140"/>
        <v>13.375</v>
      </c>
      <c r="G389" s="46"/>
      <c r="H389" s="67">
        <f>H388+(I388-I389)*1.5</f>
        <v>11</v>
      </c>
      <c r="I389" s="68">
        <v>-1</v>
      </c>
      <c r="J389" s="50">
        <f t="shared" si="141"/>
        <v>0</v>
      </c>
      <c r="K389" s="53">
        <f t="shared" si="142"/>
        <v>3</v>
      </c>
      <c r="L389" s="50">
        <f t="shared" si="143"/>
        <v>0</v>
      </c>
      <c r="M389" s="26"/>
      <c r="N389" s="26"/>
      <c r="O389" s="26"/>
      <c r="Q389" s="27"/>
    </row>
    <row r="391" spans="1:17" ht="15" x14ac:dyDescent="0.2">
      <c r="A391" s="46" t="s">
        <v>71</v>
      </c>
      <c r="B391" s="46"/>
      <c r="C391" s="63">
        <v>2.2349999999999999</v>
      </c>
      <c r="D391" s="63"/>
      <c r="I391" s="43"/>
      <c r="J391" s="43"/>
      <c r="K391" s="43"/>
      <c r="L391" s="43"/>
      <c r="M391" s="23"/>
      <c r="N391" s="23"/>
      <c r="O391" s="23"/>
    </row>
    <row r="392" spans="1:17" x14ac:dyDescent="0.2">
      <c r="A392" s="64" t="s">
        <v>109</v>
      </c>
      <c r="B392" s="64"/>
      <c r="C392" s="64"/>
      <c r="D392" s="64"/>
      <c r="E392" s="64"/>
      <c r="F392" s="64"/>
      <c r="G392" s="21" t="s">
        <v>75</v>
      </c>
      <c r="H392" s="64" t="s">
        <v>72</v>
      </c>
      <c r="I392" s="64"/>
      <c r="J392" s="64"/>
      <c r="K392" s="64"/>
      <c r="L392" s="64"/>
      <c r="M392" s="24"/>
      <c r="N392" s="24"/>
      <c r="O392" s="26">
        <f>H407-H405</f>
        <v>3</v>
      </c>
    </row>
    <row r="393" spans="1:17" x14ac:dyDescent="0.2">
      <c r="A393" s="47">
        <v>0</v>
      </c>
      <c r="B393" s="48">
        <v>3.0510000000000002</v>
      </c>
      <c r="C393" s="50" t="s">
        <v>124</v>
      </c>
      <c r="D393" s="53"/>
      <c r="E393" s="53"/>
      <c r="F393" s="53"/>
      <c r="G393" s="53"/>
      <c r="H393" s="49"/>
      <c r="I393" s="25"/>
      <c r="J393" s="50"/>
      <c r="K393" s="53"/>
      <c r="L393" s="50"/>
      <c r="M393" s="26"/>
      <c r="N393" s="26"/>
      <c r="O393" s="26"/>
      <c r="Q393" s="27"/>
    </row>
    <row r="394" spans="1:17" x14ac:dyDescent="0.2">
      <c r="A394" s="47">
        <v>5</v>
      </c>
      <c r="B394" s="48">
        <v>3.0670000000000002</v>
      </c>
      <c r="C394" s="48"/>
      <c r="D394" s="50">
        <f>(B393+B394)/2</f>
        <v>3.0590000000000002</v>
      </c>
      <c r="E394" s="53">
        <f>A394-A393</f>
        <v>5</v>
      </c>
      <c r="F394" s="50">
        <f>D394*E394</f>
        <v>15.295000000000002</v>
      </c>
      <c r="G394" s="53"/>
      <c r="H394" s="27"/>
      <c r="I394" s="27"/>
      <c r="J394" s="50"/>
      <c r="K394" s="53"/>
      <c r="L394" s="50"/>
      <c r="M394" s="26"/>
      <c r="N394" s="26"/>
      <c r="O394" s="26"/>
      <c r="P394" s="28"/>
      <c r="Q394" s="27"/>
    </row>
    <row r="395" spans="1:17" x14ac:dyDescent="0.2">
      <c r="A395" s="47">
        <v>6</v>
      </c>
      <c r="B395" s="48">
        <v>4.3339999999999996</v>
      </c>
      <c r="C395" s="50" t="s">
        <v>121</v>
      </c>
      <c r="D395" s="50">
        <f t="shared" ref="D395:D407" si="144">(B394+B395)/2</f>
        <v>3.7004999999999999</v>
      </c>
      <c r="E395" s="53">
        <f t="shared" ref="E395:E407" si="145">A395-A394</f>
        <v>1</v>
      </c>
      <c r="F395" s="50">
        <f t="shared" ref="F395:F407" si="146">D395*E395</f>
        <v>3.7004999999999999</v>
      </c>
      <c r="G395" s="53"/>
      <c r="H395" s="27"/>
      <c r="I395" s="27"/>
      <c r="J395" s="50"/>
      <c r="K395" s="53"/>
      <c r="L395" s="50"/>
      <c r="M395" s="26"/>
      <c r="N395" s="26"/>
      <c r="O395" s="26"/>
      <c r="P395" s="28"/>
      <c r="Q395" s="27"/>
    </row>
    <row r="396" spans="1:17" x14ac:dyDescent="0.2">
      <c r="A396" s="47">
        <v>10</v>
      </c>
      <c r="B396" s="48">
        <v>4.327</v>
      </c>
      <c r="C396" s="50" t="s">
        <v>23</v>
      </c>
      <c r="D396" s="50">
        <f t="shared" si="144"/>
        <v>4.3304999999999998</v>
      </c>
      <c r="E396" s="53">
        <f t="shared" si="145"/>
        <v>4</v>
      </c>
      <c r="F396" s="50">
        <f t="shared" si="146"/>
        <v>17.321999999999999</v>
      </c>
      <c r="G396" s="53"/>
      <c r="H396" s="27"/>
      <c r="I396" s="27"/>
      <c r="J396" s="50"/>
      <c r="K396" s="53"/>
      <c r="L396" s="50"/>
      <c r="M396" s="26"/>
      <c r="N396" s="26"/>
      <c r="O396" s="26"/>
      <c r="P396" s="28"/>
      <c r="Q396" s="27"/>
    </row>
    <row r="397" spans="1:17" x14ac:dyDescent="0.2">
      <c r="A397" s="47">
        <v>11</v>
      </c>
      <c r="B397" s="48">
        <v>2.532</v>
      </c>
      <c r="C397" s="48"/>
      <c r="D397" s="50">
        <f t="shared" si="144"/>
        <v>3.4295</v>
      </c>
      <c r="E397" s="53">
        <f t="shared" si="145"/>
        <v>1</v>
      </c>
      <c r="F397" s="50">
        <f t="shared" si="146"/>
        <v>3.4295</v>
      </c>
      <c r="G397" s="53"/>
      <c r="H397" s="27"/>
      <c r="I397" s="27"/>
      <c r="J397" s="50"/>
      <c r="K397" s="53"/>
      <c r="L397" s="50"/>
      <c r="M397" s="26"/>
      <c r="N397" s="26"/>
      <c r="O397" s="26"/>
      <c r="P397" s="28"/>
      <c r="Q397" s="27"/>
    </row>
    <row r="398" spans="1:17" x14ac:dyDescent="0.2">
      <c r="A398" s="47">
        <v>13</v>
      </c>
      <c r="B398" s="48">
        <v>0.55600000000000005</v>
      </c>
      <c r="C398" s="48"/>
      <c r="D398" s="50">
        <f t="shared" si="144"/>
        <v>1.544</v>
      </c>
      <c r="E398" s="53">
        <f t="shared" si="145"/>
        <v>2</v>
      </c>
      <c r="F398" s="50">
        <f t="shared" si="146"/>
        <v>3.0880000000000001</v>
      </c>
      <c r="G398" s="53"/>
      <c r="H398" s="27"/>
      <c r="I398" s="27"/>
      <c r="J398" s="50"/>
      <c r="K398" s="53"/>
      <c r="L398" s="50"/>
      <c r="M398" s="26"/>
      <c r="N398" s="26"/>
      <c r="O398" s="26"/>
      <c r="P398" s="28"/>
      <c r="Q398" s="27"/>
    </row>
    <row r="399" spans="1:17" x14ac:dyDescent="0.2">
      <c r="A399" s="47">
        <v>15</v>
      </c>
      <c r="B399" s="48">
        <v>-0.374</v>
      </c>
      <c r="C399" s="48"/>
      <c r="D399" s="50">
        <f t="shared" si="144"/>
        <v>9.1000000000000025E-2</v>
      </c>
      <c r="E399" s="53">
        <f t="shared" si="145"/>
        <v>2</v>
      </c>
      <c r="F399" s="50">
        <f t="shared" si="146"/>
        <v>0.18200000000000005</v>
      </c>
      <c r="H399" s="27"/>
      <c r="I399" s="27"/>
      <c r="J399" s="50"/>
      <c r="K399" s="53"/>
      <c r="L399" s="50"/>
      <c r="M399" s="26"/>
      <c r="N399" s="26"/>
      <c r="O399" s="26"/>
      <c r="P399" s="28"/>
      <c r="Q399" s="27"/>
    </row>
    <row r="400" spans="1:17" x14ac:dyDescent="0.2">
      <c r="A400" s="47">
        <v>17</v>
      </c>
      <c r="B400" s="48">
        <v>-0.47299999999999998</v>
      </c>
      <c r="C400" s="50" t="s">
        <v>22</v>
      </c>
      <c r="D400" s="50">
        <f t="shared" si="144"/>
        <v>-0.42349999999999999</v>
      </c>
      <c r="E400" s="53">
        <f t="shared" si="145"/>
        <v>2</v>
      </c>
      <c r="F400" s="50">
        <f t="shared" si="146"/>
        <v>-0.84699999999999998</v>
      </c>
      <c r="H400" s="27"/>
      <c r="I400" s="27"/>
      <c r="J400" s="50"/>
      <c r="K400" s="53"/>
      <c r="L400" s="50"/>
      <c r="M400" s="26"/>
      <c r="N400" s="26"/>
      <c r="O400" s="26"/>
      <c r="P400" s="28"/>
      <c r="Q400" s="27"/>
    </row>
    <row r="401" spans="1:17" x14ac:dyDescent="0.2">
      <c r="A401" s="47">
        <v>19</v>
      </c>
      <c r="B401" s="48">
        <v>-0.372</v>
      </c>
      <c r="C401" s="48"/>
      <c r="D401" s="50">
        <f t="shared" si="144"/>
        <v>-0.42249999999999999</v>
      </c>
      <c r="E401" s="53">
        <f t="shared" si="145"/>
        <v>2</v>
      </c>
      <c r="F401" s="50">
        <f t="shared" si="146"/>
        <v>-0.84499999999999997</v>
      </c>
      <c r="H401" s="27"/>
      <c r="I401" s="27"/>
      <c r="J401" s="50"/>
      <c r="K401" s="53"/>
      <c r="L401" s="50"/>
      <c r="M401" s="30"/>
      <c r="N401" s="30"/>
      <c r="O401" s="30"/>
      <c r="P401" s="28"/>
      <c r="Q401" s="27"/>
    </row>
    <row r="402" spans="1:17" x14ac:dyDescent="0.2">
      <c r="A402" s="47">
        <v>21</v>
      </c>
      <c r="B402" s="48">
        <v>0.39400000000000002</v>
      </c>
      <c r="C402" s="48"/>
      <c r="D402" s="50">
        <f t="shared" si="144"/>
        <v>1.100000000000001E-2</v>
      </c>
      <c r="E402" s="53">
        <f t="shared" si="145"/>
        <v>2</v>
      </c>
      <c r="F402" s="50">
        <f t="shared" si="146"/>
        <v>2.200000000000002E-2</v>
      </c>
      <c r="G402" s="53"/>
      <c r="H402" s="47">
        <v>0</v>
      </c>
      <c r="I402" s="48">
        <v>3.0510000000000002</v>
      </c>
      <c r="J402" s="50"/>
      <c r="K402" s="53"/>
      <c r="L402" s="50"/>
      <c r="M402" s="26"/>
      <c r="N402" s="26"/>
      <c r="O402" s="26"/>
      <c r="P402" s="28"/>
      <c r="Q402" s="27"/>
    </row>
    <row r="403" spans="1:17" x14ac:dyDescent="0.2">
      <c r="A403" s="47">
        <v>23</v>
      </c>
      <c r="B403" s="48">
        <v>1.361</v>
      </c>
      <c r="C403" s="48"/>
      <c r="D403" s="50">
        <f t="shared" si="144"/>
        <v>0.87749999999999995</v>
      </c>
      <c r="E403" s="53">
        <f t="shared" si="145"/>
        <v>2</v>
      </c>
      <c r="F403" s="50">
        <f t="shared" si="146"/>
        <v>1.7549999999999999</v>
      </c>
      <c r="G403" s="53"/>
      <c r="H403" s="47">
        <v>5</v>
      </c>
      <c r="I403" s="48">
        <v>3.0670000000000002</v>
      </c>
      <c r="J403" s="50">
        <f t="shared" ref="J403:J407" si="147">AVERAGE(I402,I403)</f>
        <v>3.0590000000000002</v>
      </c>
      <c r="K403" s="53">
        <f t="shared" ref="K403:K407" si="148">H403-H402</f>
        <v>5</v>
      </c>
      <c r="L403" s="50">
        <f t="shared" ref="L403:L407" si="149">K403*J403</f>
        <v>15.295000000000002</v>
      </c>
      <c r="M403" s="30"/>
      <c r="N403" s="30"/>
      <c r="O403" s="30"/>
      <c r="P403" s="28"/>
      <c r="Q403" s="27"/>
    </row>
    <row r="404" spans="1:17" x14ac:dyDescent="0.2">
      <c r="A404" s="47">
        <v>24</v>
      </c>
      <c r="B404" s="48">
        <v>2.5430000000000001</v>
      </c>
      <c r="C404" s="50" t="s">
        <v>21</v>
      </c>
      <c r="D404" s="50">
        <f t="shared" si="144"/>
        <v>1.952</v>
      </c>
      <c r="E404" s="53">
        <f t="shared" si="145"/>
        <v>1</v>
      </c>
      <c r="F404" s="50">
        <f t="shared" si="146"/>
        <v>1.952</v>
      </c>
      <c r="G404" s="53"/>
      <c r="H404" s="47">
        <v>6</v>
      </c>
      <c r="I404" s="48">
        <v>4.3339999999999996</v>
      </c>
      <c r="J404" s="50">
        <f t="shared" si="147"/>
        <v>3.7004999999999999</v>
      </c>
      <c r="K404" s="53">
        <f t="shared" si="148"/>
        <v>1</v>
      </c>
      <c r="L404" s="50">
        <f t="shared" si="149"/>
        <v>3.7004999999999999</v>
      </c>
      <c r="M404" s="30"/>
      <c r="N404" s="30"/>
      <c r="O404" s="30"/>
      <c r="P404" s="28"/>
      <c r="Q404" s="27"/>
    </row>
    <row r="405" spans="1:17" x14ac:dyDescent="0.2">
      <c r="A405" s="47">
        <v>26</v>
      </c>
      <c r="B405" s="48">
        <v>2.552</v>
      </c>
      <c r="C405" s="48"/>
      <c r="D405" s="50">
        <f t="shared" si="144"/>
        <v>2.5475000000000003</v>
      </c>
      <c r="E405" s="53">
        <f t="shared" si="145"/>
        <v>2</v>
      </c>
      <c r="F405" s="50">
        <f t="shared" si="146"/>
        <v>5.0950000000000006</v>
      </c>
      <c r="G405" s="53"/>
      <c r="H405" s="47">
        <v>10</v>
      </c>
      <c r="I405" s="48">
        <v>4.327</v>
      </c>
      <c r="J405" s="50">
        <f t="shared" si="147"/>
        <v>4.3304999999999998</v>
      </c>
      <c r="K405" s="53">
        <f t="shared" si="148"/>
        <v>4</v>
      </c>
      <c r="L405" s="50">
        <f t="shared" si="149"/>
        <v>17.321999999999999</v>
      </c>
      <c r="M405" s="26"/>
      <c r="N405" s="26"/>
      <c r="O405" s="26"/>
      <c r="Q405" s="27"/>
    </row>
    <row r="406" spans="1:17" x14ac:dyDescent="0.2">
      <c r="A406" s="47">
        <v>27</v>
      </c>
      <c r="B406" s="48">
        <v>1.714</v>
      </c>
      <c r="C406" s="48"/>
      <c r="D406" s="50">
        <f t="shared" si="144"/>
        <v>2.133</v>
      </c>
      <c r="E406" s="53">
        <f t="shared" si="145"/>
        <v>1</v>
      </c>
      <c r="F406" s="50">
        <f t="shared" si="146"/>
        <v>2.133</v>
      </c>
      <c r="G406" s="46"/>
      <c r="H406" s="47">
        <v>11</v>
      </c>
      <c r="I406" s="48">
        <v>2.532</v>
      </c>
      <c r="J406" s="50">
        <f t="shared" si="147"/>
        <v>3.4295</v>
      </c>
      <c r="K406" s="53">
        <f t="shared" si="148"/>
        <v>1</v>
      </c>
      <c r="L406" s="50">
        <f t="shared" si="149"/>
        <v>3.4295</v>
      </c>
      <c r="M406" s="26"/>
      <c r="N406" s="26"/>
      <c r="O406" s="26"/>
      <c r="Q406" s="27"/>
    </row>
    <row r="407" spans="1:17" x14ac:dyDescent="0.2">
      <c r="A407" s="47">
        <v>29</v>
      </c>
      <c r="B407" s="48">
        <v>0.95299999999999996</v>
      </c>
      <c r="C407" s="50" t="s">
        <v>127</v>
      </c>
      <c r="D407" s="50">
        <f t="shared" si="144"/>
        <v>1.3334999999999999</v>
      </c>
      <c r="E407" s="53">
        <f t="shared" si="145"/>
        <v>2</v>
      </c>
      <c r="F407" s="50">
        <f t="shared" si="146"/>
        <v>2.6669999999999998</v>
      </c>
      <c r="G407" s="46"/>
      <c r="H407" s="47">
        <v>13</v>
      </c>
      <c r="I407" s="48">
        <v>0.55600000000000005</v>
      </c>
      <c r="J407" s="50">
        <f t="shared" si="147"/>
        <v>1.544</v>
      </c>
      <c r="K407" s="53">
        <f t="shared" si="148"/>
        <v>2</v>
      </c>
      <c r="L407" s="50">
        <f t="shared" si="149"/>
        <v>3.0880000000000001</v>
      </c>
      <c r="M407" s="26"/>
      <c r="N407" s="26"/>
      <c r="O407" s="26"/>
      <c r="Q407" s="27"/>
    </row>
    <row r="409" spans="1:17" ht="15" x14ac:dyDescent="0.2">
      <c r="A409" s="46" t="s">
        <v>71</v>
      </c>
      <c r="B409" s="46"/>
      <c r="C409" s="63">
        <v>2.34</v>
      </c>
      <c r="D409" s="63"/>
      <c r="I409" s="43"/>
      <c r="J409" s="43"/>
      <c r="K409" s="43"/>
      <c r="L409" s="43"/>
      <c r="M409" s="23"/>
      <c r="N409" s="23"/>
      <c r="O409" s="23"/>
    </row>
    <row r="410" spans="1:17" x14ac:dyDescent="0.2">
      <c r="A410" s="64" t="s">
        <v>109</v>
      </c>
      <c r="B410" s="64"/>
      <c r="C410" s="64"/>
      <c r="D410" s="64"/>
      <c r="E410" s="64"/>
      <c r="F410" s="64"/>
      <c r="G410" s="21" t="s">
        <v>75</v>
      </c>
      <c r="H410" s="64" t="s">
        <v>72</v>
      </c>
      <c r="I410" s="64"/>
      <c r="J410" s="64"/>
      <c r="K410" s="64"/>
      <c r="L410" s="64"/>
      <c r="M410" s="24"/>
      <c r="N410" s="24"/>
      <c r="O410" s="26">
        <f>H425-H423</f>
        <v>0</v>
      </c>
    </row>
    <row r="411" spans="1:17" x14ac:dyDescent="0.2">
      <c r="A411" s="47">
        <v>0</v>
      </c>
      <c r="B411" s="48">
        <v>1.0329999999999999</v>
      </c>
      <c r="C411" s="50" t="s">
        <v>122</v>
      </c>
      <c r="D411" s="53"/>
      <c r="E411" s="53"/>
      <c r="F411" s="53"/>
      <c r="G411" s="53"/>
      <c r="H411" s="49"/>
      <c r="I411" s="25"/>
      <c r="J411" s="50"/>
      <c r="K411" s="53"/>
      <c r="L411" s="50"/>
      <c r="M411" s="26"/>
      <c r="N411" s="26"/>
      <c r="O411" s="26"/>
      <c r="Q411" s="27"/>
    </row>
    <row r="412" spans="1:17" x14ac:dyDescent="0.2">
      <c r="A412" s="47">
        <v>5</v>
      </c>
      <c r="B412" s="48">
        <v>1.0189999999999999</v>
      </c>
      <c r="C412" s="48"/>
      <c r="D412" s="50">
        <f>(B411+B412)/2</f>
        <v>1.0259999999999998</v>
      </c>
      <c r="E412" s="53">
        <f>A412-A411</f>
        <v>5</v>
      </c>
      <c r="F412" s="50">
        <f>D412*E412</f>
        <v>5.129999999999999</v>
      </c>
      <c r="G412" s="53"/>
      <c r="H412" s="27"/>
      <c r="I412" s="27"/>
      <c r="J412" s="50"/>
      <c r="K412" s="53"/>
      <c r="L412" s="50"/>
      <c r="M412" s="26"/>
      <c r="N412" s="26"/>
      <c r="O412" s="26"/>
      <c r="P412" s="28"/>
      <c r="Q412" s="27"/>
    </row>
    <row r="413" spans="1:17" x14ac:dyDescent="0.2">
      <c r="A413" s="47">
        <v>10</v>
      </c>
      <c r="B413" s="48">
        <v>1.012</v>
      </c>
      <c r="C413" s="50" t="s">
        <v>23</v>
      </c>
      <c r="D413" s="50">
        <f t="shared" ref="D413:D423" si="150">(B412+B413)/2</f>
        <v>1.0154999999999998</v>
      </c>
      <c r="E413" s="53">
        <f t="shared" ref="E413:E423" si="151">A413-A412</f>
        <v>5</v>
      </c>
      <c r="F413" s="50">
        <f t="shared" ref="F413:F423" si="152">D413*E413</f>
        <v>5.0774999999999988</v>
      </c>
      <c r="G413" s="53"/>
      <c r="H413" s="47">
        <v>0</v>
      </c>
      <c r="I413" s="48">
        <v>1.0329999999999999</v>
      </c>
      <c r="J413" s="50"/>
      <c r="K413" s="53"/>
      <c r="L413" s="50"/>
      <c r="M413" s="26"/>
      <c r="N413" s="26"/>
      <c r="O413" s="26"/>
      <c r="P413" s="28"/>
      <c r="Q413" s="27"/>
    </row>
    <row r="414" spans="1:17" x14ac:dyDescent="0.2">
      <c r="A414" s="47">
        <v>11</v>
      </c>
      <c r="B414" s="48">
        <v>0.61199999999999999</v>
      </c>
      <c r="C414" s="48"/>
      <c r="D414" s="50">
        <f t="shared" si="150"/>
        <v>0.81200000000000006</v>
      </c>
      <c r="E414" s="53">
        <f t="shared" si="151"/>
        <v>1</v>
      </c>
      <c r="F414" s="50">
        <f t="shared" si="152"/>
        <v>0.81200000000000006</v>
      </c>
      <c r="G414" s="53"/>
      <c r="H414" s="47">
        <v>5</v>
      </c>
      <c r="I414" s="48">
        <v>1.0189999999999999</v>
      </c>
      <c r="J414" s="50">
        <f t="shared" ref="J414:J421" si="153">AVERAGE(I413,I414)</f>
        <v>1.0259999999999998</v>
      </c>
      <c r="K414" s="53">
        <f t="shared" ref="K414:K421" si="154">H414-H413</f>
        <v>5</v>
      </c>
      <c r="L414" s="50">
        <f t="shared" ref="L414:L421" si="155">K414*J414</f>
        <v>5.129999999999999</v>
      </c>
      <c r="M414" s="26"/>
      <c r="N414" s="26"/>
      <c r="O414" s="26"/>
      <c r="P414" s="28"/>
      <c r="Q414" s="27"/>
    </row>
    <row r="415" spans="1:17" x14ac:dyDescent="0.2">
      <c r="A415" s="47">
        <v>12</v>
      </c>
      <c r="B415" s="48">
        <v>0.19900000000000001</v>
      </c>
      <c r="C415" s="48"/>
      <c r="D415" s="50">
        <f t="shared" si="150"/>
        <v>0.40549999999999997</v>
      </c>
      <c r="E415" s="53">
        <f t="shared" si="151"/>
        <v>1</v>
      </c>
      <c r="F415" s="50">
        <f t="shared" si="152"/>
        <v>0.40549999999999997</v>
      </c>
      <c r="G415" s="53"/>
      <c r="H415" s="47">
        <v>8.5</v>
      </c>
      <c r="I415" s="48">
        <v>1.012</v>
      </c>
      <c r="J415" s="50">
        <f t="shared" si="153"/>
        <v>1.0154999999999998</v>
      </c>
      <c r="K415" s="53">
        <f t="shared" si="154"/>
        <v>3.5</v>
      </c>
      <c r="L415" s="50">
        <f t="shared" si="155"/>
        <v>3.5542499999999997</v>
      </c>
      <c r="M415" s="26"/>
      <c r="N415" s="26"/>
      <c r="O415" s="26"/>
      <c r="P415" s="28"/>
      <c r="Q415" s="27"/>
    </row>
    <row r="416" spans="1:17" x14ac:dyDescent="0.2">
      <c r="A416" s="47">
        <v>13</v>
      </c>
      <c r="B416" s="48">
        <v>-9.7000000000000003E-2</v>
      </c>
      <c r="C416" s="48"/>
      <c r="D416" s="50">
        <f t="shared" si="150"/>
        <v>5.1000000000000004E-2</v>
      </c>
      <c r="E416" s="53">
        <f t="shared" si="151"/>
        <v>1</v>
      </c>
      <c r="F416" s="50">
        <f t="shared" si="152"/>
        <v>5.1000000000000004E-2</v>
      </c>
      <c r="G416" s="53"/>
      <c r="H416" s="67">
        <f>H415+(I415-I416)*1.5</f>
        <v>11.518000000000001</v>
      </c>
      <c r="I416" s="68">
        <v>-1</v>
      </c>
      <c r="J416" s="50">
        <f t="shared" si="153"/>
        <v>6.0000000000000053E-3</v>
      </c>
      <c r="K416" s="53">
        <f t="shared" si="154"/>
        <v>3.0180000000000007</v>
      </c>
      <c r="L416" s="50">
        <f t="shared" si="155"/>
        <v>1.810800000000002E-2</v>
      </c>
      <c r="M416" s="26"/>
      <c r="N416" s="26"/>
      <c r="O416" s="26"/>
      <c r="P416" s="28"/>
      <c r="Q416" s="27"/>
    </row>
    <row r="417" spans="1:17" x14ac:dyDescent="0.2">
      <c r="A417" s="47">
        <v>14</v>
      </c>
      <c r="B417" s="48">
        <v>-0.2</v>
      </c>
      <c r="C417" s="50" t="s">
        <v>22</v>
      </c>
      <c r="D417" s="50">
        <f t="shared" si="150"/>
        <v>-0.14850000000000002</v>
      </c>
      <c r="E417" s="53">
        <f t="shared" si="151"/>
        <v>1</v>
      </c>
      <c r="F417" s="50">
        <f t="shared" si="152"/>
        <v>-0.14850000000000002</v>
      </c>
      <c r="H417" s="69">
        <f>H416+2.5</f>
        <v>14.018000000000001</v>
      </c>
      <c r="I417" s="70">
        <f>I416</f>
        <v>-1</v>
      </c>
      <c r="J417" s="50">
        <f t="shared" si="153"/>
        <v>-1</v>
      </c>
      <c r="K417" s="53">
        <f t="shared" si="154"/>
        <v>2.5</v>
      </c>
      <c r="L417" s="50">
        <f t="shared" si="155"/>
        <v>-2.5</v>
      </c>
      <c r="M417" s="26"/>
      <c r="N417" s="26"/>
      <c r="O417" s="26"/>
      <c r="P417" s="28"/>
      <c r="Q417" s="27"/>
    </row>
    <row r="418" spans="1:17" x14ac:dyDescent="0.2">
      <c r="A418" s="47">
        <v>15</v>
      </c>
      <c r="B418" s="48">
        <v>-9.8000000000000004E-2</v>
      </c>
      <c r="C418" s="48"/>
      <c r="D418" s="50">
        <f t="shared" si="150"/>
        <v>-0.14900000000000002</v>
      </c>
      <c r="E418" s="53">
        <f t="shared" si="151"/>
        <v>1</v>
      </c>
      <c r="F418" s="50">
        <f t="shared" si="152"/>
        <v>-0.14900000000000002</v>
      </c>
      <c r="H418" s="67">
        <f>H417+2.5</f>
        <v>16.518000000000001</v>
      </c>
      <c r="I418" s="68">
        <f>I416</f>
        <v>-1</v>
      </c>
      <c r="J418" s="50">
        <f t="shared" si="153"/>
        <v>-1</v>
      </c>
      <c r="K418" s="53">
        <f t="shared" si="154"/>
        <v>2.5</v>
      </c>
      <c r="L418" s="50">
        <f t="shared" si="155"/>
        <v>-2.5</v>
      </c>
      <c r="M418" s="26"/>
      <c r="N418" s="26"/>
      <c r="O418" s="26"/>
      <c r="P418" s="28"/>
      <c r="Q418" s="27"/>
    </row>
    <row r="419" spans="1:17" x14ac:dyDescent="0.2">
      <c r="A419" s="47">
        <v>16</v>
      </c>
      <c r="B419" s="48">
        <v>0.20699999999999999</v>
      </c>
      <c r="C419" s="48"/>
      <c r="D419" s="50">
        <f t="shared" si="150"/>
        <v>5.4499999999999993E-2</v>
      </c>
      <c r="E419" s="53">
        <f t="shared" si="151"/>
        <v>1</v>
      </c>
      <c r="F419" s="50">
        <f t="shared" si="152"/>
        <v>5.4499999999999993E-2</v>
      </c>
      <c r="H419" s="67">
        <f>H418+(I419-I418)*1.5</f>
        <v>19.443000000000001</v>
      </c>
      <c r="I419" s="73">
        <v>0.95</v>
      </c>
      <c r="J419" s="50">
        <f t="shared" si="153"/>
        <v>-2.5000000000000022E-2</v>
      </c>
      <c r="K419" s="53">
        <f t="shared" si="154"/>
        <v>2.9250000000000007</v>
      </c>
      <c r="L419" s="50">
        <f t="shared" si="155"/>
        <v>-7.3125000000000079E-2</v>
      </c>
      <c r="M419" s="30"/>
      <c r="N419" s="30"/>
      <c r="O419" s="30"/>
      <c r="P419" s="28"/>
      <c r="Q419" s="27"/>
    </row>
    <row r="420" spans="1:17" x14ac:dyDescent="0.2">
      <c r="A420" s="47">
        <v>17</v>
      </c>
      <c r="B420" s="48">
        <v>0.60299999999999998</v>
      </c>
      <c r="C420" s="48"/>
      <c r="D420" s="50">
        <f t="shared" si="150"/>
        <v>0.40499999999999997</v>
      </c>
      <c r="E420" s="53">
        <f t="shared" si="151"/>
        <v>1</v>
      </c>
      <c r="F420" s="50">
        <f t="shared" si="152"/>
        <v>0.40499999999999997</v>
      </c>
      <c r="G420" s="53"/>
      <c r="H420" s="47">
        <v>23</v>
      </c>
      <c r="I420" s="48">
        <v>0.97199999999999998</v>
      </c>
      <c r="J420" s="50">
        <f t="shared" si="153"/>
        <v>0.96099999999999997</v>
      </c>
      <c r="K420" s="53">
        <f t="shared" si="154"/>
        <v>3.5569999999999986</v>
      </c>
      <c r="L420" s="50">
        <f t="shared" si="155"/>
        <v>3.4182769999999985</v>
      </c>
      <c r="M420" s="26"/>
      <c r="N420" s="26"/>
      <c r="O420" s="26"/>
      <c r="P420" s="28"/>
      <c r="Q420" s="27"/>
    </row>
    <row r="421" spans="1:17" x14ac:dyDescent="0.2">
      <c r="A421" s="47">
        <v>18</v>
      </c>
      <c r="B421" s="48">
        <v>0.97599999999999998</v>
      </c>
      <c r="C421" s="50" t="s">
        <v>21</v>
      </c>
      <c r="D421" s="50">
        <f t="shared" si="150"/>
        <v>0.78949999999999998</v>
      </c>
      <c r="E421" s="53">
        <f t="shared" si="151"/>
        <v>1</v>
      </c>
      <c r="F421" s="50">
        <f t="shared" si="152"/>
        <v>0.78949999999999998</v>
      </c>
      <c r="G421" s="53"/>
      <c r="H421" s="47">
        <v>28</v>
      </c>
      <c r="I421" s="48">
        <v>0.96699999999999997</v>
      </c>
      <c r="J421" s="50">
        <f t="shared" si="153"/>
        <v>0.96950000000000003</v>
      </c>
      <c r="K421" s="53">
        <f t="shared" si="154"/>
        <v>5</v>
      </c>
      <c r="L421" s="50">
        <f t="shared" si="155"/>
        <v>4.8475000000000001</v>
      </c>
      <c r="M421" s="30"/>
      <c r="N421" s="30"/>
      <c r="O421" s="30"/>
      <c r="P421" s="28"/>
      <c r="Q421" s="27"/>
    </row>
    <row r="422" spans="1:17" x14ac:dyDescent="0.2">
      <c r="A422" s="47">
        <v>23</v>
      </c>
      <c r="B422" s="48">
        <v>0.97199999999999998</v>
      </c>
      <c r="C422" s="48"/>
      <c r="D422" s="50">
        <f t="shared" si="150"/>
        <v>0.97399999999999998</v>
      </c>
      <c r="E422" s="53">
        <f t="shared" si="151"/>
        <v>5</v>
      </c>
      <c r="F422" s="50">
        <f t="shared" si="152"/>
        <v>4.87</v>
      </c>
      <c r="G422" s="53"/>
      <c r="H422" s="53"/>
      <c r="I422" s="53"/>
      <c r="J422" s="50"/>
      <c r="K422" s="53"/>
      <c r="L422" s="50"/>
      <c r="M422" s="30"/>
      <c r="N422" s="30"/>
      <c r="O422" s="30"/>
      <c r="P422" s="28"/>
      <c r="Q422" s="27"/>
    </row>
    <row r="423" spans="1:17" x14ac:dyDescent="0.2">
      <c r="A423" s="47">
        <v>28</v>
      </c>
      <c r="B423" s="48">
        <v>0.96699999999999997</v>
      </c>
      <c r="C423" s="50" t="s">
        <v>122</v>
      </c>
      <c r="D423" s="50">
        <f t="shared" si="150"/>
        <v>0.96950000000000003</v>
      </c>
      <c r="E423" s="53">
        <f t="shared" si="151"/>
        <v>5</v>
      </c>
      <c r="F423" s="50">
        <f t="shared" si="152"/>
        <v>4.8475000000000001</v>
      </c>
      <c r="G423" s="74"/>
      <c r="H423" s="75"/>
      <c r="I423" s="27"/>
      <c r="J423" s="50"/>
      <c r="K423" s="53"/>
      <c r="L423" s="50"/>
      <c r="M423" s="26"/>
      <c r="N423" s="26"/>
      <c r="O423" s="26"/>
      <c r="Q423" s="27"/>
    </row>
    <row r="424" spans="1:17" x14ac:dyDescent="0.2">
      <c r="A424" s="47"/>
      <c r="B424" s="48"/>
      <c r="C424" s="48"/>
      <c r="D424" s="50"/>
      <c r="E424" s="53"/>
      <c r="F424" s="50"/>
      <c r="G424" s="76"/>
      <c r="H424" s="75"/>
      <c r="I424" s="27"/>
      <c r="J424" s="50"/>
      <c r="K424" s="53"/>
      <c r="L424" s="50"/>
      <c r="M424" s="26"/>
      <c r="N424" s="26"/>
      <c r="O424" s="26"/>
      <c r="Q424" s="27"/>
    </row>
    <row r="425" spans="1:17" x14ac:dyDescent="0.2">
      <c r="A425" s="47"/>
      <c r="B425" s="48"/>
      <c r="C425" s="48"/>
      <c r="D425" s="50"/>
      <c r="E425" s="53"/>
      <c r="F425" s="50"/>
      <c r="G425" s="76"/>
      <c r="H425" s="74"/>
      <c r="I425" s="53"/>
      <c r="J425" s="50"/>
      <c r="K425" s="53"/>
      <c r="L425" s="50"/>
      <c r="M425" s="26"/>
      <c r="N425" s="26"/>
      <c r="O425" s="26"/>
      <c r="Q425" s="27"/>
    </row>
    <row r="426" spans="1:17" x14ac:dyDescent="0.2">
      <c r="A426" s="49"/>
      <c r="B426" s="52"/>
      <c r="C426" s="52"/>
      <c r="D426" s="50"/>
      <c r="E426" s="53"/>
      <c r="F426" s="50"/>
      <c r="G426" s="46"/>
      <c r="H426" s="53"/>
      <c r="I426" s="53"/>
      <c r="J426" s="50"/>
      <c r="K426" s="53"/>
      <c r="L426" s="50"/>
      <c r="M426" s="26"/>
      <c r="N426" s="26"/>
      <c r="O426" s="26"/>
      <c r="Q426" s="27"/>
    </row>
    <row r="427" spans="1:17" x14ac:dyDescent="0.2">
      <c r="A427" s="49"/>
      <c r="B427" s="52"/>
      <c r="C427" s="52"/>
      <c r="D427" s="50"/>
      <c r="E427" s="53"/>
      <c r="F427" s="50"/>
      <c r="G427" s="46"/>
      <c r="H427" s="47"/>
      <c r="I427" s="51"/>
      <c r="J427" s="50"/>
      <c r="K427" s="53"/>
      <c r="L427" s="50"/>
      <c r="N427" s="30"/>
      <c r="O427" s="30"/>
    </row>
    <row r="428" spans="1:17" x14ac:dyDescent="0.2">
      <c r="A428" s="49"/>
      <c r="B428" s="52"/>
      <c r="C428" s="52"/>
      <c r="D428" s="50"/>
      <c r="E428" s="53"/>
      <c r="F428" s="50"/>
      <c r="G428" s="46"/>
      <c r="H428" s="49"/>
      <c r="I428" s="49"/>
      <c r="J428" s="50"/>
      <c r="K428" s="53"/>
      <c r="L428" s="50"/>
      <c r="N428" s="23"/>
      <c r="O428" s="23"/>
    </row>
    <row r="429" spans="1:17" ht="15" x14ac:dyDescent="0.2">
      <c r="A429" s="46" t="s">
        <v>71</v>
      </c>
      <c r="B429" s="46"/>
      <c r="C429" s="63">
        <v>2.4500000000000002</v>
      </c>
      <c r="D429" s="63"/>
      <c r="I429" s="43"/>
      <c r="J429" s="43"/>
      <c r="K429" s="43"/>
      <c r="L429" s="43"/>
      <c r="M429" s="23"/>
      <c r="N429" s="23"/>
      <c r="O429" s="23"/>
    </row>
    <row r="430" spans="1:17" x14ac:dyDescent="0.2">
      <c r="A430" s="64" t="s">
        <v>109</v>
      </c>
      <c r="B430" s="64"/>
      <c r="C430" s="64"/>
      <c r="D430" s="64"/>
      <c r="E430" s="64"/>
      <c r="F430" s="64"/>
      <c r="G430" s="21" t="s">
        <v>75</v>
      </c>
      <c r="H430" s="64" t="s">
        <v>72</v>
      </c>
      <c r="I430" s="64"/>
      <c r="J430" s="64"/>
      <c r="K430" s="64"/>
      <c r="L430" s="64"/>
      <c r="M430" s="24"/>
      <c r="N430" s="24"/>
      <c r="O430" s="26" t="e">
        <f>#REF!-H443</f>
        <v>#REF!</v>
      </c>
    </row>
    <row r="431" spans="1:17" x14ac:dyDescent="0.2">
      <c r="A431" s="53">
        <v>0</v>
      </c>
      <c r="B431" s="50">
        <v>0.85399999999999998</v>
      </c>
      <c r="C431" s="50" t="s">
        <v>122</v>
      </c>
      <c r="D431" s="53"/>
      <c r="E431" s="53"/>
      <c r="F431" s="53"/>
      <c r="G431" s="53"/>
      <c r="H431" s="49"/>
      <c r="I431" s="25"/>
      <c r="J431" s="50"/>
      <c r="K431" s="53"/>
      <c r="L431" s="50"/>
      <c r="M431" s="39"/>
      <c r="N431" s="39"/>
      <c r="O431" s="39"/>
      <c r="P431" s="37"/>
      <c r="Q431" s="27"/>
    </row>
    <row r="432" spans="1:17" x14ac:dyDescent="0.2">
      <c r="A432" s="53">
        <v>5</v>
      </c>
      <c r="B432" s="50">
        <v>0.84699999999999998</v>
      </c>
      <c r="C432" s="50"/>
      <c r="D432" s="50">
        <f>(B431+B432)/2</f>
        <v>0.85050000000000003</v>
      </c>
      <c r="E432" s="53">
        <f>A432-A431</f>
        <v>5</v>
      </c>
      <c r="F432" s="50">
        <f>D432*E432</f>
        <v>4.2525000000000004</v>
      </c>
      <c r="G432" s="53"/>
      <c r="H432" s="27"/>
      <c r="I432" s="27"/>
      <c r="J432" s="50"/>
      <c r="K432" s="53"/>
      <c r="L432" s="50"/>
      <c r="M432" s="39"/>
      <c r="N432" s="39"/>
      <c r="O432" s="39"/>
      <c r="P432" s="40"/>
      <c r="Q432" s="27"/>
    </row>
    <row r="433" spans="1:17" x14ac:dyDescent="0.2">
      <c r="A433" s="53">
        <v>10</v>
      </c>
      <c r="B433" s="50">
        <v>0.83799999999999997</v>
      </c>
      <c r="C433" s="50" t="s">
        <v>23</v>
      </c>
      <c r="D433" s="50">
        <f t="shared" ref="D433:D443" si="156">(B432+B433)/2</f>
        <v>0.84250000000000003</v>
      </c>
      <c r="E433" s="53">
        <f t="shared" ref="E433:E443" si="157">A433-A432</f>
        <v>5</v>
      </c>
      <c r="F433" s="50">
        <f t="shared" ref="F433:F443" si="158">D433*E433</f>
        <v>4.2125000000000004</v>
      </c>
      <c r="G433" s="53"/>
      <c r="H433" s="27"/>
      <c r="I433" s="27"/>
      <c r="J433" s="50"/>
      <c r="K433" s="53"/>
      <c r="L433" s="50"/>
      <c r="M433" s="39"/>
      <c r="N433" s="39"/>
      <c r="O433" s="39"/>
      <c r="P433" s="40"/>
      <c r="Q433" s="27"/>
    </row>
    <row r="434" spans="1:17" x14ac:dyDescent="0.2">
      <c r="A434" s="53">
        <v>11</v>
      </c>
      <c r="B434" s="50">
        <v>0.46300000000000002</v>
      </c>
      <c r="C434" s="50"/>
      <c r="D434" s="50">
        <f t="shared" si="156"/>
        <v>0.65049999999999997</v>
      </c>
      <c r="E434" s="53">
        <f t="shared" si="157"/>
        <v>1</v>
      </c>
      <c r="F434" s="50">
        <f t="shared" si="158"/>
        <v>0.65049999999999997</v>
      </c>
      <c r="G434" s="53"/>
      <c r="H434" s="27"/>
      <c r="I434" s="27"/>
      <c r="J434" s="50"/>
      <c r="K434" s="53"/>
      <c r="L434" s="50"/>
      <c r="M434" s="39"/>
      <c r="N434" s="39"/>
      <c r="O434" s="39"/>
      <c r="P434" s="40"/>
      <c r="Q434" s="27"/>
    </row>
    <row r="435" spans="1:17" x14ac:dyDescent="0.2">
      <c r="A435" s="53">
        <v>12</v>
      </c>
      <c r="B435" s="50">
        <v>1.4E-2</v>
      </c>
      <c r="C435" s="50"/>
      <c r="D435" s="50">
        <f t="shared" si="156"/>
        <v>0.23850000000000002</v>
      </c>
      <c r="E435" s="53">
        <f t="shared" si="157"/>
        <v>1</v>
      </c>
      <c r="F435" s="50">
        <f t="shared" si="158"/>
        <v>0.23850000000000002</v>
      </c>
      <c r="G435" s="53"/>
      <c r="H435" s="53">
        <v>0</v>
      </c>
      <c r="I435" s="50">
        <v>0.85399999999999998</v>
      </c>
      <c r="J435" s="50"/>
      <c r="K435" s="53"/>
      <c r="L435" s="50"/>
      <c r="M435" s="39"/>
      <c r="N435" s="39"/>
      <c r="O435" s="39"/>
      <c r="P435" s="40"/>
      <c r="Q435" s="27"/>
    </row>
    <row r="436" spans="1:17" x14ac:dyDescent="0.2">
      <c r="A436" s="53">
        <v>13</v>
      </c>
      <c r="B436" s="50">
        <v>-0.27700000000000002</v>
      </c>
      <c r="C436" s="50"/>
      <c r="D436" s="50">
        <f t="shared" si="156"/>
        <v>-0.13150000000000001</v>
      </c>
      <c r="E436" s="53">
        <f t="shared" si="157"/>
        <v>1</v>
      </c>
      <c r="F436" s="50">
        <f t="shared" si="158"/>
        <v>-0.13150000000000001</v>
      </c>
      <c r="G436" s="53"/>
      <c r="H436" s="53">
        <v>5</v>
      </c>
      <c r="I436" s="50">
        <v>0.84699999999999998</v>
      </c>
      <c r="J436" s="50">
        <f t="shared" ref="J436:J443" si="159">AVERAGE(I435,I436)</f>
        <v>0.85050000000000003</v>
      </c>
      <c r="K436" s="53">
        <f t="shared" ref="K436:K443" si="160">H436-H435</f>
        <v>5</v>
      </c>
      <c r="L436" s="50">
        <f t="shared" ref="L436:L443" si="161">K436*J436</f>
        <v>4.2525000000000004</v>
      </c>
      <c r="M436" s="39"/>
      <c r="N436" s="39"/>
      <c r="O436" s="39"/>
      <c r="P436" s="40"/>
      <c r="Q436" s="27"/>
    </row>
    <row r="437" spans="1:17" x14ac:dyDescent="0.2">
      <c r="A437" s="53">
        <v>14</v>
      </c>
      <c r="B437" s="50">
        <v>-0.38100000000000001</v>
      </c>
      <c r="C437" s="50" t="s">
        <v>22</v>
      </c>
      <c r="D437" s="50">
        <f t="shared" si="156"/>
        <v>-0.32900000000000001</v>
      </c>
      <c r="E437" s="53">
        <f t="shared" si="157"/>
        <v>1</v>
      </c>
      <c r="F437" s="50">
        <f t="shared" si="158"/>
        <v>-0.32900000000000001</v>
      </c>
      <c r="H437" s="53">
        <v>8.25</v>
      </c>
      <c r="I437" s="50">
        <v>0.83799999999999997</v>
      </c>
      <c r="J437" s="50">
        <f t="shared" si="159"/>
        <v>0.84250000000000003</v>
      </c>
      <c r="K437" s="53">
        <f t="shared" si="160"/>
        <v>3.25</v>
      </c>
      <c r="L437" s="50">
        <f t="shared" si="161"/>
        <v>2.7381250000000001</v>
      </c>
      <c r="M437" s="39"/>
      <c r="N437" s="39"/>
      <c r="O437" s="39"/>
      <c r="P437" s="40"/>
      <c r="Q437" s="27"/>
    </row>
    <row r="438" spans="1:17" x14ac:dyDescent="0.2">
      <c r="A438" s="53">
        <v>15</v>
      </c>
      <c r="B438" s="50">
        <v>-0.27900000000000003</v>
      </c>
      <c r="C438" s="50"/>
      <c r="D438" s="50">
        <f t="shared" si="156"/>
        <v>-0.33</v>
      </c>
      <c r="E438" s="53">
        <f t="shared" si="157"/>
        <v>1</v>
      </c>
      <c r="F438" s="50">
        <f t="shared" si="158"/>
        <v>-0.33</v>
      </c>
      <c r="H438" s="67">
        <f>H437+(I437-I438)*1.5</f>
        <v>11.007</v>
      </c>
      <c r="I438" s="68">
        <v>-1</v>
      </c>
      <c r="J438" s="50">
        <f t="shared" si="159"/>
        <v>-8.1000000000000016E-2</v>
      </c>
      <c r="K438" s="53">
        <f t="shared" si="160"/>
        <v>2.7569999999999997</v>
      </c>
      <c r="L438" s="50">
        <f t="shared" si="161"/>
        <v>-0.22331700000000002</v>
      </c>
      <c r="M438" s="39"/>
      <c r="N438" s="39"/>
      <c r="O438" s="39"/>
      <c r="P438" s="40"/>
      <c r="Q438" s="27"/>
    </row>
    <row r="439" spans="1:17" x14ac:dyDescent="0.2">
      <c r="A439" s="53">
        <v>16</v>
      </c>
      <c r="B439" s="50">
        <v>0.11</v>
      </c>
      <c r="C439" s="50"/>
      <c r="D439" s="50">
        <f t="shared" si="156"/>
        <v>-8.450000000000002E-2</v>
      </c>
      <c r="E439" s="53">
        <f t="shared" si="157"/>
        <v>1</v>
      </c>
      <c r="F439" s="50">
        <f t="shared" si="158"/>
        <v>-8.450000000000002E-2</v>
      </c>
      <c r="H439" s="69">
        <f>H438+2.5</f>
        <v>13.507</v>
      </c>
      <c r="I439" s="70">
        <f>I438</f>
        <v>-1</v>
      </c>
      <c r="J439" s="50">
        <f t="shared" si="159"/>
        <v>-1</v>
      </c>
      <c r="K439" s="53">
        <f t="shared" si="160"/>
        <v>2.5</v>
      </c>
      <c r="L439" s="50">
        <f t="shared" si="161"/>
        <v>-2.5</v>
      </c>
      <c r="M439" s="41"/>
      <c r="N439" s="41"/>
      <c r="O439" s="41"/>
      <c r="P439" s="40"/>
      <c r="Q439" s="27"/>
    </row>
    <row r="440" spans="1:17" x14ac:dyDescent="0.2">
      <c r="A440" s="53">
        <v>17</v>
      </c>
      <c r="B440" s="50">
        <v>0.76400000000000001</v>
      </c>
      <c r="C440" s="50"/>
      <c r="D440" s="50">
        <f t="shared" si="156"/>
        <v>0.437</v>
      </c>
      <c r="E440" s="53">
        <f t="shared" si="157"/>
        <v>1</v>
      </c>
      <c r="F440" s="50">
        <f t="shared" si="158"/>
        <v>0.437</v>
      </c>
      <c r="G440" s="53"/>
      <c r="H440" s="67">
        <f>H439+2.5</f>
        <v>16.006999999999998</v>
      </c>
      <c r="I440" s="68">
        <f>I438</f>
        <v>-1</v>
      </c>
      <c r="J440" s="50">
        <f t="shared" si="159"/>
        <v>-1</v>
      </c>
      <c r="K440" s="53">
        <f t="shared" si="160"/>
        <v>2.4999999999999982</v>
      </c>
      <c r="L440" s="50">
        <f t="shared" si="161"/>
        <v>-2.4999999999999982</v>
      </c>
      <c r="M440" s="39"/>
      <c r="N440" s="39"/>
      <c r="O440" s="39"/>
      <c r="P440" s="40"/>
      <c r="Q440" s="27"/>
    </row>
    <row r="441" spans="1:17" x14ac:dyDescent="0.2">
      <c r="A441" s="53">
        <v>18</v>
      </c>
      <c r="B441" s="50">
        <v>1.5980000000000001</v>
      </c>
      <c r="C441" s="50" t="s">
        <v>21</v>
      </c>
      <c r="D441" s="50">
        <f t="shared" si="156"/>
        <v>1.181</v>
      </c>
      <c r="E441" s="53">
        <f t="shared" si="157"/>
        <v>1</v>
      </c>
      <c r="F441" s="50">
        <f t="shared" si="158"/>
        <v>1.181</v>
      </c>
      <c r="G441" s="53"/>
      <c r="H441" s="67">
        <f>H440+(I441-I440)*1.5</f>
        <v>19.921999999999997</v>
      </c>
      <c r="I441" s="73">
        <v>1.61</v>
      </c>
      <c r="J441" s="50">
        <f t="shared" si="159"/>
        <v>0.30500000000000005</v>
      </c>
      <c r="K441" s="53">
        <f t="shared" si="160"/>
        <v>3.9149999999999991</v>
      </c>
      <c r="L441" s="50">
        <f t="shared" si="161"/>
        <v>1.194075</v>
      </c>
      <c r="M441" s="41"/>
      <c r="N441" s="41"/>
      <c r="O441" s="41"/>
      <c r="P441" s="40"/>
      <c r="Q441" s="27"/>
    </row>
    <row r="442" spans="1:17" x14ac:dyDescent="0.2">
      <c r="A442" s="53">
        <v>23</v>
      </c>
      <c r="B442" s="50">
        <v>1.61</v>
      </c>
      <c r="C442" s="50"/>
      <c r="D442" s="50">
        <f t="shared" si="156"/>
        <v>1.6040000000000001</v>
      </c>
      <c r="E442" s="53">
        <f t="shared" si="157"/>
        <v>5</v>
      </c>
      <c r="F442" s="50">
        <f t="shared" si="158"/>
        <v>8.02</v>
      </c>
      <c r="G442" s="53"/>
      <c r="H442" s="53">
        <v>23</v>
      </c>
      <c r="I442" s="50">
        <v>1.61</v>
      </c>
      <c r="J442" s="50">
        <f t="shared" si="159"/>
        <v>1.61</v>
      </c>
      <c r="K442" s="53">
        <f t="shared" si="160"/>
        <v>3.078000000000003</v>
      </c>
      <c r="L442" s="50">
        <f t="shared" si="161"/>
        <v>4.9555800000000048</v>
      </c>
      <c r="M442" s="41"/>
      <c r="N442" s="41"/>
      <c r="O442" s="41"/>
      <c r="P442" s="40"/>
      <c r="Q442" s="27"/>
    </row>
    <row r="443" spans="1:17" x14ac:dyDescent="0.2">
      <c r="A443" s="53">
        <v>28</v>
      </c>
      <c r="B443" s="50">
        <v>1.617</v>
      </c>
      <c r="C443" s="50" t="s">
        <v>117</v>
      </c>
      <c r="D443" s="50">
        <f t="shared" si="156"/>
        <v>1.6135000000000002</v>
      </c>
      <c r="E443" s="53">
        <f t="shared" si="157"/>
        <v>5</v>
      </c>
      <c r="F443" s="50">
        <f t="shared" si="158"/>
        <v>8.0675000000000008</v>
      </c>
      <c r="G443" s="53"/>
      <c r="H443" s="53">
        <v>28</v>
      </c>
      <c r="I443" s="50">
        <v>1.617</v>
      </c>
      <c r="J443" s="50">
        <f t="shared" si="159"/>
        <v>1.6135000000000002</v>
      </c>
      <c r="K443" s="53">
        <f t="shared" si="160"/>
        <v>5</v>
      </c>
      <c r="L443" s="50">
        <f t="shared" si="161"/>
        <v>8.0675000000000008</v>
      </c>
      <c r="M443" s="39"/>
      <c r="N443" s="39"/>
      <c r="O443" s="39"/>
      <c r="P443" s="37"/>
      <c r="Q443" s="27"/>
    </row>
    <row r="444" spans="1:17" x14ac:dyDescent="0.2">
      <c r="M444" s="37"/>
      <c r="N444" s="37"/>
      <c r="O444" s="37"/>
      <c r="P444" s="37"/>
    </row>
    <row r="445" spans="1:17" ht="15" x14ac:dyDescent="0.2">
      <c r="A445" s="46" t="s">
        <v>71</v>
      </c>
      <c r="B445" s="46"/>
      <c r="C445" s="63">
        <v>2.5249999999999999</v>
      </c>
      <c r="D445" s="63"/>
      <c r="I445" s="43"/>
      <c r="J445" s="43"/>
      <c r="K445" s="43"/>
      <c r="L445" s="43"/>
      <c r="M445" s="42"/>
      <c r="N445" s="42"/>
      <c r="O445" s="42"/>
      <c r="P445" s="37"/>
    </row>
    <row r="446" spans="1:17" x14ac:dyDescent="0.2">
      <c r="A446" s="64" t="s">
        <v>109</v>
      </c>
      <c r="B446" s="64"/>
      <c r="C446" s="64"/>
      <c r="D446" s="64"/>
      <c r="E446" s="64"/>
      <c r="F446" s="64"/>
      <c r="G446" s="21" t="s">
        <v>75</v>
      </c>
      <c r="H446" s="64" t="s">
        <v>72</v>
      </c>
      <c r="I446" s="64"/>
      <c r="J446" s="64"/>
      <c r="K446" s="64"/>
      <c r="L446" s="64"/>
      <c r="M446" s="44"/>
      <c r="N446" s="44"/>
      <c r="O446" s="26">
        <f>H461-H459</f>
        <v>5</v>
      </c>
      <c r="P446" s="37"/>
    </row>
    <row r="447" spans="1:17" x14ac:dyDescent="0.2">
      <c r="A447" s="53">
        <v>0</v>
      </c>
      <c r="B447" s="50">
        <v>1.3049999999999999</v>
      </c>
      <c r="C447" s="50" t="s">
        <v>115</v>
      </c>
      <c r="D447" s="53"/>
      <c r="E447" s="53"/>
      <c r="F447" s="53"/>
      <c r="G447" s="53"/>
      <c r="H447" s="49"/>
      <c r="I447" s="25"/>
      <c r="J447" s="50"/>
      <c r="K447" s="53"/>
      <c r="L447" s="50"/>
      <c r="M447" s="39"/>
      <c r="N447" s="39"/>
      <c r="O447" s="39"/>
      <c r="P447" s="37"/>
      <c r="Q447" s="27"/>
    </row>
    <row r="448" spans="1:17" x14ac:dyDescent="0.2">
      <c r="A448" s="53">
        <v>7</v>
      </c>
      <c r="B448" s="50">
        <v>1.294</v>
      </c>
      <c r="C448" s="50"/>
      <c r="D448" s="50">
        <f>(B447+B448)/2</f>
        <v>1.2995000000000001</v>
      </c>
      <c r="E448" s="53">
        <f>A448-A447</f>
        <v>7</v>
      </c>
      <c r="F448" s="50">
        <f>D448*E448</f>
        <v>9.0965000000000007</v>
      </c>
      <c r="G448" s="53"/>
      <c r="H448" s="27"/>
      <c r="I448" s="27"/>
      <c r="J448" s="50"/>
      <c r="K448" s="53"/>
      <c r="L448" s="50"/>
      <c r="M448" s="39"/>
      <c r="N448" s="39"/>
      <c r="O448" s="39"/>
      <c r="P448" s="40"/>
      <c r="Q448" s="27"/>
    </row>
    <row r="449" spans="1:17" x14ac:dyDescent="0.2">
      <c r="A449" s="53">
        <v>8</v>
      </c>
      <c r="B449" s="50">
        <v>2.774</v>
      </c>
      <c r="C449" s="50" t="s">
        <v>125</v>
      </c>
      <c r="D449" s="50">
        <f t="shared" ref="D449:D462" si="162">(B448+B449)/2</f>
        <v>2.0339999999999998</v>
      </c>
      <c r="E449" s="53">
        <f t="shared" ref="E449:E462" si="163">A449-A448</f>
        <v>1</v>
      </c>
      <c r="F449" s="50">
        <f t="shared" ref="F449:F462" si="164">D449*E449</f>
        <v>2.0339999999999998</v>
      </c>
      <c r="G449" s="53"/>
      <c r="H449" s="27"/>
      <c r="I449" s="27"/>
      <c r="J449" s="50"/>
      <c r="K449" s="53"/>
      <c r="L449" s="50"/>
      <c r="M449" s="39"/>
      <c r="N449" s="39"/>
      <c r="O449" s="39"/>
      <c r="P449" s="40"/>
      <c r="Q449" s="27"/>
    </row>
    <row r="450" spans="1:17" x14ac:dyDescent="0.2">
      <c r="A450" s="53">
        <v>10</v>
      </c>
      <c r="B450" s="50">
        <v>2.7690000000000001</v>
      </c>
      <c r="C450" s="50" t="s">
        <v>23</v>
      </c>
      <c r="D450" s="50">
        <f t="shared" si="162"/>
        <v>2.7715000000000001</v>
      </c>
      <c r="E450" s="53">
        <f t="shared" si="163"/>
        <v>2</v>
      </c>
      <c r="F450" s="50">
        <f t="shared" si="164"/>
        <v>5.5430000000000001</v>
      </c>
      <c r="G450" s="53"/>
      <c r="H450" s="27"/>
      <c r="I450" s="27"/>
      <c r="J450" s="50"/>
      <c r="K450" s="53"/>
      <c r="L450" s="50"/>
      <c r="M450" s="39"/>
      <c r="N450" s="39"/>
      <c r="O450" s="39"/>
      <c r="P450" s="40"/>
      <c r="Q450" s="27"/>
    </row>
    <row r="451" spans="1:17" x14ac:dyDescent="0.2">
      <c r="A451" s="53">
        <v>12</v>
      </c>
      <c r="B451" s="50">
        <v>1.863</v>
      </c>
      <c r="C451" s="50"/>
      <c r="D451" s="50">
        <f t="shared" si="162"/>
        <v>2.3159999999999998</v>
      </c>
      <c r="E451" s="53">
        <f t="shared" si="163"/>
        <v>2</v>
      </c>
      <c r="F451" s="50">
        <f t="shared" si="164"/>
        <v>4.6319999999999997</v>
      </c>
      <c r="G451" s="53"/>
      <c r="H451" s="27"/>
      <c r="I451" s="27"/>
      <c r="J451" s="50"/>
      <c r="K451" s="53"/>
      <c r="L451" s="50"/>
      <c r="M451" s="39"/>
      <c r="N451" s="39"/>
      <c r="O451" s="39"/>
      <c r="P451" s="40"/>
      <c r="Q451" s="27"/>
    </row>
    <row r="452" spans="1:17" x14ac:dyDescent="0.2">
      <c r="A452" s="53">
        <v>14</v>
      </c>
      <c r="B452" s="50">
        <v>1.095</v>
      </c>
      <c r="C452" s="50"/>
      <c r="D452" s="50">
        <f t="shared" si="162"/>
        <v>1.4790000000000001</v>
      </c>
      <c r="E452" s="53">
        <f t="shared" si="163"/>
        <v>2</v>
      </c>
      <c r="F452" s="50">
        <f t="shared" si="164"/>
        <v>2.9580000000000002</v>
      </c>
      <c r="G452" s="53"/>
      <c r="H452" s="53">
        <v>0</v>
      </c>
      <c r="I452" s="50">
        <v>1.3049999999999999</v>
      </c>
      <c r="J452" s="50"/>
      <c r="K452" s="53"/>
      <c r="L452" s="50"/>
      <c r="M452" s="39"/>
      <c r="N452" s="39"/>
      <c r="O452" s="39"/>
      <c r="P452" s="40"/>
      <c r="Q452" s="27"/>
    </row>
    <row r="453" spans="1:17" x14ac:dyDescent="0.2">
      <c r="A453" s="53">
        <v>16</v>
      </c>
      <c r="B453" s="50">
        <v>0.55500000000000005</v>
      </c>
      <c r="C453" s="50"/>
      <c r="D453" s="50">
        <f t="shared" si="162"/>
        <v>0.82499999999999996</v>
      </c>
      <c r="E453" s="53">
        <f t="shared" si="163"/>
        <v>2</v>
      </c>
      <c r="F453" s="50">
        <f t="shared" si="164"/>
        <v>1.65</v>
      </c>
      <c r="H453" s="53">
        <v>7</v>
      </c>
      <c r="I453" s="50">
        <v>1.294</v>
      </c>
      <c r="J453" s="50">
        <f t="shared" ref="J453:J467" si="165">AVERAGE(I452,I453)</f>
        <v>1.2995000000000001</v>
      </c>
      <c r="K453" s="53">
        <f t="shared" ref="K453:K467" si="166">H453-H452</f>
        <v>7</v>
      </c>
      <c r="L453" s="50">
        <f t="shared" ref="L453:L467" si="167">K453*J453</f>
        <v>9.0965000000000007</v>
      </c>
      <c r="M453" s="39"/>
      <c r="N453" s="39"/>
      <c r="O453" s="39"/>
      <c r="P453" s="40"/>
      <c r="Q453" s="27"/>
    </row>
    <row r="454" spans="1:17" x14ac:dyDescent="0.2">
      <c r="A454" s="53">
        <v>18</v>
      </c>
      <c r="B454" s="50">
        <v>0.16</v>
      </c>
      <c r="C454" s="50"/>
      <c r="D454" s="50">
        <f t="shared" si="162"/>
        <v>0.35750000000000004</v>
      </c>
      <c r="E454" s="53">
        <f t="shared" si="163"/>
        <v>2</v>
      </c>
      <c r="F454" s="50">
        <f t="shared" si="164"/>
        <v>0.71500000000000008</v>
      </c>
      <c r="H454" s="53">
        <v>8</v>
      </c>
      <c r="I454" s="50">
        <v>2.774</v>
      </c>
      <c r="J454" s="50">
        <f t="shared" si="165"/>
        <v>2.0339999999999998</v>
      </c>
      <c r="K454" s="53">
        <f t="shared" si="166"/>
        <v>1</v>
      </c>
      <c r="L454" s="50">
        <f t="shared" si="167"/>
        <v>2.0339999999999998</v>
      </c>
      <c r="M454" s="39"/>
      <c r="N454" s="39"/>
      <c r="O454" s="39"/>
      <c r="P454" s="40"/>
      <c r="Q454" s="27"/>
    </row>
    <row r="455" spans="1:17" x14ac:dyDescent="0.2">
      <c r="A455" s="53">
        <v>20</v>
      </c>
      <c r="B455" s="50">
        <v>5.8999999999999997E-2</v>
      </c>
      <c r="C455" s="50" t="s">
        <v>22</v>
      </c>
      <c r="D455" s="50">
        <f t="shared" si="162"/>
        <v>0.1095</v>
      </c>
      <c r="E455" s="53">
        <f t="shared" si="163"/>
        <v>2</v>
      </c>
      <c r="F455" s="50">
        <f t="shared" si="164"/>
        <v>0.219</v>
      </c>
      <c r="H455" s="53">
        <v>10</v>
      </c>
      <c r="I455" s="50">
        <v>2.7690000000000001</v>
      </c>
      <c r="J455" s="50">
        <f t="shared" si="165"/>
        <v>2.7715000000000001</v>
      </c>
      <c r="K455" s="53">
        <f t="shared" si="166"/>
        <v>2</v>
      </c>
      <c r="L455" s="50">
        <f t="shared" si="167"/>
        <v>5.5430000000000001</v>
      </c>
      <c r="M455" s="41"/>
      <c r="N455" s="41"/>
      <c r="O455" s="41"/>
      <c r="P455" s="40"/>
      <c r="Q455" s="27"/>
    </row>
    <row r="456" spans="1:17" x14ac:dyDescent="0.2">
      <c r="A456" s="53">
        <v>22</v>
      </c>
      <c r="B456" s="50">
        <v>0.161</v>
      </c>
      <c r="C456" s="50"/>
      <c r="D456" s="50">
        <f t="shared" si="162"/>
        <v>0.11</v>
      </c>
      <c r="E456" s="53">
        <f t="shared" si="163"/>
        <v>2</v>
      </c>
      <c r="F456" s="50">
        <f t="shared" si="164"/>
        <v>0.22</v>
      </c>
      <c r="G456" s="53"/>
      <c r="H456" s="53">
        <v>12</v>
      </c>
      <c r="I456" s="50">
        <v>1.863</v>
      </c>
      <c r="J456" s="50">
        <f t="shared" si="165"/>
        <v>2.3159999999999998</v>
      </c>
      <c r="K456" s="53">
        <f t="shared" si="166"/>
        <v>2</v>
      </c>
      <c r="L456" s="50">
        <f t="shared" si="167"/>
        <v>4.6319999999999997</v>
      </c>
      <c r="M456" s="39"/>
      <c r="N456" s="39"/>
      <c r="O456" s="39"/>
      <c r="P456" s="40"/>
      <c r="Q456" s="27"/>
    </row>
    <row r="457" spans="1:17" x14ac:dyDescent="0.2">
      <c r="A457" s="53">
        <v>24</v>
      </c>
      <c r="B457" s="50">
        <v>0.56200000000000006</v>
      </c>
      <c r="C457" s="50"/>
      <c r="D457" s="50">
        <f t="shared" si="162"/>
        <v>0.36150000000000004</v>
      </c>
      <c r="E457" s="53">
        <f t="shared" si="163"/>
        <v>2</v>
      </c>
      <c r="F457" s="50">
        <f t="shared" si="164"/>
        <v>0.72300000000000009</v>
      </c>
      <c r="G457" s="53"/>
      <c r="H457" s="53">
        <v>14</v>
      </c>
      <c r="I457" s="50">
        <v>1.095</v>
      </c>
      <c r="J457" s="50">
        <f t="shared" si="165"/>
        <v>1.4790000000000001</v>
      </c>
      <c r="K457" s="53">
        <f t="shared" si="166"/>
        <v>2</v>
      </c>
      <c r="L457" s="50">
        <f t="shared" si="167"/>
        <v>2.9580000000000002</v>
      </c>
      <c r="M457" s="41"/>
      <c r="N457" s="41"/>
      <c r="O457" s="41"/>
      <c r="P457" s="40"/>
      <c r="Q457" s="27"/>
    </row>
    <row r="458" spans="1:17" x14ac:dyDescent="0.2">
      <c r="A458" s="53">
        <v>26</v>
      </c>
      <c r="B458" s="50">
        <v>1.0580000000000001</v>
      </c>
      <c r="C458" s="50"/>
      <c r="D458" s="50">
        <f t="shared" si="162"/>
        <v>0.81</v>
      </c>
      <c r="E458" s="53">
        <f t="shared" si="163"/>
        <v>2</v>
      </c>
      <c r="F458" s="50">
        <f t="shared" si="164"/>
        <v>1.62</v>
      </c>
      <c r="G458" s="53"/>
      <c r="H458" s="53">
        <v>15</v>
      </c>
      <c r="I458" s="50">
        <v>0.55500000000000005</v>
      </c>
      <c r="J458" s="50">
        <f t="shared" si="165"/>
        <v>0.82499999999999996</v>
      </c>
      <c r="K458" s="53">
        <f t="shared" si="166"/>
        <v>1</v>
      </c>
      <c r="L458" s="50">
        <f t="shared" si="167"/>
        <v>0.82499999999999996</v>
      </c>
      <c r="M458" s="41"/>
      <c r="N458" s="41"/>
      <c r="O458" s="41"/>
      <c r="P458" s="40"/>
      <c r="Q458" s="27"/>
    </row>
    <row r="459" spans="1:17" x14ac:dyDescent="0.2">
      <c r="A459" s="53">
        <v>28</v>
      </c>
      <c r="B459" s="50">
        <v>1.9650000000000001</v>
      </c>
      <c r="C459" s="50"/>
      <c r="D459" s="50">
        <f t="shared" si="162"/>
        <v>1.5115000000000001</v>
      </c>
      <c r="E459" s="53">
        <f t="shared" si="163"/>
        <v>2</v>
      </c>
      <c r="F459" s="50">
        <f t="shared" si="164"/>
        <v>3.0230000000000001</v>
      </c>
      <c r="G459" s="53"/>
      <c r="H459" s="67">
        <f>H458+(I458-I459)*1.5</f>
        <v>17.3325</v>
      </c>
      <c r="I459" s="68">
        <v>-1</v>
      </c>
      <c r="J459" s="50">
        <f t="shared" si="165"/>
        <v>-0.22249999999999998</v>
      </c>
      <c r="K459" s="53">
        <f t="shared" si="166"/>
        <v>2.3324999999999996</v>
      </c>
      <c r="L459" s="50">
        <f t="shared" si="167"/>
        <v>-0.51898124999999984</v>
      </c>
      <c r="M459" s="39"/>
      <c r="N459" s="39"/>
      <c r="O459" s="39"/>
      <c r="P459" s="37"/>
      <c r="Q459" s="27"/>
    </row>
    <row r="460" spans="1:17" x14ac:dyDescent="0.2">
      <c r="A460" s="53">
        <v>30</v>
      </c>
      <c r="B460" s="50">
        <v>3.5939999999999999</v>
      </c>
      <c r="C460" s="50" t="s">
        <v>21</v>
      </c>
      <c r="D460" s="50">
        <f t="shared" si="162"/>
        <v>2.7795000000000001</v>
      </c>
      <c r="E460" s="53">
        <f t="shared" si="163"/>
        <v>2</v>
      </c>
      <c r="F460" s="50">
        <f t="shared" si="164"/>
        <v>5.5590000000000002</v>
      </c>
      <c r="G460" s="46"/>
      <c r="H460" s="69">
        <f>H459+2.5</f>
        <v>19.8325</v>
      </c>
      <c r="I460" s="70">
        <f>I459</f>
        <v>-1</v>
      </c>
      <c r="J460" s="50">
        <f t="shared" si="165"/>
        <v>-1</v>
      </c>
      <c r="K460" s="53">
        <f t="shared" si="166"/>
        <v>2.5</v>
      </c>
      <c r="L460" s="50">
        <f t="shared" si="167"/>
        <v>-2.5</v>
      </c>
      <c r="M460" s="39"/>
      <c r="N460" s="39"/>
      <c r="O460" s="39"/>
      <c r="P460" s="37"/>
      <c r="Q460" s="27"/>
    </row>
    <row r="461" spans="1:17" x14ac:dyDescent="0.2">
      <c r="A461" s="53">
        <v>35</v>
      </c>
      <c r="B461" s="50">
        <v>3.5990000000000002</v>
      </c>
      <c r="C461" s="50"/>
      <c r="D461" s="50">
        <f t="shared" si="162"/>
        <v>3.5964999999999998</v>
      </c>
      <c r="E461" s="53">
        <f t="shared" si="163"/>
        <v>5</v>
      </c>
      <c r="F461" s="50">
        <f t="shared" si="164"/>
        <v>17.982499999999998</v>
      </c>
      <c r="G461" s="46"/>
      <c r="H461" s="67">
        <f>H460+2.5</f>
        <v>22.3325</v>
      </c>
      <c r="I461" s="68">
        <f>I459</f>
        <v>-1</v>
      </c>
      <c r="J461" s="50">
        <f t="shared" si="165"/>
        <v>-1</v>
      </c>
      <c r="K461" s="53">
        <f t="shared" si="166"/>
        <v>2.5</v>
      </c>
      <c r="L461" s="50">
        <f t="shared" si="167"/>
        <v>-2.5</v>
      </c>
      <c r="M461" s="39"/>
      <c r="N461" s="39"/>
      <c r="O461" s="39"/>
      <c r="P461" s="37"/>
      <c r="Q461" s="27"/>
    </row>
    <row r="462" spans="1:17" x14ac:dyDescent="0.2">
      <c r="A462" s="49">
        <v>40</v>
      </c>
      <c r="B462" s="52">
        <v>3.6040000000000001</v>
      </c>
      <c r="C462" s="50" t="s">
        <v>115</v>
      </c>
      <c r="D462" s="50">
        <f t="shared" si="162"/>
        <v>3.6015000000000001</v>
      </c>
      <c r="E462" s="53">
        <f t="shared" si="163"/>
        <v>5</v>
      </c>
      <c r="F462" s="50">
        <f t="shared" si="164"/>
        <v>18.0075</v>
      </c>
      <c r="G462" s="46"/>
      <c r="H462" s="67">
        <f>H461+(I462-I461)*1.5</f>
        <v>24.807499999999997</v>
      </c>
      <c r="I462" s="73">
        <v>0.65</v>
      </c>
      <c r="J462" s="50">
        <f t="shared" si="165"/>
        <v>-0.17499999999999999</v>
      </c>
      <c r="K462" s="53">
        <f t="shared" si="166"/>
        <v>2.4749999999999979</v>
      </c>
      <c r="L462" s="50">
        <f t="shared" si="167"/>
        <v>-0.43312499999999959</v>
      </c>
      <c r="M462" s="39"/>
      <c r="N462" s="39"/>
      <c r="O462" s="39"/>
      <c r="P462" s="37"/>
      <c r="Q462" s="27"/>
    </row>
    <row r="463" spans="1:17" x14ac:dyDescent="0.2">
      <c r="A463" s="49"/>
      <c r="B463" s="52"/>
      <c r="C463" s="52"/>
      <c r="D463" s="50"/>
      <c r="E463" s="53"/>
      <c r="F463" s="50"/>
      <c r="G463" s="46"/>
      <c r="H463" s="53">
        <v>26</v>
      </c>
      <c r="I463" s="50">
        <v>1.0580000000000001</v>
      </c>
      <c r="J463" s="50">
        <f t="shared" si="165"/>
        <v>0.85400000000000009</v>
      </c>
      <c r="K463" s="53">
        <f t="shared" si="166"/>
        <v>1.1925000000000026</v>
      </c>
      <c r="L463" s="50">
        <f t="shared" si="167"/>
        <v>1.0183950000000024</v>
      </c>
      <c r="M463" s="37"/>
      <c r="N463" s="41"/>
      <c r="O463" s="41"/>
      <c r="P463" s="37"/>
    </row>
    <row r="464" spans="1:17" x14ac:dyDescent="0.2">
      <c r="A464" s="49"/>
      <c r="B464" s="52"/>
      <c r="C464" s="52"/>
      <c r="D464" s="50"/>
      <c r="E464" s="53"/>
      <c r="F464" s="50"/>
      <c r="G464" s="46"/>
      <c r="H464" s="53">
        <v>28</v>
      </c>
      <c r="I464" s="50">
        <v>1.9650000000000001</v>
      </c>
      <c r="J464" s="50">
        <f t="shared" si="165"/>
        <v>1.5115000000000001</v>
      </c>
      <c r="K464" s="53">
        <f t="shared" si="166"/>
        <v>2</v>
      </c>
      <c r="L464" s="50">
        <f t="shared" si="167"/>
        <v>3.0230000000000001</v>
      </c>
      <c r="M464" s="37"/>
      <c r="N464" s="42"/>
      <c r="O464" s="42"/>
      <c r="P464" s="37"/>
    </row>
    <row r="465" spans="1:17" x14ac:dyDescent="0.2">
      <c r="A465" s="49"/>
      <c r="B465" s="52"/>
      <c r="C465" s="52"/>
      <c r="D465" s="50"/>
      <c r="E465" s="53"/>
      <c r="F465" s="50"/>
      <c r="H465" s="53">
        <v>30</v>
      </c>
      <c r="I465" s="50">
        <v>3.5939999999999999</v>
      </c>
      <c r="J465" s="50">
        <f t="shared" si="165"/>
        <v>2.7795000000000001</v>
      </c>
      <c r="K465" s="53">
        <f t="shared" si="166"/>
        <v>2</v>
      </c>
      <c r="L465" s="50">
        <f t="shared" si="167"/>
        <v>5.5590000000000002</v>
      </c>
      <c r="M465" s="37"/>
      <c r="N465" s="42"/>
      <c r="O465" s="42"/>
      <c r="P465" s="37"/>
    </row>
    <row r="466" spans="1:17" x14ac:dyDescent="0.2">
      <c r="A466" s="49"/>
      <c r="B466" s="52"/>
      <c r="C466" s="52"/>
      <c r="D466" s="50"/>
      <c r="E466" s="53"/>
      <c r="F466" s="50"/>
      <c r="H466" s="53">
        <v>35</v>
      </c>
      <c r="I466" s="50">
        <v>3.5990000000000002</v>
      </c>
      <c r="J466" s="50">
        <f t="shared" si="165"/>
        <v>3.5964999999999998</v>
      </c>
      <c r="K466" s="53">
        <f t="shared" si="166"/>
        <v>5</v>
      </c>
      <c r="L466" s="50">
        <f t="shared" si="167"/>
        <v>17.982499999999998</v>
      </c>
      <c r="M466" s="42"/>
      <c r="N466" s="42"/>
      <c r="O466" s="42"/>
      <c r="P466" s="37"/>
    </row>
    <row r="467" spans="1:17" x14ac:dyDescent="0.2">
      <c r="A467" s="49"/>
      <c r="B467" s="52"/>
      <c r="C467" s="52"/>
      <c r="D467" s="50"/>
      <c r="E467" s="53"/>
      <c r="F467" s="50"/>
      <c r="H467" s="49">
        <v>40</v>
      </c>
      <c r="I467" s="52">
        <v>3.6040000000000001</v>
      </c>
      <c r="J467" s="50">
        <f t="shared" si="165"/>
        <v>3.6015000000000001</v>
      </c>
      <c r="K467" s="53">
        <f t="shared" si="166"/>
        <v>5</v>
      </c>
      <c r="L467" s="50">
        <f t="shared" si="167"/>
        <v>18.0075</v>
      </c>
      <c r="M467" s="42"/>
      <c r="N467" s="42"/>
      <c r="O467" s="42"/>
      <c r="P467" s="37"/>
    </row>
    <row r="468" spans="1:17" x14ac:dyDescent="0.2">
      <c r="A468" s="49"/>
      <c r="B468" s="52"/>
      <c r="C468" s="52"/>
      <c r="D468" s="50"/>
      <c r="E468" s="53"/>
      <c r="F468" s="50"/>
      <c r="H468" s="49"/>
      <c r="I468" s="49"/>
      <c r="J468" s="50"/>
      <c r="K468" s="53"/>
      <c r="L468" s="50"/>
      <c r="M468" s="42"/>
      <c r="N468" s="42"/>
      <c r="O468" s="42"/>
      <c r="P468" s="37"/>
    </row>
    <row r="469" spans="1:17" x14ac:dyDescent="0.2">
      <c r="A469" s="49"/>
      <c r="B469" s="52"/>
      <c r="C469" s="52"/>
      <c r="D469" s="50"/>
      <c r="E469" s="53"/>
      <c r="F469" s="50"/>
      <c r="G469" s="50"/>
      <c r="H469" s="49"/>
      <c r="I469" s="49"/>
      <c r="J469" s="50"/>
      <c r="K469" s="53"/>
      <c r="L469" s="50"/>
      <c r="M469" s="42"/>
      <c r="N469" s="42"/>
      <c r="O469" s="42"/>
      <c r="P469" s="37"/>
    </row>
    <row r="470" spans="1:17" x14ac:dyDescent="0.2">
      <c r="A470" s="49"/>
      <c r="B470" s="52"/>
      <c r="C470" s="52"/>
      <c r="D470" s="50"/>
      <c r="E470" s="53"/>
      <c r="F470" s="50"/>
      <c r="G470" s="50"/>
      <c r="H470" s="49"/>
      <c r="I470" s="49"/>
      <c r="J470" s="50"/>
      <c r="K470" s="53"/>
      <c r="L470" s="50"/>
      <c r="M470" s="41"/>
      <c r="N470" s="42"/>
      <c r="O470" s="42"/>
      <c r="P470" s="37"/>
    </row>
    <row r="471" spans="1:17" x14ac:dyDescent="0.2">
      <c r="A471" s="49"/>
      <c r="B471" s="52"/>
      <c r="C471" s="52"/>
      <c r="D471" s="50"/>
      <c r="E471" s="53"/>
      <c r="F471" s="50"/>
      <c r="G471" s="50"/>
      <c r="H471" s="49"/>
      <c r="I471" s="49"/>
      <c r="J471" s="50"/>
      <c r="K471" s="53"/>
      <c r="L471" s="50"/>
      <c r="M471" s="39"/>
      <c r="N471" s="39"/>
      <c r="O471" s="39"/>
      <c r="P471" s="37"/>
      <c r="Q471" s="27"/>
    </row>
    <row r="472" spans="1:17" ht="15" x14ac:dyDescent="0.2">
      <c r="A472" s="49"/>
      <c r="B472" s="52"/>
      <c r="C472" s="52"/>
      <c r="D472" s="50"/>
      <c r="E472" s="53">
        <f>SUM(E448:E471)</f>
        <v>40</v>
      </c>
      <c r="F472" s="50">
        <f>SUM(F448:F471)</f>
        <v>73.982499999999987</v>
      </c>
      <c r="G472" s="50"/>
      <c r="H472" s="50"/>
      <c r="I472" s="43"/>
      <c r="J472" s="43"/>
      <c r="K472" s="53">
        <f>SUM(K449:K471)</f>
        <v>40</v>
      </c>
      <c r="L472" s="53">
        <f>SUM(L449:L471)</f>
        <v>64.726788749999997</v>
      </c>
      <c r="M472" s="39"/>
      <c r="N472" s="39"/>
      <c r="O472" s="39"/>
      <c r="P472" s="37"/>
      <c r="Q472" s="27"/>
    </row>
    <row r="473" spans="1:17" ht="15" x14ac:dyDescent="0.2">
      <c r="A473" s="49"/>
      <c r="B473" s="52"/>
      <c r="C473" s="52"/>
      <c r="D473" s="50"/>
      <c r="E473" s="53"/>
      <c r="F473" s="50"/>
      <c r="G473" s="50"/>
      <c r="H473" s="50"/>
      <c r="I473" s="43"/>
      <c r="J473" s="43"/>
      <c r="K473" s="53"/>
      <c r="L473" s="53"/>
      <c r="M473" s="39"/>
      <c r="N473" s="39"/>
      <c r="O473" s="39"/>
      <c r="P473" s="37"/>
      <c r="Q473" s="27"/>
    </row>
    <row r="474" spans="1:17" x14ac:dyDescent="0.2">
      <c r="A474" s="49"/>
      <c r="B474" s="52"/>
      <c r="C474" s="52"/>
      <c r="D474" s="50"/>
      <c r="E474" s="53"/>
      <c r="F474" s="50"/>
      <c r="G474" s="53" t="s">
        <v>73</v>
      </c>
      <c r="H474" s="53"/>
      <c r="I474" s="53">
        <f>F472</f>
        <v>73.982499999999987</v>
      </c>
      <c r="J474" s="50" t="s">
        <v>74</v>
      </c>
      <c r="K474" s="53">
        <f>L472</f>
        <v>64.726788749999997</v>
      </c>
      <c r="L474" s="50">
        <f>I474-K474</f>
        <v>9.2557112499999903</v>
      </c>
      <c r="M474" s="39"/>
      <c r="N474" s="39"/>
      <c r="O474" s="39"/>
      <c r="P474" s="37"/>
      <c r="Q474" s="27"/>
    </row>
    <row r="475" spans="1:17" x14ac:dyDescent="0.2">
      <c r="M475" s="37"/>
      <c r="N475" s="37"/>
      <c r="O475" s="37"/>
      <c r="P475" s="37"/>
    </row>
    <row r="476" spans="1:17" x14ac:dyDescent="0.2">
      <c r="A476" s="60"/>
      <c r="B476" s="61"/>
      <c r="C476" s="61"/>
      <c r="D476" s="59"/>
      <c r="E476" s="57"/>
      <c r="F476" s="59"/>
      <c r="G476" s="58"/>
      <c r="H476" s="60"/>
      <c r="I476" s="60"/>
      <c r="J476" s="59"/>
      <c r="K476" s="57"/>
      <c r="L476" s="59"/>
      <c r="M476" s="37"/>
      <c r="N476" s="42"/>
      <c r="O476" s="42"/>
      <c r="P476" s="37"/>
    </row>
    <row r="477" spans="1:17" x14ac:dyDescent="0.2">
      <c r="A477" s="60"/>
      <c r="B477" s="61"/>
      <c r="C477" s="61"/>
      <c r="D477" s="59"/>
      <c r="E477" s="57"/>
      <c r="F477" s="59"/>
      <c r="G477" s="37"/>
      <c r="H477" s="60"/>
      <c r="I477" s="60"/>
      <c r="J477" s="59"/>
      <c r="K477" s="57"/>
      <c r="L477" s="59"/>
      <c r="M477" s="37"/>
      <c r="N477" s="42"/>
      <c r="O477" s="42"/>
      <c r="P477" s="37"/>
    </row>
    <row r="478" spans="1:17" x14ac:dyDescent="0.2">
      <c r="A478" s="60"/>
      <c r="B478" s="61"/>
      <c r="C478" s="61"/>
      <c r="D478" s="59"/>
      <c r="E478" s="57"/>
      <c r="F478" s="59"/>
      <c r="G478" s="37"/>
      <c r="H478" s="60"/>
      <c r="I478" s="60"/>
      <c r="J478" s="59"/>
      <c r="K478" s="57"/>
      <c r="L478" s="59"/>
      <c r="M478" s="42"/>
      <c r="N478" s="42"/>
      <c r="O478" s="42"/>
      <c r="P478" s="37"/>
    </row>
    <row r="479" spans="1:17" x14ac:dyDescent="0.2">
      <c r="A479" s="60"/>
      <c r="B479" s="61"/>
      <c r="C479" s="61"/>
      <c r="D479" s="59"/>
      <c r="E479" s="57"/>
      <c r="F479" s="59"/>
      <c r="G479" s="37"/>
      <c r="H479" s="60"/>
      <c r="I479" s="60"/>
      <c r="J479" s="59"/>
      <c r="K479" s="57"/>
      <c r="L479" s="59"/>
      <c r="M479" s="42"/>
      <c r="N479" s="42"/>
      <c r="O479" s="42"/>
      <c r="P479" s="37"/>
    </row>
    <row r="480" spans="1:17" x14ac:dyDescent="0.2">
      <c r="A480" s="60"/>
      <c r="B480" s="61"/>
      <c r="C480" s="61"/>
      <c r="D480" s="59"/>
      <c r="E480" s="57"/>
      <c r="F480" s="59"/>
      <c r="G480" s="37"/>
      <c r="H480" s="60"/>
      <c r="I480" s="60"/>
      <c r="J480" s="59"/>
      <c r="K480" s="57"/>
      <c r="L480" s="59"/>
      <c r="M480" s="42"/>
      <c r="N480" s="42"/>
      <c r="O480" s="42"/>
      <c r="P480" s="37"/>
    </row>
    <row r="481" spans="1:17" x14ac:dyDescent="0.2">
      <c r="A481" s="60"/>
      <c r="B481" s="61"/>
      <c r="C481" s="61"/>
      <c r="D481" s="59"/>
      <c r="E481" s="57"/>
      <c r="F481" s="59"/>
      <c r="G481" s="59"/>
      <c r="H481" s="60"/>
      <c r="I481" s="60"/>
      <c r="J481" s="59"/>
      <c r="K481" s="57"/>
      <c r="L481" s="59"/>
      <c r="M481" s="42"/>
      <c r="N481" s="42"/>
      <c r="O481" s="42"/>
      <c r="P481" s="37"/>
    </row>
    <row r="482" spans="1:17" x14ac:dyDescent="0.2">
      <c r="A482" s="60"/>
      <c r="B482" s="61"/>
      <c r="C482" s="61"/>
      <c r="D482" s="59"/>
      <c r="E482" s="57"/>
      <c r="F482" s="59"/>
      <c r="G482" s="59"/>
      <c r="H482" s="60"/>
      <c r="I482" s="60"/>
      <c r="J482" s="59"/>
      <c r="K482" s="57"/>
      <c r="L482" s="59"/>
      <c r="M482" s="41"/>
      <c r="N482" s="42"/>
      <c r="O482" s="42"/>
      <c r="P482" s="37"/>
    </row>
    <row r="483" spans="1:17" x14ac:dyDescent="0.2">
      <c r="A483" s="60"/>
      <c r="B483" s="61"/>
      <c r="C483" s="61"/>
      <c r="D483" s="59"/>
      <c r="E483" s="57"/>
      <c r="F483" s="59"/>
      <c r="G483" s="59"/>
      <c r="H483" s="60"/>
      <c r="I483" s="60"/>
      <c r="J483" s="59"/>
      <c r="K483" s="57"/>
      <c r="L483" s="59"/>
      <c r="M483" s="39"/>
      <c r="N483" s="39"/>
      <c r="O483" s="39"/>
      <c r="P483" s="37"/>
      <c r="Q483" s="27"/>
    </row>
    <row r="484" spans="1:17" x14ac:dyDescent="0.2">
      <c r="A484" s="60"/>
      <c r="B484" s="61"/>
      <c r="C484" s="61"/>
      <c r="D484" s="59"/>
      <c r="E484" s="57"/>
      <c r="F484" s="59"/>
      <c r="G484" s="59"/>
      <c r="H484" s="59"/>
      <c r="I484" s="60"/>
      <c r="J484" s="59"/>
      <c r="K484" s="57"/>
      <c r="L484" s="59"/>
      <c r="M484" s="39"/>
      <c r="N484" s="39"/>
      <c r="O484" s="39"/>
      <c r="P484" s="37"/>
      <c r="Q484" s="27"/>
    </row>
    <row r="485" spans="1:17" x14ac:dyDescent="0.2">
      <c r="A485" s="60"/>
      <c r="B485" s="61"/>
      <c r="C485" s="61"/>
      <c r="D485" s="59"/>
      <c r="E485" s="57"/>
      <c r="F485" s="59"/>
      <c r="G485" s="59"/>
      <c r="H485" s="59"/>
      <c r="I485" s="60"/>
      <c r="J485" s="59"/>
      <c r="K485" s="57"/>
      <c r="L485" s="59"/>
      <c r="M485" s="39"/>
      <c r="N485" s="39"/>
      <c r="O485" s="39"/>
      <c r="P485" s="37"/>
      <c r="Q485" s="27"/>
    </row>
    <row r="486" spans="1:17" x14ac:dyDescent="0.2">
      <c r="A486" s="60"/>
      <c r="B486" s="61"/>
      <c r="C486" s="61"/>
      <c r="D486" s="59"/>
      <c r="E486" s="57"/>
      <c r="F486" s="59"/>
      <c r="G486" s="59"/>
      <c r="H486" s="59"/>
      <c r="I486" s="60"/>
      <c r="J486" s="59"/>
      <c r="K486" s="57"/>
      <c r="L486" s="57"/>
      <c r="M486" s="39"/>
      <c r="N486" s="39"/>
      <c r="O486" s="39"/>
      <c r="P486" s="37"/>
      <c r="Q486" s="27"/>
    </row>
    <row r="487" spans="1:17" x14ac:dyDescent="0.2">
      <c r="A487" s="60"/>
      <c r="B487" s="61"/>
      <c r="C487" s="61"/>
      <c r="D487" s="59"/>
      <c r="E487" s="57"/>
      <c r="F487" s="59"/>
      <c r="G487" s="57"/>
      <c r="H487" s="59"/>
      <c r="I487" s="60"/>
      <c r="J487" s="59"/>
      <c r="K487" s="57"/>
      <c r="L487" s="59"/>
      <c r="M487" s="39"/>
      <c r="N487" s="39"/>
      <c r="O487" s="39"/>
      <c r="P487" s="37"/>
      <c r="Q487" s="27"/>
    </row>
    <row r="488" spans="1:17" x14ac:dyDescent="0.2">
      <c r="A488" s="40"/>
      <c r="B488" s="62"/>
      <c r="C488" s="62"/>
      <c r="D488" s="37"/>
      <c r="E488" s="37"/>
      <c r="F488" s="37"/>
      <c r="G488" s="37"/>
      <c r="H488" s="59"/>
      <c r="I488" s="60"/>
      <c r="J488" s="59"/>
      <c r="K488" s="57"/>
      <c r="L488" s="59"/>
      <c r="M488" s="37"/>
      <c r="N488" s="37"/>
      <c r="O488" s="37"/>
      <c r="P488" s="37"/>
    </row>
    <row r="489" spans="1:17" x14ac:dyDescent="0.2">
      <c r="A489" s="40"/>
      <c r="B489" s="62"/>
      <c r="C489" s="62"/>
      <c r="D489" s="37"/>
      <c r="E489" s="37"/>
      <c r="F489" s="37"/>
      <c r="G489" s="57"/>
      <c r="H489" s="57"/>
      <c r="I489" s="57"/>
      <c r="J489" s="59"/>
      <c r="K489" s="57"/>
      <c r="L489" s="59"/>
      <c r="M489" s="37"/>
      <c r="N489" s="37"/>
      <c r="O489" s="37"/>
      <c r="P489" s="37"/>
    </row>
    <row r="497" s="21" customFormat="1" x14ac:dyDescent="0.2"/>
    <row r="498" s="21" customFormat="1" x14ac:dyDescent="0.2"/>
    <row r="499" s="21" customFormat="1" x14ac:dyDescent="0.2"/>
    <row r="500" s="21" customFormat="1" x14ac:dyDescent="0.2"/>
    <row r="501" s="21" customFormat="1" x14ac:dyDescent="0.2"/>
    <row r="502" s="21" customFormat="1" x14ac:dyDescent="0.2"/>
    <row r="503" s="21" customFormat="1" x14ac:dyDescent="0.2"/>
    <row r="504" s="21" customFormat="1" x14ac:dyDescent="0.2"/>
    <row r="505" s="21" customFormat="1" x14ac:dyDescent="0.2"/>
    <row r="506" s="21" customFormat="1" x14ac:dyDescent="0.2"/>
    <row r="507" s="21" customFormat="1" x14ac:dyDescent="0.2"/>
    <row r="508" s="21" customFormat="1" x14ac:dyDescent="0.2"/>
    <row r="509" s="21" customFormat="1" x14ac:dyDescent="0.2"/>
    <row r="510" s="21" customFormat="1" x14ac:dyDescent="0.2"/>
    <row r="511" s="21" customFormat="1" x14ac:dyDescent="0.2"/>
    <row r="512" s="21" customFormat="1" x14ac:dyDescent="0.2"/>
    <row r="513" s="21" customFormat="1" x14ac:dyDescent="0.2"/>
    <row r="514" s="21" customFormat="1" x14ac:dyDescent="0.2"/>
    <row r="515" s="21" customFormat="1" x14ac:dyDescent="0.2"/>
    <row r="516" s="21" customFormat="1" x14ac:dyDescent="0.2"/>
    <row r="517" s="21" customFormat="1" x14ac:dyDescent="0.2"/>
    <row r="518" s="21" customFormat="1" x14ac:dyDescent="0.2"/>
    <row r="519" s="21" customFormat="1" x14ac:dyDescent="0.2"/>
    <row r="520" s="21" customFormat="1" x14ac:dyDescent="0.2"/>
    <row r="521" s="21" customFormat="1" x14ac:dyDescent="0.2"/>
    <row r="522" s="21" customFormat="1" x14ac:dyDescent="0.2"/>
    <row r="523" s="21" customFormat="1" x14ac:dyDescent="0.2"/>
    <row r="524" s="21" customFormat="1" x14ac:dyDescent="0.2"/>
    <row r="525" s="21" customFormat="1" x14ac:dyDescent="0.2"/>
    <row r="526" s="21" customFormat="1" x14ac:dyDescent="0.2"/>
    <row r="527" s="21" customFormat="1" x14ac:dyDescent="0.2"/>
    <row r="528" s="21" customFormat="1" x14ac:dyDescent="0.2"/>
    <row r="529" s="21" customFormat="1" x14ac:dyDescent="0.2"/>
    <row r="530" s="21" customFormat="1" x14ac:dyDescent="0.2"/>
    <row r="531" s="21" customFormat="1" x14ac:dyDescent="0.2"/>
    <row r="532" s="21" customFormat="1" x14ac:dyDescent="0.2"/>
    <row r="533" s="21" customFormat="1" x14ac:dyDescent="0.2"/>
    <row r="534" s="21" customFormat="1" x14ac:dyDescent="0.2"/>
    <row r="535" s="21" customFormat="1" x14ac:dyDescent="0.2"/>
    <row r="536" s="21" customFormat="1" x14ac:dyDescent="0.2"/>
    <row r="537" s="21" customFormat="1" x14ac:dyDescent="0.2"/>
    <row r="538" s="21" customFormat="1" x14ac:dyDescent="0.2"/>
    <row r="539" s="21" customFormat="1" x14ac:dyDescent="0.2"/>
    <row r="540" s="21" customFormat="1" x14ac:dyDescent="0.2"/>
    <row r="541" s="21" customFormat="1" x14ac:dyDescent="0.2"/>
    <row r="542" s="21" customFormat="1" x14ac:dyDescent="0.2"/>
    <row r="543" s="21" customFormat="1" x14ac:dyDescent="0.2"/>
    <row r="544" s="21" customFormat="1" x14ac:dyDescent="0.2"/>
    <row r="545" s="21" customFormat="1" x14ac:dyDescent="0.2"/>
    <row r="546" s="21" customFormat="1" x14ac:dyDescent="0.2"/>
    <row r="547" s="21" customFormat="1" x14ac:dyDescent="0.2"/>
    <row r="548" s="21" customFormat="1" x14ac:dyDescent="0.2"/>
    <row r="549" s="21" customFormat="1" x14ac:dyDescent="0.2"/>
    <row r="550" s="21" customFormat="1" x14ac:dyDescent="0.2"/>
    <row r="551" s="21" customFormat="1" x14ac:dyDescent="0.2"/>
    <row r="552" s="21" customFormat="1" x14ac:dyDescent="0.2"/>
    <row r="553" s="21" customFormat="1" x14ac:dyDescent="0.2"/>
    <row r="554" s="21" customFormat="1" x14ac:dyDescent="0.2"/>
    <row r="555" s="21" customFormat="1" x14ac:dyDescent="0.2"/>
    <row r="556" s="21" customFormat="1" x14ac:dyDescent="0.2"/>
    <row r="557" s="21" customFormat="1" x14ac:dyDescent="0.2"/>
    <row r="558" s="21" customFormat="1" x14ac:dyDescent="0.2"/>
    <row r="559" s="21" customFormat="1" x14ac:dyDescent="0.2"/>
    <row r="560" s="21" customFormat="1" x14ac:dyDescent="0.2"/>
    <row r="561" s="21" customFormat="1" x14ac:dyDescent="0.2"/>
    <row r="562" s="21" customFormat="1" x14ac:dyDescent="0.2"/>
    <row r="563" s="21" customFormat="1" x14ac:dyDescent="0.2"/>
    <row r="564" s="21" customFormat="1" x14ac:dyDescent="0.2"/>
    <row r="565" s="21" customFormat="1" x14ac:dyDescent="0.2"/>
    <row r="566" s="21" customFormat="1" x14ac:dyDescent="0.2"/>
    <row r="567" s="21" customFormat="1" x14ac:dyDescent="0.2"/>
    <row r="568" s="21" customFormat="1" x14ac:dyDescent="0.2"/>
    <row r="569" s="21" customFormat="1" x14ac:dyDescent="0.2"/>
    <row r="570" s="21" customFormat="1" x14ac:dyDescent="0.2"/>
    <row r="571" s="21" customFormat="1" x14ac:dyDescent="0.2"/>
    <row r="572" s="21" customFormat="1" x14ac:dyDescent="0.2"/>
    <row r="573" s="21" customFormat="1" x14ac:dyDescent="0.2"/>
    <row r="574" s="21" customFormat="1" x14ac:dyDescent="0.2"/>
    <row r="575" s="21" customFormat="1" x14ac:dyDescent="0.2"/>
    <row r="576" s="21" customFormat="1" x14ac:dyDescent="0.2"/>
    <row r="577" s="21" customFormat="1" x14ac:dyDescent="0.2"/>
    <row r="578" s="21" customFormat="1" x14ac:dyDescent="0.2"/>
    <row r="579" s="21" customFormat="1" x14ac:dyDescent="0.2"/>
    <row r="580" s="21" customFormat="1" x14ac:dyDescent="0.2"/>
    <row r="581" s="21" customFormat="1" x14ac:dyDescent="0.2"/>
    <row r="582" s="21" customFormat="1" x14ac:dyDescent="0.2"/>
    <row r="583" s="21" customFormat="1" x14ac:dyDescent="0.2"/>
    <row r="584" s="21" customFormat="1" x14ac:dyDescent="0.2"/>
    <row r="585" s="21" customFormat="1" x14ac:dyDescent="0.2"/>
    <row r="586" s="21" customFormat="1" x14ac:dyDescent="0.2"/>
    <row r="587" s="21" customFormat="1" x14ac:dyDescent="0.2"/>
    <row r="588" s="21" customFormat="1" x14ac:dyDescent="0.2"/>
    <row r="589" s="21" customFormat="1" x14ac:dyDescent="0.2"/>
    <row r="590" s="21" customFormat="1" x14ac:dyDescent="0.2"/>
    <row r="591" s="21" customFormat="1" x14ac:dyDescent="0.2"/>
    <row r="592" s="21" customFormat="1" x14ac:dyDescent="0.2"/>
    <row r="593" s="21" customFormat="1" x14ac:dyDescent="0.2"/>
    <row r="594" s="21" customFormat="1" x14ac:dyDescent="0.2"/>
    <row r="595" s="21" customFormat="1" x14ac:dyDescent="0.2"/>
    <row r="596" s="21" customFormat="1" x14ac:dyDescent="0.2"/>
    <row r="597" s="21" customFormat="1" x14ac:dyDescent="0.2"/>
    <row r="598" s="21" customFormat="1" x14ac:dyDescent="0.2"/>
    <row r="599" s="21" customFormat="1" x14ac:dyDescent="0.2"/>
    <row r="600" s="21" customFormat="1" x14ac:dyDescent="0.2"/>
    <row r="601" s="21" customFormat="1" x14ac:dyDescent="0.2"/>
    <row r="602" s="21" customFormat="1" x14ac:dyDescent="0.2"/>
    <row r="603" s="21" customFormat="1" x14ac:dyDescent="0.2"/>
    <row r="604" s="21" customFormat="1" x14ac:dyDescent="0.2"/>
    <row r="605" s="21" customFormat="1" x14ac:dyDescent="0.2"/>
    <row r="606" s="21" customFormat="1" x14ac:dyDescent="0.2"/>
    <row r="607" s="21" customFormat="1" x14ac:dyDescent="0.2"/>
    <row r="608" s="21" customFormat="1" x14ac:dyDescent="0.2"/>
    <row r="609" s="21" customFormat="1" x14ac:dyDescent="0.2"/>
    <row r="610" s="21" customFormat="1" x14ac:dyDescent="0.2"/>
    <row r="611" s="21" customFormat="1" x14ac:dyDescent="0.2"/>
    <row r="612" s="21" customFormat="1" x14ac:dyDescent="0.2"/>
    <row r="613" s="21" customFormat="1" x14ac:dyDescent="0.2"/>
    <row r="614" s="21" customFormat="1" x14ac:dyDescent="0.2"/>
    <row r="615" s="21" customFormat="1" x14ac:dyDescent="0.2"/>
    <row r="616" s="21" customFormat="1" x14ac:dyDescent="0.2"/>
    <row r="617" s="21" customFormat="1" x14ac:dyDescent="0.2"/>
    <row r="618" s="21" customFormat="1" x14ac:dyDescent="0.2"/>
    <row r="619" s="21" customFormat="1" x14ac:dyDescent="0.2"/>
    <row r="620" s="21" customFormat="1" x14ac:dyDescent="0.2"/>
    <row r="621" s="21" customFormat="1" x14ac:dyDescent="0.2"/>
    <row r="622" s="21" customFormat="1" x14ac:dyDescent="0.2"/>
    <row r="623" s="21" customFormat="1" x14ac:dyDescent="0.2"/>
    <row r="624" s="21" customFormat="1" x14ac:dyDescent="0.2"/>
    <row r="625" s="21" customFormat="1" x14ac:dyDescent="0.2"/>
    <row r="626" s="21" customFormat="1" x14ac:dyDescent="0.2"/>
    <row r="627" s="21" customFormat="1" x14ac:dyDescent="0.2"/>
    <row r="628" s="21" customFormat="1" x14ac:dyDescent="0.2"/>
    <row r="629" s="21" customFormat="1" x14ac:dyDescent="0.2"/>
    <row r="630" s="21" customFormat="1" x14ac:dyDescent="0.2"/>
    <row r="631" s="21" customFormat="1" x14ac:dyDescent="0.2"/>
    <row r="632" s="21" customFormat="1" x14ac:dyDescent="0.2"/>
    <row r="633" s="21" customFormat="1" x14ac:dyDescent="0.2"/>
    <row r="634" s="21" customFormat="1" x14ac:dyDescent="0.2"/>
    <row r="635" s="21" customFormat="1" x14ac:dyDescent="0.2"/>
    <row r="636" s="21" customFormat="1" x14ac:dyDescent="0.2"/>
    <row r="637" s="21" customFormat="1" x14ac:dyDescent="0.2"/>
    <row r="638" s="21" customFormat="1" x14ac:dyDescent="0.2"/>
    <row r="639" s="21" customFormat="1" x14ac:dyDescent="0.2"/>
    <row r="640" s="21" customFormat="1" x14ac:dyDescent="0.2"/>
    <row r="641" s="21" customFormat="1" x14ac:dyDescent="0.2"/>
    <row r="642" s="21" customFormat="1" x14ac:dyDescent="0.2"/>
    <row r="643" s="21" customFormat="1" x14ac:dyDescent="0.2"/>
    <row r="644" s="21" customFormat="1" x14ac:dyDescent="0.2"/>
    <row r="645" s="21" customFormat="1" x14ac:dyDescent="0.2"/>
    <row r="646" s="21" customFormat="1" x14ac:dyDescent="0.2"/>
    <row r="647" s="21" customFormat="1" x14ac:dyDescent="0.2"/>
    <row r="648" s="21" customFormat="1" x14ac:dyDescent="0.2"/>
    <row r="649" s="21" customFormat="1" x14ac:dyDescent="0.2"/>
    <row r="650" s="21" customFormat="1" x14ac:dyDescent="0.2"/>
    <row r="651" s="21" customFormat="1" x14ac:dyDescent="0.2"/>
    <row r="652" s="21" customFormat="1" x14ac:dyDescent="0.2"/>
    <row r="653" s="21" customFormat="1" x14ac:dyDescent="0.2"/>
    <row r="654" s="21" customFormat="1" x14ac:dyDescent="0.2"/>
    <row r="655" s="21" customFormat="1" x14ac:dyDescent="0.2"/>
    <row r="656" s="21" customFormat="1" x14ac:dyDescent="0.2"/>
    <row r="657" s="21" customFormat="1" x14ac:dyDescent="0.2"/>
    <row r="658" s="21" customFormat="1" x14ac:dyDescent="0.2"/>
    <row r="659" s="21" customFormat="1" x14ac:dyDescent="0.2"/>
    <row r="660" s="21" customFormat="1" x14ac:dyDescent="0.2"/>
    <row r="661" s="21" customFormat="1" x14ac:dyDescent="0.2"/>
    <row r="662" s="21" customFormat="1" x14ac:dyDescent="0.2"/>
    <row r="663" s="21" customFormat="1" x14ac:dyDescent="0.2"/>
    <row r="664" s="21" customFormat="1" x14ac:dyDescent="0.2"/>
    <row r="665" s="21" customFormat="1" x14ac:dyDescent="0.2"/>
    <row r="666" s="21" customFormat="1" x14ac:dyDescent="0.2"/>
    <row r="667" s="21" customFormat="1" x14ac:dyDescent="0.2"/>
    <row r="668" s="21" customFormat="1" x14ac:dyDescent="0.2"/>
    <row r="669" s="21" customFormat="1" x14ac:dyDescent="0.2"/>
    <row r="670" s="21" customFormat="1" x14ac:dyDescent="0.2"/>
    <row r="671" s="21" customFormat="1" x14ac:dyDescent="0.2"/>
    <row r="672" s="21" customFormat="1" x14ac:dyDescent="0.2"/>
    <row r="673" s="21" customFormat="1" x14ac:dyDescent="0.2"/>
    <row r="674" s="21" customFormat="1" x14ac:dyDescent="0.2"/>
    <row r="675" s="21" customFormat="1" x14ac:dyDescent="0.2"/>
    <row r="676" s="21" customFormat="1" x14ac:dyDescent="0.2"/>
    <row r="677" s="21" customFormat="1" x14ac:dyDescent="0.2"/>
    <row r="678" s="21" customFormat="1" x14ac:dyDescent="0.2"/>
    <row r="679" s="21" customFormat="1" x14ac:dyDescent="0.2"/>
    <row r="680" s="21" customFormat="1" x14ac:dyDescent="0.2"/>
    <row r="681" s="21" customFormat="1" x14ac:dyDescent="0.2"/>
    <row r="682" s="21" customFormat="1" x14ac:dyDescent="0.2"/>
    <row r="683" s="21" customFormat="1" x14ac:dyDescent="0.2"/>
    <row r="684" s="21" customFormat="1" x14ac:dyDescent="0.2"/>
    <row r="685" s="21" customFormat="1" x14ac:dyDescent="0.2"/>
    <row r="686" s="21" customFormat="1" x14ac:dyDescent="0.2"/>
    <row r="687" s="21" customFormat="1" x14ac:dyDescent="0.2"/>
    <row r="688" s="21" customFormat="1" x14ac:dyDescent="0.2"/>
    <row r="689" s="21" customFormat="1" x14ac:dyDescent="0.2"/>
    <row r="690" s="21" customFormat="1" x14ac:dyDescent="0.2"/>
    <row r="691" s="21" customFormat="1" x14ac:dyDescent="0.2"/>
    <row r="692" s="21" customFormat="1" x14ac:dyDescent="0.2"/>
    <row r="693" s="21" customFormat="1" x14ac:dyDescent="0.2"/>
    <row r="694" s="21" customFormat="1" x14ac:dyDescent="0.2"/>
    <row r="695" s="21" customFormat="1" x14ac:dyDescent="0.2"/>
    <row r="696" s="21" customFormat="1" x14ac:dyDescent="0.2"/>
    <row r="697" s="21" customFormat="1" x14ac:dyDescent="0.2"/>
    <row r="698" s="21" customFormat="1" x14ac:dyDescent="0.2"/>
    <row r="699" s="21" customFormat="1" x14ac:dyDescent="0.2"/>
    <row r="700" s="21" customFormat="1" x14ac:dyDescent="0.2"/>
    <row r="701" s="21" customFormat="1" x14ac:dyDescent="0.2"/>
    <row r="702" s="21" customFormat="1" x14ac:dyDescent="0.2"/>
    <row r="703" s="21" customFormat="1" x14ac:dyDescent="0.2"/>
    <row r="704" s="21" customFormat="1" x14ac:dyDescent="0.2"/>
    <row r="705" s="21" customFormat="1" x14ac:dyDescent="0.2"/>
    <row r="706" s="21" customFormat="1" x14ac:dyDescent="0.2"/>
    <row r="707" s="21" customFormat="1" x14ac:dyDescent="0.2"/>
    <row r="708" s="21" customFormat="1" x14ac:dyDescent="0.2"/>
    <row r="709" s="21" customFormat="1" x14ac:dyDescent="0.2"/>
    <row r="710" s="21" customFormat="1" x14ac:dyDescent="0.2"/>
    <row r="711" s="21" customFormat="1" x14ac:dyDescent="0.2"/>
    <row r="712" s="21" customFormat="1" x14ac:dyDescent="0.2"/>
    <row r="713" s="21" customFormat="1" x14ac:dyDescent="0.2"/>
    <row r="714" s="21" customFormat="1" x14ac:dyDescent="0.2"/>
    <row r="715" s="21" customFormat="1" x14ac:dyDescent="0.2"/>
    <row r="716" s="21" customFormat="1" x14ac:dyDescent="0.2"/>
    <row r="717" s="21" customFormat="1" x14ac:dyDescent="0.2"/>
    <row r="718" s="21" customFormat="1" x14ac:dyDescent="0.2"/>
    <row r="719" s="21" customFormat="1" x14ac:dyDescent="0.2"/>
    <row r="720" s="21" customFormat="1" x14ac:dyDescent="0.2"/>
    <row r="721" s="21" customFormat="1" x14ac:dyDescent="0.2"/>
    <row r="722" s="21" customFormat="1" x14ac:dyDescent="0.2"/>
    <row r="723" s="21" customFormat="1" x14ac:dyDescent="0.2"/>
    <row r="724" s="21" customFormat="1" x14ac:dyDescent="0.2"/>
    <row r="725" s="21" customFormat="1" x14ac:dyDescent="0.2"/>
    <row r="726" s="21" customFormat="1" x14ac:dyDescent="0.2"/>
    <row r="727" s="21" customFormat="1" x14ac:dyDescent="0.2"/>
    <row r="728" s="21" customFormat="1" x14ac:dyDescent="0.2"/>
    <row r="729" s="21" customFormat="1" x14ac:dyDescent="0.2"/>
    <row r="730" s="21" customFormat="1" x14ac:dyDescent="0.2"/>
    <row r="731" s="21" customFormat="1" x14ac:dyDescent="0.2"/>
    <row r="732" s="21" customFormat="1" x14ac:dyDescent="0.2"/>
    <row r="733" s="21" customFormat="1" x14ac:dyDescent="0.2"/>
    <row r="734" s="21" customFormat="1" x14ac:dyDescent="0.2"/>
    <row r="735" s="21" customFormat="1" x14ac:dyDescent="0.2"/>
    <row r="736" s="21" customFormat="1" x14ac:dyDescent="0.2"/>
    <row r="737" s="21" customFormat="1" x14ac:dyDescent="0.2"/>
    <row r="738" s="21" customFormat="1" x14ac:dyDescent="0.2"/>
    <row r="739" s="21" customFormat="1" x14ac:dyDescent="0.2"/>
    <row r="740" s="21" customFormat="1" x14ac:dyDescent="0.2"/>
    <row r="741" s="21" customFormat="1" x14ac:dyDescent="0.2"/>
    <row r="742" s="21" customFormat="1" x14ac:dyDescent="0.2"/>
    <row r="743" s="21" customFormat="1" x14ac:dyDescent="0.2"/>
    <row r="744" s="21" customFormat="1" x14ac:dyDescent="0.2"/>
    <row r="745" s="21" customFormat="1" x14ac:dyDescent="0.2"/>
    <row r="746" s="21" customFormat="1" x14ac:dyDescent="0.2"/>
    <row r="747" s="21" customFormat="1" x14ac:dyDescent="0.2"/>
    <row r="748" s="21" customFormat="1" x14ac:dyDescent="0.2"/>
    <row r="749" s="21" customFormat="1" x14ac:dyDescent="0.2"/>
    <row r="750" s="21" customFormat="1" x14ac:dyDescent="0.2"/>
    <row r="751" s="21" customFormat="1" x14ac:dyDescent="0.2"/>
    <row r="752" s="21" customFormat="1" x14ac:dyDescent="0.2"/>
    <row r="753" s="21" customFormat="1" x14ac:dyDescent="0.2"/>
    <row r="754" s="21" customFormat="1" x14ac:dyDescent="0.2"/>
    <row r="755" s="21" customFormat="1" x14ac:dyDescent="0.2"/>
    <row r="756" s="21" customFormat="1" x14ac:dyDescent="0.2"/>
    <row r="757" s="21" customFormat="1" x14ac:dyDescent="0.2"/>
    <row r="758" s="21" customFormat="1" x14ac:dyDescent="0.2"/>
    <row r="759" s="21" customFormat="1" x14ac:dyDescent="0.2"/>
    <row r="760" s="21" customFormat="1" x14ac:dyDescent="0.2"/>
    <row r="761" s="21" customFormat="1" x14ac:dyDescent="0.2"/>
    <row r="762" s="21" customFormat="1" x14ac:dyDescent="0.2"/>
    <row r="763" s="21" customFormat="1" x14ac:dyDescent="0.2"/>
    <row r="764" s="21" customFormat="1" x14ac:dyDescent="0.2"/>
    <row r="765" s="21" customFormat="1" x14ac:dyDescent="0.2"/>
    <row r="766" s="21" customFormat="1" x14ac:dyDescent="0.2"/>
    <row r="767" s="21" customFormat="1" x14ac:dyDescent="0.2"/>
    <row r="768" s="21" customFormat="1" x14ac:dyDescent="0.2"/>
    <row r="769" s="21" customFormat="1" x14ac:dyDescent="0.2"/>
    <row r="770" s="21" customFormat="1" x14ac:dyDescent="0.2"/>
    <row r="771" s="21" customFormat="1" x14ac:dyDescent="0.2"/>
    <row r="772" s="21" customFormat="1" x14ac:dyDescent="0.2"/>
    <row r="773" s="21" customFormat="1" x14ac:dyDescent="0.2"/>
    <row r="774" s="21" customFormat="1" x14ac:dyDescent="0.2"/>
    <row r="775" s="21" customFormat="1" x14ac:dyDescent="0.2"/>
    <row r="776" s="21" customFormat="1" x14ac:dyDescent="0.2"/>
    <row r="777" s="21" customFormat="1" x14ac:dyDescent="0.2"/>
    <row r="778" s="21" customFormat="1" x14ac:dyDescent="0.2"/>
    <row r="779" s="21" customFormat="1" x14ac:dyDescent="0.2"/>
    <row r="780" s="21" customFormat="1" x14ac:dyDescent="0.2"/>
    <row r="781" s="21" customFormat="1" x14ac:dyDescent="0.2"/>
    <row r="782" s="21" customFormat="1" x14ac:dyDescent="0.2"/>
    <row r="783" s="21" customFormat="1" x14ac:dyDescent="0.2"/>
    <row r="784" s="21" customFormat="1" x14ac:dyDescent="0.2"/>
    <row r="785" s="21" customFormat="1" x14ac:dyDescent="0.2"/>
    <row r="786" s="21" customFormat="1" x14ac:dyDescent="0.2"/>
    <row r="787" s="21" customFormat="1" x14ac:dyDescent="0.2"/>
    <row r="788" s="21" customFormat="1" x14ac:dyDescent="0.2"/>
    <row r="789" s="21" customFormat="1" x14ac:dyDescent="0.2"/>
    <row r="790" s="21" customFormat="1" x14ac:dyDescent="0.2"/>
    <row r="791" s="21" customFormat="1" x14ac:dyDescent="0.2"/>
    <row r="792" s="21" customFormat="1" x14ac:dyDescent="0.2"/>
    <row r="793" s="21" customFormat="1" x14ac:dyDescent="0.2"/>
    <row r="794" s="21" customFormat="1" x14ac:dyDescent="0.2"/>
    <row r="795" s="21" customFormat="1" x14ac:dyDescent="0.2"/>
    <row r="796" s="21" customFormat="1" x14ac:dyDescent="0.2"/>
    <row r="797" s="21" customFormat="1" x14ac:dyDescent="0.2"/>
    <row r="798" s="21" customFormat="1" x14ac:dyDescent="0.2"/>
    <row r="799" s="21" customFormat="1" x14ac:dyDescent="0.2"/>
    <row r="800" s="21" customFormat="1" x14ac:dyDescent="0.2"/>
    <row r="801" s="21" customFormat="1" x14ac:dyDescent="0.2"/>
    <row r="802" s="21" customFormat="1" x14ac:dyDescent="0.2"/>
    <row r="803" s="21" customFormat="1" x14ac:dyDescent="0.2"/>
    <row r="804" s="21" customFormat="1" x14ac:dyDescent="0.2"/>
    <row r="805" s="21" customFormat="1" x14ac:dyDescent="0.2"/>
    <row r="806" s="21" customFormat="1" x14ac:dyDescent="0.2"/>
    <row r="807" s="21" customFormat="1" x14ac:dyDescent="0.2"/>
    <row r="808" s="21" customFormat="1" x14ac:dyDescent="0.2"/>
    <row r="809" s="21" customFormat="1" x14ac:dyDescent="0.2"/>
    <row r="810" s="21" customFormat="1" x14ac:dyDescent="0.2"/>
    <row r="811" s="21" customFormat="1" x14ac:dyDescent="0.2"/>
    <row r="812" s="21" customFormat="1" x14ac:dyDescent="0.2"/>
    <row r="813" s="21" customFormat="1" x14ac:dyDescent="0.2"/>
    <row r="814" s="21" customFormat="1" x14ac:dyDescent="0.2"/>
    <row r="815" s="21" customFormat="1" x14ac:dyDescent="0.2"/>
    <row r="816" s="21" customFormat="1" x14ac:dyDescent="0.2"/>
    <row r="817" s="21" customFormat="1" x14ac:dyDescent="0.2"/>
    <row r="818" s="21" customFormat="1" x14ac:dyDescent="0.2"/>
    <row r="819" s="21" customFormat="1" x14ac:dyDescent="0.2"/>
    <row r="820" s="21" customFormat="1" x14ac:dyDescent="0.2"/>
    <row r="821" s="21" customFormat="1" x14ac:dyDescent="0.2"/>
    <row r="822" s="21" customFormat="1" x14ac:dyDescent="0.2"/>
    <row r="823" s="21" customFormat="1" x14ac:dyDescent="0.2"/>
    <row r="824" s="21" customFormat="1" x14ac:dyDescent="0.2"/>
    <row r="825" s="21" customFormat="1" x14ac:dyDescent="0.2"/>
    <row r="826" s="21" customFormat="1" x14ac:dyDescent="0.2"/>
    <row r="827" s="21" customFormat="1" x14ac:dyDescent="0.2"/>
    <row r="828" s="21" customFormat="1" x14ac:dyDescent="0.2"/>
    <row r="829" s="21" customFormat="1" x14ac:dyDescent="0.2"/>
    <row r="830" s="21" customFormat="1" x14ac:dyDescent="0.2"/>
    <row r="831" s="21" customFormat="1" x14ac:dyDescent="0.2"/>
    <row r="832" s="21" customFormat="1" x14ac:dyDescent="0.2"/>
    <row r="833" s="21" customFormat="1" x14ac:dyDescent="0.2"/>
    <row r="834" s="21" customFormat="1" x14ac:dyDescent="0.2"/>
    <row r="835" s="21" customFormat="1" x14ac:dyDescent="0.2"/>
    <row r="836" s="21" customFormat="1" x14ac:dyDescent="0.2"/>
    <row r="837" s="21" customFormat="1" x14ac:dyDescent="0.2"/>
    <row r="838" s="21" customFormat="1" x14ac:dyDescent="0.2"/>
    <row r="839" s="21" customFormat="1" x14ac:dyDescent="0.2"/>
    <row r="840" s="21" customFormat="1" x14ac:dyDescent="0.2"/>
    <row r="841" s="21" customFormat="1" x14ac:dyDescent="0.2"/>
    <row r="842" s="21" customFormat="1" x14ac:dyDescent="0.2"/>
    <row r="843" s="21" customFormat="1" x14ac:dyDescent="0.2"/>
    <row r="844" s="21" customFormat="1" x14ac:dyDescent="0.2"/>
    <row r="845" s="21" customFormat="1" x14ac:dyDescent="0.2"/>
    <row r="846" s="21" customFormat="1" x14ac:dyDescent="0.2"/>
    <row r="847" s="21" customFormat="1" x14ac:dyDescent="0.2"/>
    <row r="848" s="21" customFormat="1" x14ac:dyDescent="0.2"/>
    <row r="849" s="21" customFormat="1" x14ac:dyDescent="0.2"/>
    <row r="850" s="21" customFormat="1" x14ac:dyDescent="0.2"/>
    <row r="851" s="21" customFormat="1" x14ac:dyDescent="0.2"/>
    <row r="852" s="21" customFormat="1" x14ac:dyDescent="0.2"/>
    <row r="853" s="21" customFormat="1" x14ac:dyDescent="0.2"/>
    <row r="854" s="21" customFormat="1" x14ac:dyDescent="0.2"/>
    <row r="855" s="21" customFormat="1" x14ac:dyDescent="0.2"/>
    <row r="856" s="21" customFormat="1" x14ac:dyDescent="0.2"/>
    <row r="857" s="21" customFormat="1" x14ac:dyDescent="0.2"/>
    <row r="858" s="21" customFormat="1" x14ac:dyDescent="0.2"/>
    <row r="859" s="21" customFormat="1" x14ac:dyDescent="0.2"/>
    <row r="860" s="21" customFormat="1" x14ac:dyDescent="0.2"/>
    <row r="861" s="21" customFormat="1" x14ac:dyDescent="0.2"/>
    <row r="862" s="21" customFormat="1" x14ac:dyDescent="0.2"/>
    <row r="863" s="21" customFormat="1" x14ac:dyDescent="0.2"/>
    <row r="864" s="21" customFormat="1" x14ac:dyDescent="0.2"/>
    <row r="865" s="21" customFormat="1" x14ac:dyDescent="0.2"/>
    <row r="866" s="21" customFormat="1" x14ac:dyDescent="0.2"/>
    <row r="867" s="21" customFormat="1" x14ac:dyDescent="0.2"/>
    <row r="868" s="21" customFormat="1" x14ac:dyDescent="0.2"/>
    <row r="869" s="21" customFormat="1" x14ac:dyDescent="0.2"/>
    <row r="870" s="21" customFormat="1" x14ac:dyDescent="0.2"/>
    <row r="871" s="21" customFormat="1" x14ac:dyDescent="0.2"/>
    <row r="872" s="21" customFormat="1" x14ac:dyDescent="0.2"/>
    <row r="873" s="21" customFormat="1" x14ac:dyDescent="0.2"/>
    <row r="874" s="21" customFormat="1" x14ac:dyDescent="0.2"/>
    <row r="875" s="21" customFormat="1" x14ac:dyDescent="0.2"/>
    <row r="876" s="21" customFormat="1" x14ac:dyDescent="0.2"/>
    <row r="877" s="21" customFormat="1" x14ac:dyDescent="0.2"/>
    <row r="878" s="21" customFormat="1" x14ac:dyDescent="0.2"/>
    <row r="879" s="21" customFormat="1" x14ac:dyDescent="0.2"/>
    <row r="880" s="21" customFormat="1" x14ac:dyDescent="0.2"/>
    <row r="881" s="21" customFormat="1" x14ac:dyDescent="0.2"/>
    <row r="882" s="21" customFormat="1" x14ac:dyDescent="0.2"/>
    <row r="883" s="21" customFormat="1" x14ac:dyDescent="0.2"/>
    <row r="884" s="21" customFormat="1" x14ac:dyDescent="0.2"/>
    <row r="885" s="21" customFormat="1" x14ac:dyDescent="0.2"/>
    <row r="886" s="21" customFormat="1" x14ac:dyDescent="0.2"/>
    <row r="887" s="21" customFormat="1" x14ac:dyDescent="0.2"/>
    <row r="888" s="21" customFormat="1" x14ac:dyDescent="0.2"/>
    <row r="889" s="21" customFormat="1" x14ac:dyDescent="0.2"/>
    <row r="890" s="21" customFormat="1" x14ac:dyDescent="0.2"/>
    <row r="891" s="21" customFormat="1" x14ac:dyDescent="0.2"/>
    <row r="892" s="21" customFormat="1" x14ac:dyDescent="0.2"/>
    <row r="893" s="21" customFormat="1" x14ac:dyDescent="0.2"/>
    <row r="894" s="21" customFormat="1" x14ac:dyDescent="0.2"/>
    <row r="895" s="21" customFormat="1" x14ac:dyDescent="0.2"/>
    <row r="896" s="21" customFormat="1" x14ac:dyDescent="0.2"/>
    <row r="897" s="21" customFormat="1" x14ac:dyDescent="0.2"/>
    <row r="898" s="21" customFormat="1" x14ac:dyDescent="0.2"/>
    <row r="899" s="21" customFormat="1" x14ac:dyDescent="0.2"/>
    <row r="900" s="21" customFormat="1" x14ac:dyDescent="0.2"/>
    <row r="901" s="21" customFormat="1" x14ac:dyDescent="0.2"/>
    <row r="902" s="21" customFormat="1" x14ac:dyDescent="0.2"/>
    <row r="903" s="21" customFormat="1" x14ac:dyDescent="0.2"/>
    <row r="904" s="21" customFormat="1" x14ac:dyDescent="0.2"/>
    <row r="905" s="21" customFormat="1" x14ac:dyDescent="0.2"/>
    <row r="906" s="21" customFormat="1" x14ac:dyDescent="0.2"/>
    <row r="907" s="21" customFormat="1" x14ac:dyDescent="0.2"/>
    <row r="908" s="21" customFormat="1" x14ac:dyDescent="0.2"/>
    <row r="909" s="21" customFormat="1" x14ac:dyDescent="0.2"/>
    <row r="910" s="21" customFormat="1" x14ac:dyDescent="0.2"/>
    <row r="911" s="21" customFormat="1" x14ac:dyDescent="0.2"/>
    <row r="912" s="21" customFormat="1" x14ac:dyDescent="0.2"/>
    <row r="913" s="21" customFormat="1" x14ac:dyDescent="0.2"/>
    <row r="914" s="21" customFormat="1" x14ac:dyDescent="0.2"/>
    <row r="915" s="21" customFormat="1" x14ac:dyDescent="0.2"/>
    <row r="916" s="21" customFormat="1" x14ac:dyDescent="0.2"/>
    <row r="917" s="21" customFormat="1" x14ac:dyDescent="0.2"/>
    <row r="918" s="21" customFormat="1" x14ac:dyDescent="0.2"/>
    <row r="919" s="21" customFormat="1" x14ac:dyDescent="0.2"/>
    <row r="920" s="21" customFormat="1" x14ac:dyDescent="0.2"/>
    <row r="921" s="21" customFormat="1" x14ac:dyDescent="0.2"/>
    <row r="922" s="21" customFormat="1" x14ac:dyDescent="0.2"/>
    <row r="923" s="21" customFormat="1" x14ac:dyDescent="0.2"/>
    <row r="924" s="21" customFormat="1" x14ac:dyDescent="0.2"/>
    <row r="925" s="21" customFormat="1" x14ac:dyDescent="0.2"/>
    <row r="926" s="21" customFormat="1" x14ac:dyDescent="0.2"/>
    <row r="927" s="21" customFormat="1" x14ac:dyDescent="0.2"/>
    <row r="928" s="21" customFormat="1" x14ac:dyDescent="0.2"/>
    <row r="929" s="21" customFormat="1" x14ac:dyDescent="0.2"/>
    <row r="930" s="21" customFormat="1" x14ac:dyDescent="0.2"/>
    <row r="931" s="21" customFormat="1" x14ac:dyDescent="0.2"/>
    <row r="932" s="21" customFormat="1" x14ac:dyDescent="0.2"/>
    <row r="933" s="21" customFormat="1" x14ac:dyDescent="0.2"/>
    <row r="934" s="21" customFormat="1" x14ac:dyDescent="0.2"/>
    <row r="935" s="21" customFormat="1" x14ac:dyDescent="0.2"/>
    <row r="936" s="21" customFormat="1" x14ac:dyDescent="0.2"/>
    <row r="937" s="21" customFormat="1" x14ac:dyDescent="0.2"/>
    <row r="938" s="21" customFormat="1" x14ac:dyDescent="0.2"/>
    <row r="939" s="21" customFormat="1" x14ac:dyDescent="0.2"/>
    <row r="940" s="21" customFormat="1" x14ac:dyDescent="0.2"/>
    <row r="941" s="21" customFormat="1" x14ac:dyDescent="0.2"/>
    <row r="942" s="21" customFormat="1" x14ac:dyDescent="0.2"/>
    <row r="943" s="21" customFormat="1" x14ac:dyDescent="0.2"/>
    <row r="944" s="21" customFormat="1" x14ac:dyDescent="0.2"/>
    <row r="945" s="21" customFormat="1" x14ac:dyDescent="0.2"/>
    <row r="946" s="21" customFormat="1" x14ac:dyDescent="0.2"/>
    <row r="947" s="21" customFormat="1" x14ac:dyDescent="0.2"/>
    <row r="948" s="21" customFormat="1" x14ac:dyDescent="0.2"/>
    <row r="949" s="21" customFormat="1" x14ac:dyDescent="0.2"/>
    <row r="950" s="21" customFormat="1" x14ac:dyDescent="0.2"/>
    <row r="951" s="21" customFormat="1" x14ac:dyDescent="0.2"/>
    <row r="952" s="21" customFormat="1" x14ac:dyDescent="0.2"/>
    <row r="953" s="21" customFormat="1" x14ac:dyDescent="0.2"/>
    <row r="954" s="21" customFormat="1" x14ac:dyDescent="0.2"/>
    <row r="955" s="21" customFormat="1" x14ac:dyDescent="0.2"/>
    <row r="956" s="21" customFormat="1" x14ac:dyDescent="0.2"/>
    <row r="957" s="21" customFormat="1" x14ac:dyDescent="0.2"/>
    <row r="958" s="21" customFormat="1" x14ac:dyDescent="0.2"/>
    <row r="959" s="21" customFormat="1" x14ac:dyDescent="0.2"/>
    <row r="960" s="21" customFormat="1" x14ac:dyDescent="0.2"/>
    <row r="961" s="21" customFormat="1" x14ac:dyDescent="0.2"/>
    <row r="962" s="21" customFormat="1" x14ac:dyDescent="0.2"/>
    <row r="963" s="21" customFormat="1" x14ac:dyDescent="0.2"/>
    <row r="964" s="21" customFormat="1" x14ac:dyDescent="0.2"/>
    <row r="965" s="21" customFormat="1" x14ac:dyDescent="0.2"/>
    <row r="966" s="21" customFormat="1" x14ac:dyDescent="0.2"/>
    <row r="967" s="21" customFormat="1" x14ac:dyDescent="0.2"/>
    <row r="968" s="21" customFormat="1" x14ac:dyDescent="0.2"/>
    <row r="969" s="21" customFormat="1" x14ac:dyDescent="0.2"/>
    <row r="970" s="21" customFormat="1" x14ac:dyDescent="0.2"/>
    <row r="971" s="21" customFormat="1" x14ac:dyDescent="0.2"/>
    <row r="972" s="21" customFormat="1" x14ac:dyDescent="0.2"/>
    <row r="973" s="21" customFormat="1" x14ac:dyDescent="0.2"/>
    <row r="974" s="21" customFormat="1" x14ac:dyDescent="0.2"/>
    <row r="975" s="21" customFormat="1" x14ac:dyDescent="0.2"/>
    <row r="976" s="21" customFormat="1" x14ac:dyDescent="0.2"/>
    <row r="977" s="21" customFormat="1" x14ac:dyDescent="0.2"/>
    <row r="978" s="21" customFormat="1" x14ac:dyDescent="0.2"/>
    <row r="979" s="21" customFormat="1" x14ac:dyDescent="0.2"/>
    <row r="980" s="21" customFormat="1" x14ac:dyDescent="0.2"/>
    <row r="981" s="21" customFormat="1" x14ac:dyDescent="0.2"/>
    <row r="982" s="21" customFormat="1" x14ac:dyDescent="0.2"/>
    <row r="983" s="21" customFormat="1" x14ac:dyDescent="0.2"/>
    <row r="984" s="21" customFormat="1" x14ac:dyDescent="0.2"/>
    <row r="985" s="21" customFormat="1" x14ac:dyDescent="0.2"/>
    <row r="986" s="21" customFormat="1" x14ac:dyDescent="0.2"/>
    <row r="987" s="21" customFormat="1" x14ac:dyDescent="0.2"/>
    <row r="988" s="21" customFormat="1" x14ac:dyDescent="0.2"/>
    <row r="989" s="21" customFormat="1" x14ac:dyDescent="0.2"/>
    <row r="990" s="21" customFormat="1" x14ac:dyDescent="0.2"/>
    <row r="991" s="21" customFormat="1" x14ac:dyDescent="0.2"/>
    <row r="992" s="21" customFormat="1" x14ac:dyDescent="0.2"/>
    <row r="993" s="21" customFormat="1" x14ac:dyDescent="0.2"/>
    <row r="994" s="21" customFormat="1" x14ac:dyDescent="0.2"/>
    <row r="995" s="21" customFormat="1" x14ac:dyDescent="0.2"/>
    <row r="996" s="21" customFormat="1" x14ac:dyDescent="0.2"/>
    <row r="997" s="21" customFormat="1" x14ac:dyDescent="0.2"/>
    <row r="998" s="21" customFormat="1" x14ac:dyDescent="0.2"/>
    <row r="999" s="21" customFormat="1" x14ac:dyDescent="0.2"/>
    <row r="1000" s="21" customFormat="1" x14ac:dyDescent="0.2"/>
    <row r="1001" s="21" customFormat="1" x14ac:dyDescent="0.2"/>
    <row r="1002" s="21" customFormat="1" x14ac:dyDescent="0.2"/>
    <row r="1003" s="21" customFormat="1" x14ac:dyDescent="0.2"/>
    <row r="1004" s="21" customFormat="1" x14ac:dyDescent="0.2"/>
    <row r="1005" s="21" customFormat="1" x14ac:dyDescent="0.2"/>
    <row r="1006" s="21" customFormat="1" x14ac:dyDescent="0.2"/>
    <row r="1007" s="21" customFormat="1" x14ac:dyDescent="0.2"/>
    <row r="1008" s="21" customFormat="1" x14ac:dyDescent="0.2"/>
    <row r="1009" s="21" customFormat="1" x14ac:dyDescent="0.2"/>
    <row r="1010" s="21" customFormat="1" x14ac:dyDescent="0.2"/>
    <row r="1011" s="21" customFormat="1" x14ac:dyDescent="0.2"/>
    <row r="1012" s="21" customFormat="1" x14ac:dyDescent="0.2"/>
    <row r="1013" s="21" customFormat="1" x14ac:dyDescent="0.2"/>
    <row r="1014" s="21" customFormat="1" x14ac:dyDescent="0.2"/>
    <row r="1015" s="21" customFormat="1" x14ac:dyDescent="0.2"/>
    <row r="1016" s="21" customFormat="1" x14ac:dyDescent="0.2"/>
    <row r="1017" s="21" customFormat="1" x14ac:dyDescent="0.2"/>
    <row r="1018" s="21" customFormat="1" x14ac:dyDescent="0.2"/>
    <row r="1019" s="21" customFormat="1" x14ac:dyDescent="0.2"/>
    <row r="1020" s="21" customFormat="1" x14ac:dyDescent="0.2"/>
    <row r="1021" s="21" customFormat="1" x14ac:dyDescent="0.2"/>
    <row r="1022" s="21" customFormat="1" x14ac:dyDescent="0.2"/>
    <row r="1023" s="21" customFormat="1" x14ac:dyDescent="0.2"/>
    <row r="1024" s="21" customFormat="1" x14ac:dyDescent="0.2"/>
    <row r="1025" s="21" customFormat="1" x14ac:dyDescent="0.2"/>
    <row r="1026" s="21" customFormat="1" x14ac:dyDescent="0.2"/>
    <row r="1027" s="21" customFormat="1" x14ac:dyDescent="0.2"/>
    <row r="1028" s="21" customFormat="1" x14ac:dyDescent="0.2"/>
    <row r="1029" s="21" customFormat="1" x14ac:dyDescent="0.2"/>
    <row r="1030" s="21" customFormat="1" x14ac:dyDescent="0.2"/>
    <row r="1031" s="21" customFormat="1" x14ac:dyDescent="0.2"/>
    <row r="1032" s="21" customFormat="1" x14ac:dyDescent="0.2"/>
    <row r="1033" s="21" customFormat="1" x14ac:dyDescent="0.2"/>
    <row r="1034" s="21" customFormat="1" x14ac:dyDescent="0.2"/>
    <row r="1035" s="21" customFormat="1" x14ac:dyDescent="0.2"/>
    <row r="1036" s="21" customFormat="1" x14ac:dyDescent="0.2"/>
    <row r="1037" s="21" customFormat="1" x14ac:dyDescent="0.2"/>
    <row r="1038" s="21" customFormat="1" x14ac:dyDescent="0.2"/>
    <row r="1039" s="21" customFormat="1" x14ac:dyDescent="0.2"/>
    <row r="1040" s="21" customFormat="1" x14ac:dyDescent="0.2"/>
    <row r="1041" s="21" customFormat="1" x14ac:dyDescent="0.2"/>
    <row r="1042" s="21" customFormat="1" x14ac:dyDescent="0.2"/>
    <row r="1043" s="21" customFormat="1" x14ac:dyDescent="0.2"/>
    <row r="1044" s="21" customFormat="1" x14ac:dyDescent="0.2"/>
    <row r="1045" s="21" customFormat="1" x14ac:dyDescent="0.2"/>
    <row r="1046" s="21" customFormat="1" x14ac:dyDescent="0.2"/>
    <row r="1047" s="21" customFormat="1" x14ac:dyDescent="0.2"/>
    <row r="1048" s="21" customFormat="1" x14ac:dyDescent="0.2"/>
    <row r="1049" s="21" customFormat="1" x14ac:dyDescent="0.2"/>
    <row r="1050" s="21" customFormat="1" x14ac:dyDescent="0.2"/>
    <row r="1051" s="21" customFormat="1" x14ac:dyDescent="0.2"/>
    <row r="1052" s="21" customFormat="1" x14ac:dyDescent="0.2"/>
    <row r="1053" s="21" customFormat="1" x14ac:dyDescent="0.2"/>
    <row r="1054" s="21" customFormat="1" x14ac:dyDescent="0.2"/>
    <row r="1055" s="21" customFormat="1" x14ac:dyDescent="0.2"/>
    <row r="1056" s="21" customFormat="1" x14ac:dyDescent="0.2"/>
    <row r="1057" s="21" customFormat="1" x14ac:dyDescent="0.2"/>
    <row r="1058" s="21" customFormat="1" x14ac:dyDescent="0.2"/>
    <row r="1059" s="21" customFormat="1" x14ac:dyDescent="0.2"/>
    <row r="1060" s="21" customFormat="1" x14ac:dyDescent="0.2"/>
    <row r="1061" s="21" customFormat="1" x14ac:dyDescent="0.2"/>
    <row r="1062" s="21" customFormat="1" x14ac:dyDescent="0.2"/>
    <row r="1063" s="21" customFormat="1" x14ac:dyDescent="0.2"/>
    <row r="1064" s="21" customFormat="1" x14ac:dyDescent="0.2"/>
    <row r="1065" s="21" customFormat="1" x14ac:dyDescent="0.2"/>
    <row r="1066" s="21" customFormat="1" x14ac:dyDescent="0.2"/>
    <row r="1067" s="21" customFormat="1" x14ac:dyDescent="0.2"/>
    <row r="1068" s="21" customFormat="1" x14ac:dyDescent="0.2"/>
    <row r="1069" s="21" customFormat="1" x14ac:dyDescent="0.2"/>
    <row r="1070" s="21" customFormat="1" x14ac:dyDescent="0.2"/>
    <row r="1071" s="21" customFormat="1" x14ac:dyDescent="0.2"/>
    <row r="1072" s="21" customFormat="1" x14ac:dyDescent="0.2"/>
    <row r="1073" s="21" customFormat="1" x14ac:dyDescent="0.2"/>
    <row r="1074" s="21" customFormat="1" x14ac:dyDescent="0.2"/>
    <row r="1075" s="21" customFormat="1" x14ac:dyDescent="0.2"/>
    <row r="1076" s="21" customFormat="1" x14ac:dyDescent="0.2"/>
    <row r="1077" s="21" customFormat="1" x14ac:dyDescent="0.2"/>
    <row r="1078" s="21" customFormat="1" x14ac:dyDescent="0.2"/>
    <row r="1079" s="21" customFormat="1" x14ac:dyDescent="0.2"/>
    <row r="1080" s="21" customFormat="1" x14ac:dyDescent="0.2"/>
    <row r="1081" s="21" customFormat="1" x14ac:dyDescent="0.2"/>
    <row r="1082" s="21" customFormat="1" x14ac:dyDescent="0.2"/>
    <row r="1083" s="21" customFormat="1" x14ac:dyDescent="0.2"/>
    <row r="1084" s="21" customFormat="1" x14ac:dyDescent="0.2"/>
    <row r="1085" s="21" customFormat="1" x14ac:dyDescent="0.2"/>
    <row r="1086" s="21" customFormat="1" x14ac:dyDescent="0.2"/>
    <row r="1087" s="21" customFormat="1" x14ac:dyDescent="0.2"/>
    <row r="1088" s="21" customFormat="1" x14ac:dyDescent="0.2"/>
    <row r="1089" s="21" customFormat="1" x14ac:dyDescent="0.2"/>
    <row r="1090" s="21" customFormat="1" x14ac:dyDescent="0.2"/>
    <row r="1091" s="21" customFormat="1" x14ac:dyDescent="0.2"/>
    <row r="1092" s="21" customFormat="1" x14ac:dyDescent="0.2"/>
    <row r="1093" s="21" customFormat="1" x14ac:dyDescent="0.2"/>
    <row r="1094" s="21" customFormat="1" x14ac:dyDescent="0.2"/>
    <row r="1095" s="21" customFormat="1" x14ac:dyDescent="0.2"/>
    <row r="1096" s="21" customFormat="1" x14ac:dyDescent="0.2"/>
    <row r="1097" s="21" customFormat="1" x14ac:dyDescent="0.2"/>
    <row r="1098" s="21" customFormat="1" x14ac:dyDescent="0.2"/>
    <row r="1099" s="21" customFormat="1" x14ac:dyDescent="0.2"/>
    <row r="1100" s="21" customFormat="1" x14ac:dyDescent="0.2"/>
    <row r="1101" s="21" customFormat="1" x14ac:dyDescent="0.2"/>
    <row r="1102" s="21" customFormat="1" x14ac:dyDescent="0.2"/>
    <row r="1103" s="21" customFormat="1" x14ac:dyDescent="0.2"/>
    <row r="1104" s="21" customFormat="1" x14ac:dyDescent="0.2"/>
    <row r="1105" s="21" customFormat="1" x14ac:dyDescent="0.2"/>
    <row r="1106" s="21" customFormat="1" x14ac:dyDescent="0.2"/>
    <row r="1107" s="21" customFormat="1" x14ac:dyDescent="0.2"/>
    <row r="1108" s="21" customFormat="1" x14ac:dyDescent="0.2"/>
    <row r="1109" s="21" customFormat="1" x14ac:dyDescent="0.2"/>
    <row r="1110" s="21" customFormat="1" x14ac:dyDescent="0.2"/>
    <row r="1111" s="21" customFormat="1" x14ac:dyDescent="0.2"/>
    <row r="1112" s="21" customFormat="1" x14ac:dyDescent="0.2"/>
    <row r="1113" s="21" customFormat="1" x14ac:dyDescent="0.2"/>
    <row r="1114" s="21" customFormat="1" x14ac:dyDescent="0.2"/>
    <row r="1115" s="21" customFormat="1" x14ac:dyDescent="0.2"/>
    <row r="1116" s="21" customFormat="1" x14ac:dyDescent="0.2"/>
    <row r="1117" s="21" customFormat="1" x14ac:dyDescent="0.2"/>
    <row r="1118" s="21" customFormat="1" x14ac:dyDescent="0.2"/>
    <row r="1119" s="21" customFormat="1" x14ac:dyDescent="0.2"/>
    <row r="1120" s="21" customFormat="1" x14ac:dyDescent="0.2"/>
    <row r="1121" s="21" customFormat="1" x14ac:dyDescent="0.2"/>
    <row r="1122" s="21" customFormat="1" x14ac:dyDescent="0.2"/>
    <row r="1123" s="21" customFormat="1" x14ac:dyDescent="0.2"/>
    <row r="1124" s="21" customFormat="1" x14ac:dyDescent="0.2"/>
    <row r="1125" s="21" customFormat="1" x14ac:dyDescent="0.2"/>
    <row r="1126" s="21" customFormat="1" x14ac:dyDescent="0.2"/>
    <row r="1127" s="21" customFormat="1" x14ac:dyDescent="0.2"/>
    <row r="1128" s="21" customFormat="1" x14ac:dyDescent="0.2"/>
    <row r="1129" s="21" customFormat="1" x14ac:dyDescent="0.2"/>
    <row r="1130" s="21" customFormat="1" x14ac:dyDescent="0.2"/>
    <row r="1131" s="21" customFormat="1" x14ac:dyDescent="0.2"/>
    <row r="1132" s="21" customFormat="1" x14ac:dyDescent="0.2"/>
    <row r="1133" s="21" customFormat="1" x14ac:dyDescent="0.2"/>
    <row r="1134" s="21" customFormat="1" x14ac:dyDescent="0.2"/>
    <row r="1135" s="21" customFormat="1" x14ac:dyDescent="0.2"/>
    <row r="1136" s="21" customFormat="1" x14ac:dyDescent="0.2"/>
    <row r="1137" s="21" customFormat="1" x14ac:dyDescent="0.2"/>
    <row r="1138" s="21" customFormat="1" x14ac:dyDescent="0.2"/>
    <row r="1139" s="21" customFormat="1" x14ac:dyDescent="0.2"/>
    <row r="1140" s="21" customFormat="1" x14ac:dyDescent="0.2"/>
    <row r="1141" s="21" customFormat="1" x14ac:dyDescent="0.2"/>
    <row r="1142" s="21" customFormat="1" x14ac:dyDescent="0.2"/>
    <row r="1143" s="21" customFormat="1" x14ac:dyDescent="0.2"/>
    <row r="1144" s="21" customFormat="1" x14ac:dyDescent="0.2"/>
    <row r="1145" s="21" customFormat="1" x14ac:dyDescent="0.2"/>
    <row r="1146" s="21" customFormat="1" x14ac:dyDescent="0.2"/>
    <row r="1147" s="21" customFormat="1" x14ac:dyDescent="0.2"/>
    <row r="1148" s="21" customFormat="1" x14ac:dyDescent="0.2"/>
    <row r="1149" s="21" customFormat="1" x14ac:dyDescent="0.2"/>
    <row r="1150" s="21" customFormat="1" x14ac:dyDescent="0.2"/>
    <row r="1151" s="21" customFormat="1" x14ac:dyDescent="0.2"/>
    <row r="1152" s="21" customFormat="1" x14ac:dyDescent="0.2"/>
    <row r="1153" s="21" customFormat="1" x14ac:dyDescent="0.2"/>
    <row r="1154" s="21" customFormat="1" x14ac:dyDescent="0.2"/>
    <row r="1155" s="21" customFormat="1" x14ac:dyDescent="0.2"/>
    <row r="1156" s="21" customFormat="1" x14ac:dyDescent="0.2"/>
    <row r="1157" s="21" customFormat="1" x14ac:dyDescent="0.2"/>
    <row r="1158" s="21" customFormat="1" x14ac:dyDescent="0.2"/>
    <row r="1159" s="21" customFormat="1" x14ac:dyDescent="0.2"/>
    <row r="1160" s="21" customFormat="1" x14ac:dyDescent="0.2"/>
    <row r="1161" s="21" customFormat="1" x14ac:dyDescent="0.2"/>
    <row r="1162" s="21" customFormat="1" x14ac:dyDescent="0.2"/>
    <row r="1163" s="21" customFormat="1" x14ac:dyDescent="0.2"/>
    <row r="1164" s="21" customFormat="1" x14ac:dyDescent="0.2"/>
    <row r="1165" s="21" customFormat="1" x14ac:dyDescent="0.2"/>
    <row r="1166" s="21" customFormat="1" x14ac:dyDescent="0.2"/>
    <row r="1167" s="21" customFormat="1" x14ac:dyDescent="0.2"/>
    <row r="1168" s="21" customFormat="1" x14ac:dyDescent="0.2"/>
    <row r="1169" s="21" customFormat="1" x14ac:dyDescent="0.2"/>
    <row r="1170" s="21" customFormat="1" x14ac:dyDescent="0.2"/>
    <row r="1171" s="21" customFormat="1" x14ac:dyDescent="0.2"/>
    <row r="1172" s="21" customFormat="1" x14ac:dyDescent="0.2"/>
    <row r="1173" s="21" customFormat="1" x14ac:dyDescent="0.2"/>
    <row r="1174" s="21" customFormat="1" x14ac:dyDescent="0.2"/>
    <row r="1175" s="21" customFormat="1" x14ac:dyDescent="0.2"/>
    <row r="1176" s="21" customFormat="1" x14ac:dyDescent="0.2"/>
    <row r="1177" s="21" customFormat="1" x14ac:dyDescent="0.2"/>
    <row r="1178" s="21" customFormat="1" x14ac:dyDescent="0.2"/>
    <row r="1179" s="21" customFormat="1" x14ac:dyDescent="0.2"/>
    <row r="1180" s="21" customFormat="1" x14ac:dyDescent="0.2"/>
    <row r="1181" s="21" customFormat="1" x14ac:dyDescent="0.2"/>
    <row r="1182" s="21" customFormat="1" x14ac:dyDescent="0.2"/>
    <row r="1183" s="21" customFormat="1" x14ac:dyDescent="0.2"/>
    <row r="1184" s="21" customFormat="1" x14ac:dyDescent="0.2"/>
    <row r="1185" s="21" customFormat="1" x14ac:dyDescent="0.2"/>
    <row r="1186" s="21" customFormat="1" x14ac:dyDescent="0.2"/>
    <row r="1187" s="21" customFormat="1" x14ac:dyDescent="0.2"/>
    <row r="1188" s="21" customFormat="1" x14ac:dyDescent="0.2"/>
    <row r="1189" s="21" customFormat="1" x14ac:dyDescent="0.2"/>
    <row r="1190" s="21" customFormat="1" x14ac:dyDescent="0.2"/>
    <row r="1191" s="21" customFormat="1" x14ac:dyDescent="0.2"/>
    <row r="1192" s="21" customFormat="1" x14ac:dyDescent="0.2"/>
    <row r="1193" s="21" customFormat="1" x14ac:dyDescent="0.2"/>
    <row r="1194" s="21" customFormat="1" x14ac:dyDescent="0.2"/>
    <row r="1195" s="21" customFormat="1" x14ac:dyDescent="0.2"/>
    <row r="1196" s="21" customFormat="1" x14ac:dyDescent="0.2"/>
    <row r="1197" s="21" customFormat="1" x14ac:dyDescent="0.2"/>
    <row r="1198" s="21" customFormat="1" x14ac:dyDescent="0.2"/>
    <row r="1199" s="21" customFormat="1" x14ac:dyDescent="0.2"/>
    <row r="1200" s="21" customFormat="1" x14ac:dyDescent="0.2"/>
    <row r="1201" s="21" customFormat="1" x14ac:dyDescent="0.2"/>
    <row r="1202" s="21" customFormat="1" x14ac:dyDescent="0.2"/>
    <row r="1203" s="21" customFormat="1" x14ac:dyDescent="0.2"/>
    <row r="1204" s="21" customFormat="1" x14ac:dyDescent="0.2"/>
    <row r="1205" s="21" customFormat="1" x14ac:dyDescent="0.2"/>
    <row r="1206" s="21" customFormat="1" x14ac:dyDescent="0.2"/>
    <row r="1207" s="21" customFormat="1" x14ac:dyDescent="0.2"/>
    <row r="1208" s="21" customFormat="1" x14ac:dyDescent="0.2"/>
    <row r="1209" s="21" customFormat="1" x14ac:dyDescent="0.2"/>
    <row r="1210" s="21" customFormat="1" x14ac:dyDescent="0.2"/>
    <row r="1211" s="21" customFormat="1" x14ac:dyDescent="0.2"/>
    <row r="1212" s="21" customFormat="1" x14ac:dyDescent="0.2"/>
    <row r="1213" s="21" customFormat="1" x14ac:dyDescent="0.2"/>
    <row r="1214" s="21" customFormat="1" x14ac:dyDescent="0.2"/>
    <row r="1215" s="21" customFormat="1" x14ac:dyDescent="0.2"/>
    <row r="1216" s="21" customFormat="1" x14ac:dyDescent="0.2"/>
    <row r="1217" s="21" customFormat="1" x14ac:dyDescent="0.2"/>
    <row r="1218" s="21" customFormat="1" x14ac:dyDescent="0.2"/>
    <row r="1219" s="21" customFormat="1" x14ac:dyDescent="0.2"/>
    <row r="1220" s="21" customFormat="1" x14ac:dyDescent="0.2"/>
    <row r="1221" s="21" customFormat="1" x14ac:dyDescent="0.2"/>
    <row r="1222" s="21" customFormat="1" x14ac:dyDescent="0.2"/>
    <row r="1223" s="21" customFormat="1" x14ac:dyDescent="0.2"/>
    <row r="1224" s="21" customFormat="1" x14ac:dyDescent="0.2"/>
    <row r="1225" s="21" customFormat="1" x14ac:dyDescent="0.2"/>
    <row r="1226" s="21" customFormat="1" x14ac:dyDescent="0.2"/>
    <row r="1227" s="21" customFormat="1" x14ac:dyDescent="0.2"/>
    <row r="1228" s="21" customFormat="1" x14ac:dyDescent="0.2"/>
    <row r="1229" s="21" customFormat="1" x14ac:dyDescent="0.2"/>
    <row r="1230" s="21" customFormat="1" x14ac:dyDescent="0.2"/>
    <row r="1231" s="21" customFormat="1" x14ac:dyDescent="0.2"/>
    <row r="1232" s="21" customFormat="1" x14ac:dyDescent="0.2"/>
    <row r="1233" s="21" customFormat="1" x14ac:dyDescent="0.2"/>
    <row r="1234" s="21" customFormat="1" x14ac:dyDescent="0.2"/>
    <row r="1235" s="21" customFormat="1" x14ac:dyDescent="0.2"/>
    <row r="1236" s="21" customFormat="1" x14ac:dyDescent="0.2"/>
    <row r="1237" s="21" customFormat="1" x14ac:dyDescent="0.2"/>
    <row r="1238" s="21" customFormat="1" x14ac:dyDescent="0.2"/>
    <row r="1239" s="21" customFormat="1" x14ac:dyDescent="0.2"/>
    <row r="1240" s="21" customFormat="1" x14ac:dyDescent="0.2"/>
    <row r="1241" s="21" customFormat="1" x14ac:dyDescent="0.2"/>
    <row r="1242" s="21" customFormat="1" x14ac:dyDescent="0.2"/>
    <row r="1243" s="21" customFormat="1" x14ac:dyDescent="0.2"/>
    <row r="1244" s="21" customFormat="1" x14ac:dyDescent="0.2"/>
    <row r="1245" s="21" customFormat="1" x14ac:dyDescent="0.2"/>
    <row r="1246" s="21" customFormat="1" x14ac:dyDescent="0.2"/>
    <row r="1247" s="21" customFormat="1" x14ac:dyDescent="0.2"/>
    <row r="1248" s="21" customFormat="1" x14ac:dyDescent="0.2"/>
    <row r="1249" s="21" customFormat="1" x14ac:dyDescent="0.2"/>
    <row r="1250" s="21" customFormat="1" x14ac:dyDescent="0.2"/>
    <row r="1251" s="21" customFormat="1" x14ac:dyDescent="0.2"/>
    <row r="1252" s="21" customFormat="1" x14ac:dyDescent="0.2"/>
    <row r="1253" s="21" customFormat="1" x14ac:dyDescent="0.2"/>
    <row r="1254" s="21" customFormat="1" x14ac:dyDescent="0.2"/>
    <row r="1255" s="21" customFormat="1" x14ac:dyDescent="0.2"/>
    <row r="1256" s="21" customFormat="1" x14ac:dyDescent="0.2"/>
    <row r="1257" s="21" customFormat="1" x14ac:dyDescent="0.2"/>
    <row r="1258" s="21" customFormat="1" x14ac:dyDescent="0.2"/>
    <row r="1259" s="21" customFormat="1" x14ac:dyDescent="0.2"/>
    <row r="1260" s="21" customFormat="1" x14ac:dyDescent="0.2"/>
    <row r="1261" s="21" customFormat="1" x14ac:dyDescent="0.2"/>
    <row r="1262" s="21" customFormat="1" x14ac:dyDescent="0.2"/>
    <row r="1263" s="21" customFormat="1" x14ac:dyDescent="0.2"/>
    <row r="1264" s="21" customFormat="1" x14ac:dyDescent="0.2"/>
    <row r="1265" s="21" customFormat="1" x14ac:dyDescent="0.2"/>
    <row r="1266" s="21" customFormat="1" x14ac:dyDescent="0.2"/>
    <row r="1267" s="21" customFormat="1" x14ac:dyDescent="0.2"/>
    <row r="1268" s="21" customFormat="1" x14ac:dyDescent="0.2"/>
    <row r="1269" s="21" customFormat="1" x14ac:dyDescent="0.2"/>
    <row r="1270" s="21" customFormat="1" x14ac:dyDescent="0.2"/>
    <row r="1271" s="21" customFormat="1" x14ac:dyDescent="0.2"/>
    <row r="1272" s="21" customFormat="1" x14ac:dyDescent="0.2"/>
    <row r="1273" s="21" customFormat="1" x14ac:dyDescent="0.2"/>
    <row r="1274" s="21" customFormat="1" x14ac:dyDescent="0.2"/>
    <row r="1275" s="21" customFormat="1" x14ac:dyDescent="0.2"/>
    <row r="1276" s="21" customFormat="1" x14ac:dyDescent="0.2"/>
    <row r="1277" s="21" customFormat="1" x14ac:dyDescent="0.2"/>
    <row r="1278" s="21" customFormat="1" x14ac:dyDescent="0.2"/>
    <row r="1279" s="21" customFormat="1" x14ac:dyDescent="0.2"/>
    <row r="1280" s="21" customFormat="1" x14ac:dyDescent="0.2"/>
    <row r="1281" s="21" customFormat="1" x14ac:dyDescent="0.2"/>
    <row r="1282" s="21" customFormat="1" x14ac:dyDescent="0.2"/>
    <row r="1283" s="21" customFormat="1" x14ac:dyDescent="0.2"/>
    <row r="1284" s="21" customFormat="1" x14ac:dyDescent="0.2"/>
    <row r="1285" s="21" customFormat="1" x14ac:dyDescent="0.2"/>
    <row r="1286" s="21" customFormat="1" x14ac:dyDescent="0.2"/>
    <row r="1287" s="21" customFormat="1" x14ac:dyDescent="0.2"/>
    <row r="1288" s="21" customFormat="1" x14ac:dyDescent="0.2"/>
    <row r="1289" s="21" customFormat="1" x14ac:dyDescent="0.2"/>
    <row r="1290" s="21" customFormat="1" x14ac:dyDescent="0.2"/>
    <row r="1291" s="21" customFormat="1" x14ac:dyDescent="0.2"/>
    <row r="1292" s="21" customFormat="1" x14ac:dyDescent="0.2"/>
    <row r="1293" s="21" customFormat="1" x14ac:dyDescent="0.2"/>
    <row r="1294" s="21" customFormat="1" x14ac:dyDescent="0.2"/>
    <row r="1295" s="21" customFormat="1" x14ac:dyDescent="0.2"/>
    <row r="1296" s="21" customFormat="1" x14ac:dyDescent="0.2"/>
    <row r="1297" s="21" customFormat="1" x14ac:dyDescent="0.2"/>
    <row r="1298" s="21" customFormat="1" x14ac:dyDescent="0.2"/>
    <row r="1299" s="21" customFormat="1" x14ac:dyDescent="0.2"/>
    <row r="1300" s="21" customFormat="1" x14ac:dyDescent="0.2"/>
    <row r="1301" s="21" customFormat="1" x14ac:dyDescent="0.2"/>
    <row r="1302" s="21" customFormat="1" x14ac:dyDescent="0.2"/>
    <row r="1303" s="21" customFormat="1" x14ac:dyDescent="0.2"/>
    <row r="1304" s="21" customFormat="1" x14ac:dyDescent="0.2"/>
    <row r="1305" s="21" customFormat="1" x14ac:dyDescent="0.2"/>
    <row r="1306" s="21" customFormat="1" x14ac:dyDescent="0.2"/>
    <row r="1307" s="21" customFormat="1" x14ac:dyDescent="0.2"/>
    <row r="1308" s="21" customFormat="1" x14ac:dyDescent="0.2"/>
    <row r="1309" s="21" customFormat="1" x14ac:dyDescent="0.2"/>
    <row r="1310" s="21" customFormat="1" x14ac:dyDescent="0.2"/>
    <row r="1311" s="21" customFormat="1" x14ac:dyDescent="0.2"/>
    <row r="1312" s="21" customFormat="1" x14ac:dyDescent="0.2"/>
    <row r="1313" s="21" customFormat="1" x14ac:dyDescent="0.2"/>
    <row r="1314" s="21" customFormat="1" x14ac:dyDescent="0.2"/>
    <row r="1315" s="21" customFormat="1" x14ac:dyDescent="0.2"/>
    <row r="1316" s="21" customFormat="1" x14ac:dyDescent="0.2"/>
    <row r="1317" s="21" customFormat="1" x14ac:dyDescent="0.2"/>
    <row r="1318" s="21" customFormat="1" x14ac:dyDescent="0.2"/>
    <row r="1319" s="21" customFormat="1" x14ac:dyDescent="0.2"/>
    <row r="1320" s="21" customFormat="1" x14ac:dyDescent="0.2"/>
    <row r="1321" s="21" customFormat="1" x14ac:dyDescent="0.2"/>
    <row r="1322" s="21" customFormat="1" x14ac:dyDescent="0.2"/>
    <row r="1323" s="21" customFormat="1" x14ac:dyDescent="0.2"/>
    <row r="1324" s="21" customFormat="1" x14ac:dyDescent="0.2"/>
    <row r="1325" s="21" customFormat="1" x14ac:dyDescent="0.2"/>
    <row r="1326" s="21" customFormat="1" x14ac:dyDescent="0.2"/>
    <row r="1327" s="21" customFormat="1" x14ac:dyDescent="0.2"/>
    <row r="1328" s="21" customFormat="1" x14ac:dyDescent="0.2"/>
    <row r="1329" s="21" customFormat="1" x14ac:dyDescent="0.2"/>
    <row r="1330" s="21" customFormat="1" x14ac:dyDescent="0.2"/>
    <row r="1331" s="21" customFormat="1" x14ac:dyDescent="0.2"/>
    <row r="1332" s="21" customFormat="1" x14ac:dyDescent="0.2"/>
    <row r="1333" s="21" customFormat="1" x14ac:dyDescent="0.2"/>
    <row r="1334" s="21" customFormat="1" x14ac:dyDescent="0.2"/>
    <row r="1335" s="21" customFormat="1" x14ac:dyDescent="0.2"/>
    <row r="1336" s="21" customFormat="1" x14ac:dyDescent="0.2"/>
    <row r="1337" s="21" customFormat="1" x14ac:dyDescent="0.2"/>
    <row r="1338" s="21" customFormat="1" x14ac:dyDescent="0.2"/>
    <row r="1339" s="21" customFormat="1" x14ac:dyDescent="0.2"/>
    <row r="1340" s="21" customFormat="1" x14ac:dyDescent="0.2"/>
    <row r="1341" s="21" customFormat="1" x14ac:dyDescent="0.2"/>
    <row r="1342" s="21" customFormat="1" x14ac:dyDescent="0.2"/>
    <row r="1343" s="21" customFormat="1" x14ac:dyDescent="0.2"/>
    <row r="1344" s="21" customFormat="1" x14ac:dyDescent="0.2"/>
    <row r="1345" s="21" customFormat="1" x14ac:dyDescent="0.2"/>
    <row r="1346" s="21" customFormat="1" x14ac:dyDescent="0.2"/>
    <row r="1347" s="21" customFormat="1" x14ac:dyDescent="0.2"/>
    <row r="1348" s="21" customFormat="1" x14ac:dyDescent="0.2"/>
    <row r="1349" s="21" customFormat="1" x14ac:dyDescent="0.2"/>
    <row r="1350" s="21" customFormat="1" x14ac:dyDescent="0.2"/>
    <row r="1351" s="21" customFormat="1" x14ac:dyDescent="0.2"/>
    <row r="1352" s="21" customFormat="1" x14ac:dyDescent="0.2"/>
    <row r="1353" s="21" customFormat="1" x14ac:dyDescent="0.2"/>
    <row r="1354" s="21" customFormat="1" x14ac:dyDescent="0.2"/>
    <row r="1355" s="21" customFormat="1" x14ac:dyDescent="0.2"/>
    <row r="1356" s="21" customFormat="1" x14ac:dyDescent="0.2"/>
    <row r="1357" s="21" customFormat="1" x14ac:dyDescent="0.2"/>
    <row r="1358" s="21" customFormat="1" x14ac:dyDescent="0.2"/>
    <row r="1359" s="21" customFormat="1" x14ac:dyDescent="0.2"/>
    <row r="1360" s="21" customFormat="1" x14ac:dyDescent="0.2"/>
    <row r="1361" s="21" customFormat="1" x14ac:dyDescent="0.2"/>
    <row r="1362" s="21" customFormat="1" x14ac:dyDescent="0.2"/>
    <row r="1363" s="21" customFormat="1" x14ac:dyDescent="0.2"/>
    <row r="1364" s="21" customFormat="1" x14ac:dyDescent="0.2"/>
    <row r="1365" s="21" customFormat="1" x14ac:dyDescent="0.2"/>
    <row r="1366" s="21" customFormat="1" x14ac:dyDescent="0.2"/>
    <row r="1367" s="21" customFormat="1" x14ac:dyDescent="0.2"/>
    <row r="1368" s="21" customFormat="1" x14ac:dyDescent="0.2"/>
    <row r="1369" s="21" customFormat="1" x14ac:dyDescent="0.2"/>
    <row r="1370" s="21" customFormat="1" x14ac:dyDescent="0.2"/>
    <row r="1371" s="21" customFormat="1" x14ac:dyDescent="0.2"/>
    <row r="1372" s="21" customFormat="1" x14ac:dyDescent="0.2"/>
    <row r="1373" s="21" customFormat="1" x14ac:dyDescent="0.2"/>
    <row r="1374" s="21" customFormat="1" x14ac:dyDescent="0.2"/>
    <row r="1375" s="21" customFormat="1" x14ac:dyDescent="0.2"/>
    <row r="1376" s="21" customFormat="1" x14ac:dyDescent="0.2"/>
    <row r="1377" s="21" customFormat="1" x14ac:dyDescent="0.2"/>
    <row r="1378" s="21" customFormat="1" x14ac:dyDescent="0.2"/>
    <row r="1379" s="21" customFormat="1" x14ac:dyDescent="0.2"/>
    <row r="1380" s="21" customFormat="1" x14ac:dyDescent="0.2"/>
    <row r="1381" s="21" customFormat="1" x14ac:dyDescent="0.2"/>
    <row r="1382" s="21" customFormat="1" x14ac:dyDescent="0.2"/>
    <row r="1383" s="21" customFormat="1" x14ac:dyDescent="0.2"/>
    <row r="1384" s="21" customFormat="1" x14ac:dyDescent="0.2"/>
    <row r="1385" s="21" customFormat="1" x14ac:dyDescent="0.2"/>
    <row r="1386" s="21" customFormat="1" x14ac:dyDescent="0.2"/>
    <row r="1387" s="21" customFormat="1" x14ac:dyDescent="0.2"/>
    <row r="1388" s="21" customFormat="1" x14ac:dyDescent="0.2"/>
    <row r="1389" s="21" customFormat="1" x14ac:dyDescent="0.2"/>
    <row r="1390" s="21" customFormat="1" x14ac:dyDescent="0.2"/>
    <row r="1391" s="21" customFormat="1" x14ac:dyDescent="0.2"/>
    <row r="1392" s="21" customFormat="1" x14ac:dyDescent="0.2"/>
    <row r="1393" s="21" customFormat="1" x14ac:dyDescent="0.2"/>
    <row r="1394" s="21" customFormat="1" x14ac:dyDescent="0.2"/>
    <row r="1395" s="21" customFormat="1" x14ac:dyDescent="0.2"/>
    <row r="1396" s="21" customFormat="1" x14ac:dyDescent="0.2"/>
    <row r="1397" s="21" customFormat="1" x14ac:dyDescent="0.2"/>
    <row r="1398" s="21" customFormat="1" x14ac:dyDescent="0.2"/>
    <row r="1399" s="21" customFormat="1" x14ac:dyDescent="0.2"/>
    <row r="1400" s="21" customFormat="1" x14ac:dyDescent="0.2"/>
    <row r="1401" s="21" customFormat="1" x14ac:dyDescent="0.2"/>
    <row r="1402" s="21" customFormat="1" x14ac:dyDescent="0.2"/>
    <row r="1403" s="21" customFormat="1" x14ac:dyDescent="0.2"/>
    <row r="1404" s="21" customFormat="1" x14ac:dyDescent="0.2"/>
    <row r="1405" s="21" customFormat="1" x14ac:dyDescent="0.2"/>
    <row r="1406" s="21" customFormat="1" x14ac:dyDescent="0.2"/>
    <row r="1407" s="21" customFormat="1" x14ac:dyDescent="0.2"/>
    <row r="1408" s="21" customFormat="1" x14ac:dyDescent="0.2"/>
    <row r="1409" s="21" customFormat="1" x14ac:dyDescent="0.2"/>
    <row r="1410" s="21" customFormat="1" x14ac:dyDescent="0.2"/>
    <row r="1411" s="21" customFormat="1" x14ac:dyDescent="0.2"/>
    <row r="1412" s="21" customFormat="1" x14ac:dyDescent="0.2"/>
    <row r="1413" s="21" customFormat="1" x14ac:dyDescent="0.2"/>
    <row r="1414" s="21" customFormat="1" x14ac:dyDescent="0.2"/>
    <row r="1415" s="21" customFormat="1" x14ac:dyDescent="0.2"/>
    <row r="1416" s="21" customFormat="1" x14ac:dyDescent="0.2"/>
    <row r="1417" s="21" customFormat="1" x14ac:dyDescent="0.2"/>
    <row r="1418" s="21" customFormat="1" x14ac:dyDescent="0.2"/>
    <row r="1419" s="21" customFormat="1" x14ac:dyDescent="0.2"/>
    <row r="1420" s="21" customFormat="1" x14ac:dyDescent="0.2"/>
    <row r="1421" s="21" customFormat="1" x14ac:dyDescent="0.2"/>
    <row r="1422" s="21" customFormat="1" x14ac:dyDescent="0.2"/>
    <row r="1423" s="21" customFormat="1" x14ac:dyDescent="0.2"/>
    <row r="1424" s="21" customFormat="1" x14ac:dyDescent="0.2"/>
    <row r="1425" s="21" customFormat="1" x14ac:dyDescent="0.2"/>
    <row r="1426" s="21" customFormat="1" x14ac:dyDescent="0.2"/>
    <row r="1427" s="21" customFormat="1" x14ac:dyDescent="0.2"/>
    <row r="1428" s="21" customFormat="1" x14ac:dyDescent="0.2"/>
    <row r="1429" s="21" customFormat="1" x14ac:dyDescent="0.2"/>
    <row r="1430" s="21" customFormat="1" x14ac:dyDescent="0.2"/>
    <row r="1431" s="21" customFormat="1" x14ac:dyDescent="0.2"/>
    <row r="1432" s="21" customFormat="1" x14ac:dyDescent="0.2"/>
    <row r="1433" s="21" customFormat="1" x14ac:dyDescent="0.2"/>
    <row r="1434" s="21" customFormat="1" x14ac:dyDescent="0.2"/>
    <row r="1435" s="21" customFormat="1" x14ac:dyDescent="0.2"/>
    <row r="1436" s="21" customFormat="1" x14ac:dyDescent="0.2"/>
    <row r="1437" s="21" customFormat="1" x14ac:dyDescent="0.2"/>
    <row r="1438" s="21" customFormat="1" x14ac:dyDescent="0.2"/>
    <row r="1439" s="21" customFormat="1" x14ac:dyDescent="0.2"/>
    <row r="1440" s="21" customFormat="1" x14ac:dyDescent="0.2"/>
    <row r="1441" s="21" customFormat="1" x14ac:dyDescent="0.2"/>
    <row r="1442" s="21" customFormat="1" x14ac:dyDescent="0.2"/>
    <row r="1443" s="21" customFormat="1" x14ac:dyDescent="0.2"/>
    <row r="1444" s="21" customFormat="1" x14ac:dyDescent="0.2"/>
    <row r="1445" s="21" customFormat="1" x14ac:dyDescent="0.2"/>
    <row r="1446" s="21" customFormat="1" x14ac:dyDescent="0.2"/>
    <row r="1447" s="21" customFormat="1" x14ac:dyDescent="0.2"/>
    <row r="1448" s="21" customFormat="1" x14ac:dyDescent="0.2"/>
    <row r="1449" s="21" customFormat="1" x14ac:dyDescent="0.2"/>
    <row r="1450" s="21" customFormat="1" x14ac:dyDescent="0.2"/>
    <row r="1451" s="21" customFormat="1" x14ac:dyDescent="0.2"/>
    <row r="1452" s="21" customFormat="1" x14ac:dyDescent="0.2"/>
    <row r="1453" s="21" customFormat="1" x14ac:dyDescent="0.2"/>
    <row r="1454" s="21" customFormat="1" x14ac:dyDescent="0.2"/>
    <row r="1455" s="21" customFormat="1" x14ac:dyDescent="0.2"/>
    <row r="1456" s="21" customFormat="1" x14ac:dyDescent="0.2"/>
    <row r="1457" s="21" customFormat="1" x14ac:dyDescent="0.2"/>
    <row r="1458" s="21" customFormat="1" x14ac:dyDescent="0.2"/>
    <row r="1459" s="21" customFormat="1" x14ac:dyDescent="0.2"/>
    <row r="1460" s="21" customFormat="1" x14ac:dyDescent="0.2"/>
    <row r="1461" s="21" customFormat="1" x14ac:dyDescent="0.2"/>
    <row r="1462" s="21" customFormat="1" x14ac:dyDescent="0.2"/>
    <row r="1463" s="21" customFormat="1" x14ac:dyDescent="0.2"/>
    <row r="1464" s="21" customFormat="1" x14ac:dyDescent="0.2"/>
    <row r="1465" s="21" customFormat="1" x14ac:dyDescent="0.2"/>
    <row r="1466" s="21" customFormat="1" x14ac:dyDescent="0.2"/>
    <row r="1467" s="21" customFormat="1" x14ac:dyDescent="0.2"/>
    <row r="1468" s="21" customFormat="1" x14ac:dyDescent="0.2"/>
    <row r="1469" s="21" customFormat="1" x14ac:dyDescent="0.2"/>
    <row r="1470" s="21" customFormat="1" x14ac:dyDescent="0.2"/>
    <row r="1471" s="21" customFormat="1" x14ac:dyDescent="0.2"/>
    <row r="1472" s="21" customFormat="1" x14ac:dyDescent="0.2"/>
    <row r="1473" s="21" customFormat="1" x14ac:dyDescent="0.2"/>
    <row r="1474" s="21" customFormat="1" x14ac:dyDescent="0.2"/>
    <row r="1475" s="21" customFormat="1" x14ac:dyDescent="0.2"/>
    <row r="1476" s="21" customFormat="1" x14ac:dyDescent="0.2"/>
    <row r="1477" s="21" customFormat="1" x14ac:dyDescent="0.2"/>
    <row r="1478" s="21" customFormat="1" x14ac:dyDescent="0.2"/>
    <row r="1479" s="21" customFormat="1" x14ac:dyDescent="0.2"/>
    <row r="1480" s="21" customFormat="1" x14ac:dyDescent="0.2"/>
    <row r="1481" s="21" customFormat="1" x14ac:dyDescent="0.2"/>
    <row r="1482" s="21" customFormat="1" x14ac:dyDescent="0.2"/>
    <row r="1483" s="21" customFormat="1" x14ac:dyDescent="0.2"/>
    <row r="1484" s="21" customFormat="1" x14ac:dyDescent="0.2"/>
    <row r="1485" s="21" customFormat="1" x14ac:dyDescent="0.2"/>
    <row r="1486" s="21" customFormat="1" x14ac:dyDescent="0.2"/>
    <row r="1487" s="21" customFormat="1" x14ac:dyDescent="0.2"/>
    <row r="1488" s="21" customFormat="1" x14ac:dyDescent="0.2"/>
    <row r="1489" s="21" customFormat="1" x14ac:dyDescent="0.2"/>
    <row r="1490" s="21" customFormat="1" x14ac:dyDescent="0.2"/>
    <row r="1491" s="21" customFormat="1" x14ac:dyDescent="0.2"/>
    <row r="1492" s="21" customFormat="1" x14ac:dyDescent="0.2"/>
    <row r="1493" s="21" customFormat="1" x14ac:dyDescent="0.2"/>
    <row r="1494" s="21" customFormat="1" x14ac:dyDescent="0.2"/>
    <row r="1495" s="21" customFormat="1" x14ac:dyDescent="0.2"/>
    <row r="1496" s="21" customFormat="1" x14ac:dyDescent="0.2"/>
    <row r="1497" s="21" customFormat="1" x14ac:dyDescent="0.2"/>
    <row r="1498" s="21" customFormat="1" x14ac:dyDescent="0.2"/>
    <row r="1499" s="21" customFormat="1" x14ac:dyDescent="0.2"/>
    <row r="1500" s="21" customFormat="1" x14ac:dyDescent="0.2"/>
    <row r="1501" s="21" customFormat="1" x14ac:dyDescent="0.2"/>
    <row r="1502" s="21" customFormat="1" x14ac:dyDescent="0.2"/>
    <row r="1503" s="21" customFormat="1" x14ac:dyDescent="0.2"/>
    <row r="1504" s="21" customFormat="1" x14ac:dyDescent="0.2"/>
    <row r="1505" s="21" customFormat="1" x14ac:dyDescent="0.2"/>
    <row r="1506" s="21" customFormat="1" x14ac:dyDescent="0.2"/>
    <row r="1507" s="21" customFormat="1" x14ac:dyDescent="0.2"/>
    <row r="1508" s="21" customFormat="1" x14ac:dyDescent="0.2"/>
    <row r="1509" s="21" customFormat="1" x14ac:dyDescent="0.2"/>
    <row r="1510" s="21" customFormat="1" x14ac:dyDescent="0.2"/>
    <row r="1511" s="21" customFormat="1" x14ac:dyDescent="0.2"/>
    <row r="1512" s="21" customFormat="1" x14ac:dyDescent="0.2"/>
    <row r="1513" s="21" customFormat="1" x14ac:dyDescent="0.2"/>
    <row r="1514" s="21" customFormat="1" x14ac:dyDescent="0.2"/>
    <row r="1515" s="21" customFormat="1" x14ac:dyDescent="0.2"/>
    <row r="1516" s="21" customFormat="1" x14ac:dyDescent="0.2"/>
    <row r="1517" s="21" customFormat="1" x14ac:dyDescent="0.2"/>
    <row r="1518" s="21" customFormat="1" x14ac:dyDescent="0.2"/>
    <row r="1519" s="21" customFormat="1" x14ac:dyDescent="0.2"/>
    <row r="1520" s="21" customFormat="1" x14ac:dyDescent="0.2"/>
    <row r="1521" s="21" customFormat="1" x14ac:dyDescent="0.2"/>
    <row r="1522" s="21" customFormat="1" x14ac:dyDescent="0.2"/>
    <row r="1523" s="21" customFormat="1" x14ac:dyDescent="0.2"/>
    <row r="1524" s="21" customFormat="1" x14ac:dyDescent="0.2"/>
    <row r="1525" s="21" customFormat="1" x14ac:dyDescent="0.2"/>
    <row r="1526" s="21" customFormat="1" x14ac:dyDescent="0.2"/>
    <row r="1527" s="21" customFormat="1" x14ac:dyDescent="0.2"/>
    <row r="1528" s="21" customFormat="1" x14ac:dyDescent="0.2"/>
    <row r="1529" s="21" customFormat="1" x14ac:dyDescent="0.2"/>
    <row r="1530" s="21" customFormat="1" x14ac:dyDescent="0.2"/>
    <row r="1531" s="21" customFormat="1" x14ac:dyDescent="0.2"/>
    <row r="1532" s="21" customFormat="1" x14ac:dyDescent="0.2"/>
    <row r="1533" s="21" customFormat="1" x14ac:dyDescent="0.2"/>
    <row r="1534" s="21" customFormat="1" x14ac:dyDescent="0.2"/>
    <row r="1535" s="21" customFormat="1" x14ac:dyDescent="0.2"/>
    <row r="1536" s="21" customFormat="1" x14ac:dyDescent="0.2"/>
    <row r="1537" s="21" customFormat="1" x14ac:dyDescent="0.2"/>
    <row r="1538" s="21" customFormat="1" x14ac:dyDescent="0.2"/>
    <row r="1539" s="21" customFormat="1" x14ac:dyDescent="0.2"/>
    <row r="1540" s="21" customFormat="1" x14ac:dyDescent="0.2"/>
    <row r="1541" s="21" customFormat="1" x14ac:dyDescent="0.2"/>
    <row r="1542" s="21" customFormat="1" x14ac:dyDescent="0.2"/>
    <row r="1543" s="21" customFormat="1" x14ac:dyDescent="0.2"/>
    <row r="1544" s="21" customFormat="1" x14ac:dyDescent="0.2"/>
    <row r="1545" s="21" customFormat="1" x14ac:dyDescent="0.2"/>
    <row r="1546" s="21" customFormat="1" x14ac:dyDescent="0.2"/>
    <row r="1547" s="21" customFormat="1" x14ac:dyDescent="0.2"/>
    <row r="1548" s="21" customFormat="1" x14ac:dyDescent="0.2"/>
    <row r="1549" s="21" customFormat="1" x14ac:dyDescent="0.2"/>
    <row r="1550" s="21" customFormat="1" x14ac:dyDescent="0.2"/>
    <row r="1551" s="21" customFormat="1" x14ac:dyDescent="0.2"/>
    <row r="1552" s="21" customFormat="1" x14ac:dyDescent="0.2"/>
    <row r="1553" s="21" customFormat="1" x14ac:dyDescent="0.2"/>
    <row r="1554" s="21" customFormat="1" x14ac:dyDescent="0.2"/>
    <row r="1555" s="21" customFormat="1" x14ac:dyDescent="0.2"/>
    <row r="1556" s="21" customFormat="1" x14ac:dyDescent="0.2"/>
    <row r="1557" s="21" customFormat="1" x14ac:dyDescent="0.2"/>
    <row r="1558" s="21" customFormat="1" x14ac:dyDescent="0.2"/>
    <row r="1559" s="21" customFormat="1" x14ac:dyDescent="0.2"/>
    <row r="1560" s="21" customFormat="1" x14ac:dyDescent="0.2"/>
    <row r="1561" s="21" customFormat="1" x14ac:dyDescent="0.2"/>
    <row r="1562" s="21" customFormat="1" x14ac:dyDescent="0.2"/>
    <row r="1563" s="21" customFormat="1" x14ac:dyDescent="0.2"/>
    <row r="1564" s="21" customFormat="1" x14ac:dyDescent="0.2"/>
    <row r="1565" s="21" customFormat="1" x14ac:dyDescent="0.2"/>
    <row r="1566" s="21" customFormat="1" x14ac:dyDescent="0.2"/>
    <row r="1567" s="21" customFormat="1" x14ac:dyDescent="0.2"/>
    <row r="1568" s="21" customFormat="1" x14ac:dyDescent="0.2"/>
    <row r="1569" s="21" customFormat="1" x14ac:dyDescent="0.2"/>
    <row r="1570" s="21" customFormat="1" x14ac:dyDescent="0.2"/>
    <row r="1571" s="21" customFormat="1" x14ac:dyDescent="0.2"/>
    <row r="1572" s="21" customFormat="1" x14ac:dyDescent="0.2"/>
    <row r="1573" s="21" customFormat="1" x14ac:dyDescent="0.2"/>
    <row r="1574" s="21" customFormat="1" x14ac:dyDescent="0.2"/>
    <row r="1575" s="21" customFormat="1" x14ac:dyDescent="0.2"/>
    <row r="1576" s="21" customFormat="1" x14ac:dyDescent="0.2"/>
    <row r="1577" s="21" customFormat="1" x14ac:dyDescent="0.2"/>
    <row r="1578" s="21" customFormat="1" x14ac:dyDescent="0.2"/>
    <row r="1579" s="21" customFormat="1" x14ac:dyDescent="0.2"/>
    <row r="1580" s="21" customFormat="1" x14ac:dyDescent="0.2"/>
    <row r="1581" s="21" customFormat="1" x14ac:dyDescent="0.2"/>
    <row r="1582" s="21" customFormat="1" x14ac:dyDescent="0.2"/>
    <row r="1583" s="21" customFormat="1" x14ac:dyDescent="0.2"/>
    <row r="1584" s="21" customFormat="1" x14ac:dyDescent="0.2"/>
    <row r="1585" s="21" customFormat="1" x14ac:dyDescent="0.2"/>
    <row r="1586" s="21" customFormat="1" x14ac:dyDescent="0.2"/>
    <row r="1587" s="21" customFormat="1" x14ac:dyDescent="0.2"/>
    <row r="1588" s="21" customFormat="1" x14ac:dyDescent="0.2"/>
    <row r="1589" s="21" customFormat="1" x14ac:dyDescent="0.2"/>
    <row r="1590" s="21" customFormat="1" x14ac:dyDescent="0.2"/>
    <row r="1591" s="21" customFormat="1" x14ac:dyDescent="0.2"/>
    <row r="1592" s="21" customFormat="1" x14ac:dyDescent="0.2"/>
    <row r="1593" s="21" customFormat="1" x14ac:dyDescent="0.2"/>
    <row r="1594" s="21" customFormat="1" x14ac:dyDescent="0.2"/>
    <row r="1595" s="21" customFormat="1" x14ac:dyDescent="0.2"/>
    <row r="1596" s="21" customFormat="1" x14ac:dyDescent="0.2"/>
    <row r="1597" s="21" customFormat="1" x14ac:dyDescent="0.2"/>
    <row r="1598" s="21" customFormat="1" x14ac:dyDescent="0.2"/>
    <row r="1599" s="21" customFormat="1" x14ac:dyDescent="0.2"/>
    <row r="1600" s="21" customFormat="1" x14ac:dyDescent="0.2"/>
    <row r="1601" s="21" customFormat="1" x14ac:dyDescent="0.2"/>
    <row r="1602" s="21" customFormat="1" x14ac:dyDescent="0.2"/>
    <row r="1603" s="21" customFormat="1" x14ac:dyDescent="0.2"/>
    <row r="1604" s="21" customFormat="1" x14ac:dyDescent="0.2"/>
    <row r="1605" s="21" customFormat="1" x14ac:dyDescent="0.2"/>
    <row r="1606" s="21" customFormat="1" x14ac:dyDescent="0.2"/>
    <row r="1607" s="21" customFormat="1" x14ac:dyDescent="0.2"/>
    <row r="1608" s="21" customFormat="1" x14ac:dyDescent="0.2"/>
    <row r="1609" s="21" customFormat="1" x14ac:dyDescent="0.2"/>
    <row r="1610" s="21" customFormat="1" x14ac:dyDescent="0.2"/>
    <row r="1611" s="21" customFormat="1" x14ac:dyDescent="0.2"/>
    <row r="1612" s="21" customFormat="1" x14ac:dyDescent="0.2"/>
    <row r="1613" s="21" customFormat="1" x14ac:dyDescent="0.2"/>
    <row r="1614" s="21" customFormat="1" x14ac:dyDescent="0.2"/>
    <row r="1615" s="21" customFormat="1" x14ac:dyDescent="0.2"/>
    <row r="1616" s="21" customFormat="1" x14ac:dyDescent="0.2"/>
    <row r="1617" s="21" customFormat="1" x14ac:dyDescent="0.2"/>
    <row r="1618" s="21" customFormat="1" x14ac:dyDescent="0.2"/>
    <row r="1619" s="21" customFormat="1" x14ac:dyDescent="0.2"/>
    <row r="1620" s="21" customFormat="1" x14ac:dyDescent="0.2"/>
    <row r="1621" s="21" customFormat="1" x14ac:dyDescent="0.2"/>
    <row r="1622" s="21" customFormat="1" x14ac:dyDescent="0.2"/>
    <row r="1623" s="21" customFormat="1" x14ac:dyDescent="0.2"/>
    <row r="1624" s="21" customFormat="1" x14ac:dyDescent="0.2"/>
    <row r="1625" s="21" customFormat="1" x14ac:dyDescent="0.2"/>
    <row r="1626" s="21" customFormat="1" x14ac:dyDescent="0.2"/>
    <row r="1627" s="21" customFormat="1" x14ac:dyDescent="0.2"/>
    <row r="1628" s="21" customFormat="1" x14ac:dyDescent="0.2"/>
    <row r="1629" s="21" customFormat="1" x14ac:dyDescent="0.2"/>
    <row r="1630" s="21" customFormat="1" x14ac:dyDescent="0.2"/>
    <row r="1631" s="21" customFormat="1" x14ac:dyDescent="0.2"/>
    <row r="1632" s="21" customFormat="1" x14ac:dyDescent="0.2"/>
    <row r="1633" s="21" customFormat="1" x14ac:dyDescent="0.2"/>
    <row r="1634" s="21" customFormat="1" x14ac:dyDescent="0.2"/>
    <row r="1635" s="21" customFormat="1" x14ac:dyDescent="0.2"/>
    <row r="1636" s="21" customFormat="1" x14ac:dyDescent="0.2"/>
    <row r="1637" s="21" customFormat="1" x14ac:dyDescent="0.2"/>
    <row r="1638" s="21" customFormat="1" x14ac:dyDescent="0.2"/>
    <row r="1639" s="21" customFormat="1" x14ac:dyDescent="0.2"/>
    <row r="1640" s="21" customFormat="1" x14ac:dyDescent="0.2"/>
    <row r="1641" s="21" customFormat="1" x14ac:dyDescent="0.2"/>
    <row r="1642" s="21" customFormat="1" x14ac:dyDescent="0.2"/>
    <row r="1643" s="21" customFormat="1" x14ac:dyDescent="0.2"/>
    <row r="1644" s="21" customFormat="1" x14ac:dyDescent="0.2"/>
    <row r="1645" s="21" customFormat="1" x14ac:dyDescent="0.2"/>
    <row r="1646" s="21" customFormat="1" x14ac:dyDescent="0.2"/>
    <row r="1647" s="21" customFormat="1" x14ac:dyDescent="0.2"/>
    <row r="1648" s="21" customFormat="1" x14ac:dyDescent="0.2"/>
    <row r="1649" s="21" customFormat="1" x14ac:dyDescent="0.2"/>
    <row r="1650" s="21" customFormat="1" x14ac:dyDescent="0.2"/>
    <row r="1651" s="21" customFormat="1" x14ac:dyDescent="0.2"/>
    <row r="1652" s="21" customFormat="1" x14ac:dyDescent="0.2"/>
    <row r="1653" s="21" customFormat="1" x14ac:dyDescent="0.2"/>
    <row r="1654" s="21" customFormat="1" x14ac:dyDescent="0.2"/>
    <row r="1655" s="21" customFormat="1" x14ac:dyDescent="0.2"/>
    <row r="1656" s="21" customFormat="1" x14ac:dyDescent="0.2"/>
    <row r="1657" s="21" customFormat="1" x14ac:dyDescent="0.2"/>
    <row r="1658" s="21" customFormat="1" x14ac:dyDescent="0.2"/>
    <row r="1659" s="21" customFormat="1" x14ac:dyDescent="0.2"/>
    <row r="1660" s="21" customFormat="1" x14ac:dyDescent="0.2"/>
    <row r="1661" s="21" customFormat="1" x14ac:dyDescent="0.2"/>
    <row r="1662" s="21" customFormat="1" x14ac:dyDescent="0.2"/>
    <row r="1663" s="21" customFormat="1" x14ac:dyDescent="0.2"/>
    <row r="1664" s="21" customFormat="1" x14ac:dyDescent="0.2"/>
    <row r="1665" s="21" customFormat="1" x14ac:dyDescent="0.2"/>
    <row r="1666" s="21" customFormat="1" x14ac:dyDescent="0.2"/>
    <row r="1667" s="21" customFormat="1" x14ac:dyDescent="0.2"/>
    <row r="1668" s="21" customFormat="1" x14ac:dyDescent="0.2"/>
    <row r="1669" s="21" customFormat="1" x14ac:dyDescent="0.2"/>
    <row r="1670" s="21" customFormat="1" x14ac:dyDescent="0.2"/>
    <row r="1671" s="21" customFormat="1" x14ac:dyDescent="0.2"/>
    <row r="1672" s="21" customFormat="1" x14ac:dyDescent="0.2"/>
    <row r="1673" s="21" customFormat="1" x14ac:dyDescent="0.2"/>
    <row r="1674" s="21" customFormat="1" x14ac:dyDescent="0.2"/>
    <row r="1675" s="21" customFormat="1" x14ac:dyDescent="0.2"/>
    <row r="1676" s="21" customFormat="1" x14ac:dyDescent="0.2"/>
    <row r="1677" s="21" customFormat="1" x14ac:dyDescent="0.2"/>
    <row r="1678" s="21" customFormat="1" x14ac:dyDescent="0.2"/>
    <row r="1679" s="21" customFormat="1" x14ac:dyDescent="0.2"/>
    <row r="1680" s="21" customFormat="1" x14ac:dyDescent="0.2"/>
    <row r="1681" s="21" customFormat="1" x14ac:dyDescent="0.2"/>
    <row r="1682" s="21" customFormat="1" x14ac:dyDescent="0.2"/>
    <row r="1683" s="21" customFormat="1" x14ac:dyDescent="0.2"/>
    <row r="1684" s="21" customFormat="1" x14ac:dyDescent="0.2"/>
    <row r="1685" s="21" customFormat="1" x14ac:dyDescent="0.2"/>
    <row r="1686" s="21" customFormat="1" x14ac:dyDescent="0.2"/>
    <row r="1687" s="21" customFormat="1" x14ac:dyDescent="0.2"/>
    <row r="1688" s="21" customFormat="1" x14ac:dyDescent="0.2"/>
    <row r="1689" s="21" customFormat="1" x14ac:dyDescent="0.2"/>
    <row r="1690" s="21" customFormat="1" x14ac:dyDescent="0.2"/>
    <row r="1691" s="21" customFormat="1" x14ac:dyDescent="0.2"/>
    <row r="1692" s="21" customFormat="1" x14ac:dyDescent="0.2"/>
    <row r="1693" s="21" customFormat="1" x14ac:dyDescent="0.2"/>
    <row r="1694" s="21" customFormat="1" x14ac:dyDescent="0.2"/>
    <row r="1695" s="21" customFormat="1" x14ac:dyDescent="0.2"/>
    <row r="1696" s="21" customFormat="1" x14ac:dyDescent="0.2"/>
    <row r="1697" s="21" customFormat="1" x14ac:dyDescent="0.2"/>
    <row r="1698" s="21" customFormat="1" x14ac:dyDescent="0.2"/>
    <row r="1699" s="21" customFormat="1" x14ac:dyDescent="0.2"/>
    <row r="1700" s="21" customFormat="1" x14ac:dyDescent="0.2"/>
    <row r="1701" s="21" customFormat="1" x14ac:dyDescent="0.2"/>
    <row r="1702" s="21" customFormat="1" x14ac:dyDescent="0.2"/>
    <row r="1703" s="21" customFormat="1" x14ac:dyDescent="0.2"/>
    <row r="1704" s="21" customFormat="1" x14ac:dyDescent="0.2"/>
    <row r="1705" s="21" customFormat="1" x14ac:dyDescent="0.2"/>
    <row r="1706" s="21" customFormat="1" x14ac:dyDescent="0.2"/>
    <row r="1707" s="21" customFormat="1" x14ac:dyDescent="0.2"/>
    <row r="1708" s="21" customFormat="1" x14ac:dyDescent="0.2"/>
    <row r="1709" s="21" customFormat="1" x14ac:dyDescent="0.2"/>
    <row r="1710" s="21" customFormat="1" x14ac:dyDescent="0.2"/>
    <row r="1711" s="21" customFormat="1" x14ac:dyDescent="0.2"/>
    <row r="1712" s="21" customFormat="1" x14ac:dyDescent="0.2"/>
    <row r="1713" s="21" customFormat="1" x14ac:dyDescent="0.2"/>
    <row r="1714" s="21" customFormat="1" x14ac:dyDescent="0.2"/>
    <row r="1715" s="21" customFormat="1" x14ac:dyDescent="0.2"/>
    <row r="1716" s="21" customFormat="1" x14ac:dyDescent="0.2"/>
    <row r="1717" s="21" customFormat="1" x14ac:dyDescent="0.2"/>
    <row r="1718" s="21" customFormat="1" x14ac:dyDescent="0.2"/>
    <row r="1719" s="21" customFormat="1" x14ac:dyDescent="0.2"/>
    <row r="1720" s="21" customFormat="1" x14ac:dyDescent="0.2"/>
    <row r="1721" s="21" customFormat="1" x14ac:dyDescent="0.2"/>
    <row r="1722" s="21" customFormat="1" x14ac:dyDescent="0.2"/>
    <row r="1723" s="21" customFormat="1" x14ac:dyDescent="0.2"/>
    <row r="1724" s="21" customFormat="1" x14ac:dyDescent="0.2"/>
    <row r="1725" s="21" customFormat="1" x14ac:dyDescent="0.2"/>
    <row r="1726" s="21" customFormat="1" x14ac:dyDescent="0.2"/>
    <row r="1727" s="21" customFormat="1" x14ac:dyDescent="0.2"/>
    <row r="1728" s="21" customFormat="1" x14ac:dyDescent="0.2"/>
    <row r="1729" s="21" customFormat="1" x14ac:dyDescent="0.2"/>
    <row r="1730" s="21" customFormat="1" x14ac:dyDescent="0.2"/>
    <row r="1731" s="21" customFormat="1" x14ac:dyDescent="0.2"/>
    <row r="1732" s="21" customFormat="1" x14ac:dyDescent="0.2"/>
    <row r="1733" s="21" customFormat="1" x14ac:dyDescent="0.2"/>
    <row r="1734" s="21" customFormat="1" x14ac:dyDescent="0.2"/>
    <row r="1735" s="21" customFormat="1" x14ac:dyDescent="0.2"/>
    <row r="1736" s="21" customFormat="1" x14ac:dyDescent="0.2"/>
    <row r="1737" s="21" customFormat="1" x14ac:dyDescent="0.2"/>
    <row r="1738" s="21" customFormat="1" x14ac:dyDescent="0.2"/>
    <row r="1739" s="21" customFormat="1" x14ac:dyDescent="0.2"/>
    <row r="1740" s="21" customFormat="1" x14ac:dyDescent="0.2"/>
    <row r="1741" s="21" customFormat="1" x14ac:dyDescent="0.2"/>
    <row r="1742" s="21" customFormat="1" x14ac:dyDescent="0.2"/>
    <row r="1743" s="21" customFormat="1" x14ac:dyDescent="0.2"/>
    <row r="1744" s="21" customFormat="1" x14ac:dyDescent="0.2"/>
    <row r="1745" s="21" customFormat="1" x14ac:dyDescent="0.2"/>
    <row r="1746" s="21" customFormat="1" x14ac:dyDescent="0.2"/>
    <row r="1747" s="21" customFormat="1" x14ac:dyDescent="0.2"/>
    <row r="1748" s="21" customFormat="1" x14ac:dyDescent="0.2"/>
    <row r="1749" s="21" customFormat="1" x14ac:dyDescent="0.2"/>
    <row r="1750" s="21" customFormat="1" x14ac:dyDescent="0.2"/>
    <row r="1751" s="21" customFormat="1" x14ac:dyDescent="0.2"/>
    <row r="1752" s="21" customFormat="1" x14ac:dyDescent="0.2"/>
    <row r="1753" s="21" customFormat="1" x14ac:dyDescent="0.2"/>
    <row r="1754" s="21" customFormat="1" x14ac:dyDescent="0.2"/>
    <row r="1755" s="21" customFormat="1" x14ac:dyDescent="0.2"/>
    <row r="1756" s="21" customFormat="1" x14ac:dyDescent="0.2"/>
    <row r="1757" s="21" customFormat="1" x14ac:dyDescent="0.2"/>
    <row r="1758" s="21" customFormat="1" x14ac:dyDescent="0.2"/>
    <row r="1759" s="21" customFormat="1" x14ac:dyDescent="0.2"/>
    <row r="1760" s="21" customFormat="1" x14ac:dyDescent="0.2"/>
    <row r="1761" s="21" customFormat="1" x14ac:dyDescent="0.2"/>
    <row r="1762" s="21" customFormat="1" x14ac:dyDescent="0.2"/>
    <row r="1763" s="21" customFormat="1" x14ac:dyDescent="0.2"/>
    <row r="1764" s="21" customFormat="1" x14ac:dyDescent="0.2"/>
    <row r="1765" s="21" customFormat="1" x14ac:dyDescent="0.2"/>
    <row r="1766" s="21" customFormat="1" x14ac:dyDescent="0.2"/>
    <row r="1767" s="21" customFormat="1" x14ac:dyDescent="0.2"/>
    <row r="1768" s="21" customFormat="1" x14ac:dyDescent="0.2"/>
    <row r="1769" s="21" customFormat="1" x14ac:dyDescent="0.2"/>
    <row r="1770" s="21" customFormat="1" x14ac:dyDescent="0.2"/>
    <row r="1771" s="21" customFormat="1" x14ac:dyDescent="0.2"/>
    <row r="1772" s="21" customFormat="1" x14ac:dyDescent="0.2"/>
    <row r="1773" s="21" customFormat="1" x14ac:dyDescent="0.2"/>
    <row r="1774" s="21" customFormat="1" x14ac:dyDescent="0.2"/>
    <row r="1775" s="21" customFormat="1" x14ac:dyDescent="0.2"/>
    <row r="1776" s="21" customFormat="1" x14ac:dyDescent="0.2"/>
    <row r="1777" s="21" customFormat="1" x14ac:dyDescent="0.2"/>
    <row r="1778" s="21" customFormat="1" x14ac:dyDescent="0.2"/>
    <row r="1779" s="21" customFormat="1" x14ac:dyDescent="0.2"/>
    <row r="1780" s="21" customFormat="1" x14ac:dyDescent="0.2"/>
    <row r="1781" s="21" customFormat="1" x14ac:dyDescent="0.2"/>
    <row r="1782" s="21" customFormat="1" x14ac:dyDescent="0.2"/>
    <row r="1783" s="21" customFormat="1" x14ac:dyDescent="0.2"/>
    <row r="1784" s="21" customFormat="1" x14ac:dyDescent="0.2"/>
    <row r="1785" s="21" customFormat="1" x14ac:dyDescent="0.2"/>
    <row r="1786" s="21" customFormat="1" x14ac:dyDescent="0.2"/>
    <row r="1787" s="21" customFormat="1" x14ac:dyDescent="0.2"/>
    <row r="1788" s="21" customFormat="1" x14ac:dyDescent="0.2"/>
    <row r="1789" s="21" customFormat="1" x14ac:dyDescent="0.2"/>
    <row r="1790" s="21" customFormat="1" x14ac:dyDescent="0.2"/>
    <row r="1791" s="21" customFormat="1" x14ac:dyDescent="0.2"/>
    <row r="1792" s="21" customFormat="1" x14ac:dyDescent="0.2"/>
    <row r="1793" s="21" customFormat="1" x14ac:dyDescent="0.2"/>
    <row r="1794" s="21" customFormat="1" x14ac:dyDescent="0.2"/>
    <row r="1795" s="21" customFormat="1" x14ac:dyDescent="0.2"/>
    <row r="1796" s="21" customFormat="1" x14ac:dyDescent="0.2"/>
    <row r="1797" s="21" customFormat="1" x14ac:dyDescent="0.2"/>
    <row r="1798" s="21" customFormat="1" x14ac:dyDescent="0.2"/>
    <row r="1799" s="21" customFormat="1" x14ac:dyDescent="0.2"/>
    <row r="1800" s="21" customFormat="1" x14ac:dyDescent="0.2"/>
    <row r="1801" s="21" customFormat="1" x14ac:dyDescent="0.2"/>
    <row r="1802" s="21" customFormat="1" x14ac:dyDescent="0.2"/>
    <row r="1803" s="21" customFormat="1" x14ac:dyDescent="0.2"/>
    <row r="1804" s="21" customFormat="1" x14ac:dyDescent="0.2"/>
    <row r="1805" s="21" customFormat="1" x14ac:dyDescent="0.2"/>
    <row r="1806" s="21" customFormat="1" x14ac:dyDescent="0.2"/>
    <row r="1807" s="21" customFormat="1" x14ac:dyDescent="0.2"/>
    <row r="1808" s="21" customFormat="1" x14ac:dyDescent="0.2"/>
    <row r="1809" s="21" customFormat="1" x14ac:dyDescent="0.2"/>
    <row r="1810" s="21" customFormat="1" x14ac:dyDescent="0.2"/>
    <row r="1811" s="21" customFormat="1" x14ac:dyDescent="0.2"/>
    <row r="1812" s="21" customFormat="1" x14ac:dyDescent="0.2"/>
    <row r="1813" s="21" customFormat="1" x14ac:dyDescent="0.2"/>
    <row r="1814" s="21" customFormat="1" x14ac:dyDescent="0.2"/>
    <row r="1815" s="21" customFormat="1" x14ac:dyDescent="0.2"/>
    <row r="1816" s="21" customFormat="1" x14ac:dyDescent="0.2"/>
    <row r="1817" s="21" customFormat="1" x14ac:dyDescent="0.2"/>
    <row r="1818" s="21" customFormat="1" x14ac:dyDescent="0.2"/>
    <row r="1819" s="21" customFormat="1" x14ac:dyDescent="0.2"/>
    <row r="1820" s="21" customFormat="1" x14ac:dyDescent="0.2"/>
    <row r="1821" s="21" customFormat="1" x14ac:dyDescent="0.2"/>
    <row r="1822" s="21" customFormat="1" x14ac:dyDescent="0.2"/>
    <row r="1823" s="21" customFormat="1" x14ac:dyDescent="0.2"/>
    <row r="1824" s="21" customFormat="1" x14ac:dyDescent="0.2"/>
    <row r="1825" s="21" customFormat="1" x14ac:dyDescent="0.2"/>
    <row r="1826" s="21" customFormat="1" x14ac:dyDescent="0.2"/>
    <row r="1827" s="21" customFormat="1" x14ac:dyDescent="0.2"/>
    <row r="1828" s="21" customFormat="1" x14ac:dyDescent="0.2"/>
    <row r="1829" s="21" customFormat="1" x14ac:dyDescent="0.2"/>
    <row r="1830" s="21" customFormat="1" x14ac:dyDescent="0.2"/>
    <row r="1831" s="21" customFormat="1" x14ac:dyDescent="0.2"/>
    <row r="1832" s="21" customFormat="1" x14ac:dyDescent="0.2"/>
    <row r="1833" s="21" customFormat="1" x14ac:dyDescent="0.2"/>
    <row r="1834" s="21" customFormat="1" x14ac:dyDescent="0.2"/>
    <row r="1835" s="21" customFormat="1" x14ac:dyDescent="0.2"/>
    <row r="1836" s="21" customFormat="1" x14ac:dyDescent="0.2"/>
    <row r="1837" s="21" customFormat="1" x14ac:dyDescent="0.2"/>
    <row r="1838" s="21" customFormat="1" x14ac:dyDescent="0.2"/>
    <row r="1839" s="21" customFormat="1" x14ac:dyDescent="0.2"/>
    <row r="1840" s="21" customFormat="1" x14ac:dyDescent="0.2"/>
    <row r="1841" s="21" customFormat="1" x14ac:dyDescent="0.2"/>
    <row r="1842" s="21" customFormat="1" x14ac:dyDescent="0.2"/>
    <row r="1843" s="21" customFormat="1" x14ac:dyDescent="0.2"/>
    <row r="1844" s="21" customFormat="1" x14ac:dyDescent="0.2"/>
    <row r="1845" s="21" customFormat="1" x14ac:dyDescent="0.2"/>
    <row r="1846" s="21" customFormat="1" x14ac:dyDescent="0.2"/>
    <row r="1847" s="21" customFormat="1" x14ac:dyDescent="0.2"/>
    <row r="1848" s="21" customFormat="1" x14ac:dyDescent="0.2"/>
    <row r="1849" s="21" customFormat="1" x14ac:dyDescent="0.2"/>
    <row r="1850" s="21" customFormat="1" x14ac:dyDescent="0.2"/>
    <row r="1851" s="21" customFormat="1" x14ac:dyDescent="0.2"/>
    <row r="1852" s="21" customFormat="1" x14ac:dyDescent="0.2"/>
    <row r="1853" s="21" customFormat="1" x14ac:dyDescent="0.2"/>
    <row r="1854" s="21" customFormat="1" x14ac:dyDescent="0.2"/>
    <row r="1855" s="21" customFormat="1" x14ac:dyDescent="0.2"/>
    <row r="1856" s="21" customFormat="1" x14ac:dyDescent="0.2"/>
    <row r="1857" s="21" customFormat="1" x14ac:dyDescent="0.2"/>
    <row r="1858" s="21" customFormat="1" x14ac:dyDescent="0.2"/>
    <row r="1859" s="21" customFormat="1" x14ac:dyDescent="0.2"/>
    <row r="1860" s="21" customFormat="1" x14ac:dyDescent="0.2"/>
    <row r="1861" s="21" customFormat="1" x14ac:dyDescent="0.2"/>
    <row r="1862" s="21" customFormat="1" x14ac:dyDescent="0.2"/>
    <row r="1863" s="21" customFormat="1" x14ac:dyDescent="0.2"/>
    <row r="1864" s="21" customFormat="1" x14ac:dyDescent="0.2"/>
    <row r="1865" s="21" customFormat="1" x14ac:dyDescent="0.2"/>
    <row r="1866" s="21" customFormat="1" x14ac:dyDescent="0.2"/>
    <row r="1867" s="21" customFormat="1" x14ac:dyDescent="0.2"/>
    <row r="1868" s="21" customFormat="1" x14ac:dyDescent="0.2"/>
    <row r="1869" s="21" customFormat="1" x14ac:dyDescent="0.2"/>
    <row r="1870" s="21" customFormat="1" x14ac:dyDescent="0.2"/>
    <row r="1871" s="21" customFormat="1" x14ac:dyDescent="0.2"/>
    <row r="1872" s="21" customFormat="1" x14ac:dyDescent="0.2"/>
    <row r="1873" s="21" customFormat="1" x14ac:dyDescent="0.2"/>
    <row r="1874" s="21" customFormat="1" x14ac:dyDescent="0.2"/>
    <row r="1875" s="21" customFormat="1" x14ac:dyDescent="0.2"/>
    <row r="1876" s="21" customFormat="1" x14ac:dyDescent="0.2"/>
    <row r="1877" s="21" customFormat="1" x14ac:dyDescent="0.2"/>
    <row r="1878" s="21" customFormat="1" x14ac:dyDescent="0.2"/>
    <row r="1879" s="21" customFormat="1" x14ac:dyDescent="0.2"/>
    <row r="1880" s="21" customFormat="1" x14ac:dyDescent="0.2"/>
    <row r="1881" s="21" customFormat="1" x14ac:dyDescent="0.2"/>
    <row r="1882" s="21" customFormat="1" x14ac:dyDescent="0.2"/>
    <row r="1883" s="21" customFormat="1" x14ac:dyDescent="0.2"/>
    <row r="1884" s="21" customFormat="1" x14ac:dyDescent="0.2"/>
    <row r="1885" s="21" customFormat="1" x14ac:dyDescent="0.2"/>
    <row r="1886" s="21" customFormat="1" x14ac:dyDescent="0.2"/>
    <row r="1887" s="21" customFormat="1" x14ac:dyDescent="0.2"/>
    <row r="1888" s="21" customFormat="1" x14ac:dyDescent="0.2"/>
    <row r="1889" s="21" customFormat="1" x14ac:dyDescent="0.2"/>
    <row r="1890" s="21" customFormat="1" x14ac:dyDescent="0.2"/>
    <row r="1891" s="21" customFormat="1" x14ac:dyDescent="0.2"/>
    <row r="1892" s="21" customFormat="1" x14ac:dyDescent="0.2"/>
    <row r="1893" s="21" customFormat="1" x14ac:dyDescent="0.2"/>
    <row r="1894" s="21" customFormat="1" x14ac:dyDescent="0.2"/>
    <row r="1895" s="21" customFormat="1" x14ac:dyDescent="0.2"/>
    <row r="1896" s="21" customFormat="1" x14ac:dyDescent="0.2"/>
    <row r="1897" s="21" customFormat="1" x14ac:dyDescent="0.2"/>
    <row r="1898" s="21" customFormat="1" x14ac:dyDescent="0.2"/>
    <row r="1899" s="21" customFormat="1" x14ac:dyDescent="0.2"/>
    <row r="1900" s="21" customFormat="1" x14ac:dyDescent="0.2"/>
    <row r="1901" s="21" customFormat="1" x14ac:dyDescent="0.2"/>
    <row r="1902" s="21" customFormat="1" x14ac:dyDescent="0.2"/>
    <row r="1903" s="21" customFormat="1" x14ac:dyDescent="0.2"/>
    <row r="1904" s="21" customFormat="1" x14ac:dyDescent="0.2"/>
    <row r="1905" s="21" customFormat="1" x14ac:dyDescent="0.2"/>
    <row r="1906" s="21" customFormat="1" x14ac:dyDescent="0.2"/>
    <row r="1907" s="21" customFormat="1" x14ac:dyDescent="0.2"/>
    <row r="1908" s="21" customFormat="1" x14ac:dyDescent="0.2"/>
    <row r="1909" s="21" customFormat="1" x14ac:dyDescent="0.2"/>
    <row r="1910" s="21" customFormat="1" x14ac:dyDescent="0.2"/>
    <row r="1911" s="21" customFormat="1" x14ac:dyDescent="0.2"/>
    <row r="1912" s="21" customFormat="1" x14ac:dyDescent="0.2"/>
    <row r="1913" s="21" customFormat="1" x14ac:dyDescent="0.2"/>
    <row r="1914" s="21" customFormat="1" x14ac:dyDescent="0.2"/>
    <row r="1915" s="21" customFormat="1" x14ac:dyDescent="0.2"/>
    <row r="1916" s="21" customFormat="1" x14ac:dyDescent="0.2"/>
    <row r="1917" s="21" customFormat="1" x14ac:dyDescent="0.2"/>
    <row r="1918" s="21" customFormat="1" x14ac:dyDescent="0.2"/>
    <row r="1919" s="21" customFormat="1" x14ac:dyDescent="0.2"/>
    <row r="1920" s="21" customFormat="1" x14ac:dyDescent="0.2"/>
    <row r="1921" s="21" customFormat="1" x14ac:dyDescent="0.2"/>
    <row r="1922" s="21" customFormat="1" x14ac:dyDescent="0.2"/>
    <row r="1923" s="21" customFormat="1" x14ac:dyDescent="0.2"/>
    <row r="1924" s="21" customFormat="1" x14ac:dyDescent="0.2"/>
    <row r="1925" s="21" customFormat="1" x14ac:dyDescent="0.2"/>
    <row r="1926" s="21" customFormat="1" x14ac:dyDescent="0.2"/>
    <row r="1927" s="21" customFormat="1" x14ac:dyDescent="0.2"/>
    <row r="1928" s="21" customFormat="1" x14ac:dyDescent="0.2"/>
    <row r="1929" s="21" customFormat="1" x14ac:dyDescent="0.2"/>
    <row r="1930" s="21" customFormat="1" x14ac:dyDescent="0.2"/>
    <row r="1931" s="21" customFormat="1" x14ac:dyDescent="0.2"/>
    <row r="1932" s="21" customFormat="1" x14ac:dyDescent="0.2"/>
    <row r="1933" s="21" customFormat="1" x14ac:dyDescent="0.2"/>
    <row r="1934" s="21" customFormat="1" x14ac:dyDescent="0.2"/>
    <row r="1935" s="21" customFormat="1" x14ac:dyDescent="0.2"/>
    <row r="1936" s="21" customFormat="1" x14ac:dyDescent="0.2"/>
    <row r="1937" s="21" customFormat="1" x14ac:dyDescent="0.2"/>
    <row r="1938" s="21" customFormat="1" x14ac:dyDescent="0.2"/>
    <row r="1939" s="21" customFormat="1" x14ac:dyDescent="0.2"/>
    <row r="1940" s="21" customFormat="1" x14ac:dyDescent="0.2"/>
    <row r="1941" s="21" customFormat="1" x14ac:dyDescent="0.2"/>
    <row r="1942" s="21" customFormat="1" x14ac:dyDescent="0.2"/>
    <row r="1943" s="21" customFormat="1" x14ac:dyDescent="0.2"/>
    <row r="1944" s="21" customFormat="1" x14ac:dyDescent="0.2"/>
    <row r="1945" s="21" customFormat="1" x14ac:dyDescent="0.2"/>
    <row r="1946" s="21" customFormat="1" x14ac:dyDescent="0.2"/>
    <row r="1947" s="21" customFormat="1" x14ac:dyDescent="0.2"/>
    <row r="1948" s="21" customFormat="1" x14ac:dyDescent="0.2"/>
    <row r="1949" s="21" customFormat="1" x14ac:dyDescent="0.2"/>
    <row r="1950" s="21" customFormat="1" x14ac:dyDescent="0.2"/>
    <row r="1951" s="21" customFormat="1" x14ac:dyDescent="0.2"/>
    <row r="1952" s="21" customFormat="1" x14ac:dyDescent="0.2"/>
    <row r="1953" s="21" customFormat="1" x14ac:dyDescent="0.2"/>
    <row r="1954" s="21" customFormat="1" x14ac:dyDescent="0.2"/>
    <row r="1955" s="21" customFormat="1" x14ac:dyDescent="0.2"/>
    <row r="1956" s="21" customFormat="1" x14ac:dyDescent="0.2"/>
    <row r="1957" s="21" customFormat="1" x14ac:dyDescent="0.2"/>
    <row r="1958" s="21" customFormat="1" x14ac:dyDescent="0.2"/>
    <row r="1959" s="21" customFormat="1" x14ac:dyDescent="0.2"/>
    <row r="1960" s="21" customFormat="1" x14ac:dyDescent="0.2"/>
    <row r="1961" s="21" customFormat="1" x14ac:dyDescent="0.2"/>
    <row r="1962" s="21" customFormat="1" x14ac:dyDescent="0.2"/>
    <row r="1963" s="21" customFormat="1" x14ac:dyDescent="0.2"/>
    <row r="1964" s="21" customFormat="1" x14ac:dyDescent="0.2"/>
    <row r="1965" s="21" customFormat="1" x14ac:dyDescent="0.2"/>
    <row r="1966" s="21" customFormat="1" x14ac:dyDescent="0.2"/>
    <row r="1967" s="21" customFormat="1" x14ac:dyDescent="0.2"/>
    <row r="1968" s="21" customFormat="1" x14ac:dyDescent="0.2"/>
    <row r="1969" s="21" customFormat="1" x14ac:dyDescent="0.2"/>
    <row r="1970" s="21" customFormat="1" x14ac:dyDescent="0.2"/>
    <row r="1971" s="21" customFormat="1" x14ac:dyDescent="0.2"/>
    <row r="1972" s="21" customFormat="1" x14ac:dyDescent="0.2"/>
    <row r="1973" s="21" customFormat="1" x14ac:dyDescent="0.2"/>
    <row r="1974" s="21" customFormat="1" x14ac:dyDescent="0.2"/>
    <row r="1975" s="21" customFormat="1" x14ac:dyDescent="0.2"/>
    <row r="1976" s="21" customFormat="1" x14ac:dyDescent="0.2"/>
    <row r="1977" s="21" customFormat="1" x14ac:dyDescent="0.2"/>
    <row r="1978" s="21" customFormat="1" x14ac:dyDescent="0.2"/>
    <row r="1979" s="21" customFormat="1" x14ac:dyDescent="0.2"/>
    <row r="1980" s="21" customFormat="1" x14ac:dyDescent="0.2"/>
    <row r="1981" s="21" customFormat="1" x14ac:dyDescent="0.2"/>
    <row r="1982" s="21" customFormat="1" x14ac:dyDescent="0.2"/>
    <row r="1983" s="21" customFormat="1" x14ac:dyDescent="0.2"/>
    <row r="1984" s="21" customFormat="1" x14ac:dyDescent="0.2"/>
    <row r="1985" s="21" customFormat="1" x14ac:dyDescent="0.2"/>
    <row r="1986" s="21" customFormat="1" x14ac:dyDescent="0.2"/>
    <row r="1987" s="21" customFormat="1" x14ac:dyDescent="0.2"/>
    <row r="1988" s="21" customFormat="1" x14ac:dyDescent="0.2"/>
    <row r="1989" s="21" customFormat="1" x14ac:dyDescent="0.2"/>
    <row r="1990" s="21" customFormat="1" x14ac:dyDescent="0.2"/>
    <row r="1991" s="21" customFormat="1" x14ac:dyDescent="0.2"/>
    <row r="1992" s="21" customFormat="1" x14ac:dyDescent="0.2"/>
    <row r="1993" s="21" customFormat="1" x14ac:dyDescent="0.2"/>
    <row r="1994" s="21" customFormat="1" x14ac:dyDescent="0.2"/>
    <row r="1995" s="21" customFormat="1" x14ac:dyDescent="0.2"/>
    <row r="1996" s="21" customFormat="1" x14ac:dyDescent="0.2"/>
    <row r="1997" s="21" customFormat="1" x14ac:dyDescent="0.2"/>
    <row r="1998" s="21" customFormat="1" x14ac:dyDescent="0.2"/>
    <row r="1999" s="21" customFormat="1" x14ac:dyDescent="0.2"/>
    <row r="2000" s="21" customFormat="1" x14ac:dyDescent="0.2"/>
    <row r="2001" s="21" customFormat="1" x14ac:dyDescent="0.2"/>
    <row r="2002" s="21" customFormat="1" x14ac:dyDescent="0.2"/>
    <row r="2003" s="21" customFormat="1" x14ac:dyDescent="0.2"/>
    <row r="2004" s="21" customFormat="1" x14ac:dyDescent="0.2"/>
    <row r="2005" s="21" customFormat="1" x14ac:dyDescent="0.2"/>
    <row r="2006" s="21" customFormat="1" x14ac:dyDescent="0.2"/>
    <row r="2007" s="21" customFormat="1" x14ac:dyDescent="0.2"/>
    <row r="2008" s="21" customFormat="1" x14ac:dyDescent="0.2"/>
    <row r="2009" s="21" customFormat="1" x14ac:dyDescent="0.2"/>
    <row r="2010" s="21" customFormat="1" x14ac:dyDescent="0.2"/>
    <row r="2011" s="21" customFormat="1" x14ac:dyDescent="0.2"/>
    <row r="2012" s="21" customFormat="1" x14ac:dyDescent="0.2"/>
    <row r="2013" s="21" customFormat="1" x14ac:dyDescent="0.2"/>
    <row r="2014" s="21" customFormat="1" x14ac:dyDescent="0.2"/>
    <row r="2015" s="21" customFormat="1" x14ac:dyDescent="0.2"/>
    <row r="2016" s="21" customFormat="1" x14ac:dyDescent="0.2"/>
    <row r="2017" s="21" customFormat="1" x14ac:dyDescent="0.2"/>
    <row r="2018" s="21" customFormat="1" x14ac:dyDescent="0.2"/>
    <row r="2019" s="21" customFormat="1" x14ac:dyDescent="0.2"/>
    <row r="2020" s="21" customFormat="1" x14ac:dyDescent="0.2"/>
    <row r="2021" s="21" customFormat="1" x14ac:dyDescent="0.2"/>
    <row r="2022" s="21" customFormat="1" x14ac:dyDescent="0.2"/>
    <row r="2023" s="21" customFormat="1" x14ac:dyDescent="0.2"/>
    <row r="2024" s="21" customFormat="1" x14ac:dyDescent="0.2"/>
    <row r="2025" s="21" customFormat="1" x14ac:dyDescent="0.2"/>
    <row r="2026" s="21" customFormat="1" x14ac:dyDescent="0.2"/>
    <row r="2027" s="21" customFormat="1" x14ac:dyDescent="0.2"/>
    <row r="2028" s="21" customFormat="1" x14ac:dyDescent="0.2"/>
    <row r="2029" s="21" customFormat="1" x14ac:dyDescent="0.2"/>
    <row r="2030" s="21" customFormat="1" x14ac:dyDescent="0.2"/>
    <row r="2031" s="21" customFormat="1" x14ac:dyDescent="0.2"/>
    <row r="2032" s="21" customFormat="1" x14ac:dyDescent="0.2"/>
    <row r="2033" s="21" customFormat="1" x14ac:dyDescent="0.2"/>
    <row r="2034" s="21" customFormat="1" x14ac:dyDescent="0.2"/>
    <row r="2035" s="21" customFormat="1" x14ac:dyDescent="0.2"/>
    <row r="2036" s="21" customFormat="1" x14ac:dyDescent="0.2"/>
    <row r="2037" s="21" customFormat="1" x14ac:dyDescent="0.2"/>
    <row r="2038" s="21" customFormat="1" x14ac:dyDescent="0.2"/>
    <row r="2039" s="21" customFormat="1" x14ac:dyDescent="0.2"/>
    <row r="2040" s="21" customFormat="1" x14ac:dyDescent="0.2"/>
    <row r="2041" s="21" customFormat="1" x14ac:dyDescent="0.2"/>
    <row r="2042" s="21" customFormat="1" x14ac:dyDescent="0.2"/>
    <row r="2043" s="21" customFormat="1" x14ac:dyDescent="0.2"/>
    <row r="2044" s="21" customFormat="1" x14ac:dyDescent="0.2"/>
    <row r="2045" s="21" customFormat="1" x14ac:dyDescent="0.2"/>
    <row r="2046" s="21" customFormat="1" x14ac:dyDescent="0.2"/>
    <row r="2047" s="21" customFormat="1" x14ac:dyDescent="0.2"/>
    <row r="2048" s="21" customFormat="1" x14ac:dyDescent="0.2"/>
    <row r="2049" s="21" customFormat="1" x14ac:dyDescent="0.2"/>
    <row r="2050" s="21" customFormat="1" x14ac:dyDescent="0.2"/>
    <row r="2051" s="21" customFormat="1" x14ac:dyDescent="0.2"/>
    <row r="2052" s="21" customFormat="1" x14ac:dyDescent="0.2"/>
    <row r="2053" s="21" customFormat="1" x14ac:dyDescent="0.2"/>
    <row r="2054" s="21" customFormat="1" x14ac:dyDescent="0.2"/>
    <row r="2055" s="21" customFormat="1" x14ac:dyDescent="0.2"/>
    <row r="2056" s="21" customFormat="1" x14ac:dyDescent="0.2"/>
    <row r="2057" s="21" customFormat="1" x14ac:dyDescent="0.2"/>
    <row r="2058" s="21" customFormat="1" x14ac:dyDescent="0.2"/>
    <row r="2059" s="21" customFormat="1" x14ac:dyDescent="0.2"/>
    <row r="2060" s="21" customFormat="1" x14ac:dyDescent="0.2"/>
    <row r="2061" s="21" customFormat="1" x14ac:dyDescent="0.2"/>
    <row r="2062" s="21" customFormat="1" x14ac:dyDescent="0.2"/>
    <row r="2063" s="21" customFormat="1" x14ac:dyDescent="0.2"/>
    <row r="2064" s="21" customFormat="1" x14ac:dyDescent="0.2"/>
    <row r="2065" s="21" customFormat="1" x14ac:dyDescent="0.2"/>
    <row r="2066" s="21" customFormat="1" x14ac:dyDescent="0.2"/>
    <row r="2067" s="21" customFormat="1" x14ac:dyDescent="0.2"/>
    <row r="2068" s="21" customFormat="1" x14ac:dyDescent="0.2"/>
    <row r="2069" s="21" customFormat="1" x14ac:dyDescent="0.2"/>
    <row r="2070" s="21" customFormat="1" x14ac:dyDescent="0.2"/>
    <row r="2071" s="21" customFormat="1" x14ac:dyDescent="0.2"/>
    <row r="2072" s="21" customFormat="1" x14ac:dyDescent="0.2"/>
    <row r="2073" s="21" customFormat="1" x14ac:dyDescent="0.2"/>
    <row r="2074" s="21" customFormat="1" x14ac:dyDescent="0.2"/>
    <row r="2075" s="21" customFormat="1" x14ac:dyDescent="0.2"/>
    <row r="2076" s="21" customFormat="1" x14ac:dyDescent="0.2"/>
    <row r="2077" s="21" customFormat="1" x14ac:dyDescent="0.2"/>
    <row r="2078" s="21" customFormat="1" x14ac:dyDescent="0.2"/>
    <row r="2079" s="21" customFormat="1" x14ac:dyDescent="0.2"/>
    <row r="2080" s="21" customFormat="1" x14ac:dyDescent="0.2"/>
    <row r="2081" s="21" customFormat="1" x14ac:dyDescent="0.2"/>
    <row r="2082" s="21" customFormat="1" x14ac:dyDescent="0.2"/>
    <row r="2083" s="21" customFormat="1" x14ac:dyDescent="0.2"/>
    <row r="2084" s="21" customFormat="1" x14ac:dyDescent="0.2"/>
    <row r="2085" s="21" customFormat="1" x14ac:dyDescent="0.2"/>
    <row r="2086" s="21" customFormat="1" x14ac:dyDescent="0.2"/>
    <row r="2087" s="21" customFormat="1" x14ac:dyDescent="0.2"/>
    <row r="2088" s="21" customFormat="1" x14ac:dyDescent="0.2"/>
    <row r="2089" s="21" customFormat="1" x14ac:dyDescent="0.2"/>
    <row r="2090" s="21" customFormat="1" x14ac:dyDescent="0.2"/>
    <row r="2091" s="21" customFormat="1" x14ac:dyDescent="0.2"/>
    <row r="2092" s="21" customFormat="1" x14ac:dyDescent="0.2"/>
    <row r="2093" s="21" customFormat="1" x14ac:dyDescent="0.2"/>
    <row r="2094" s="21" customFormat="1" x14ac:dyDescent="0.2"/>
    <row r="2095" s="21" customFormat="1" x14ac:dyDescent="0.2"/>
    <row r="2096" s="21" customFormat="1" x14ac:dyDescent="0.2"/>
    <row r="2097" s="21" customFormat="1" x14ac:dyDescent="0.2"/>
    <row r="2098" s="21" customFormat="1" x14ac:dyDescent="0.2"/>
    <row r="2099" s="21" customFormat="1" x14ac:dyDescent="0.2"/>
    <row r="2100" s="21" customFormat="1" x14ac:dyDescent="0.2"/>
    <row r="2101" s="21" customFormat="1" x14ac:dyDescent="0.2"/>
    <row r="2102" s="21" customFormat="1" x14ac:dyDescent="0.2"/>
    <row r="2103" s="21" customFormat="1" x14ac:dyDescent="0.2"/>
    <row r="2104" s="21" customFormat="1" x14ac:dyDescent="0.2"/>
    <row r="2105" s="21" customFormat="1" x14ac:dyDescent="0.2"/>
    <row r="2106" s="21" customFormat="1" x14ac:dyDescent="0.2"/>
    <row r="2107" s="21" customFormat="1" x14ac:dyDescent="0.2"/>
    <row r="2108" s="21" customFormat="1" x14ac:dyDescent="0.2"/>
    <row r="2109" s="21" customFormat="1" x14ac:dyDescent="0.2"/>
    <row r="2110" s="21" customFormat="1" x14ac:dyDescent="0.2"/>
    <row r="2111" s="21" customFormat="1" x14ac:dyDescent="0.2"/>
    <row r="2112" s="21" customFormat="1" x14ac:dyDescent="0.2"/>
    <row r="2113" s="21" customFormat="1" x14ac:dyDescent="0.2"/>
    <row r="2114" s="21" customFormat="1" x14ac:dyDescent="0.2"/>
    <row r="2115" s="21" customFormat="1" x14ac:dyDescent="0.2"/>
    <row r="2116" s="21" customFormat="1" x14ac:dyDescent="0.2"/>
    <row r="2117" s="21" customFormat="1" x14ac:dyDescent="0.2"/>
    <row r="2118" s="21" customFormat="1" x14ac:dyDescent="0.2"/>
    <row r="2119" s="21" customFormat="1" x14ac:dyDescent="0.2"/>
    <row r="2120" s="21" customFormat="1" x14ac:dyDescent="0.2"/>
    <row r="2121" s="21" customFormat="1" x14ac:dyDescent="0.2"/>
    <row r="2122" s="21" customFormat="1" x14ac:dyDescent="0.2"/>
    <row r="2123" s="21" customFormat="1" x14ac:dyDescent="0.2"/>
    <row r="2124" s="21" customFormat="1" x14ac:dyDescent="0.2"/>
    <row r="2125" s="21" customFormat="1" x14ac:dyDescent="0.2"/>
    <row r="2126" s="21" customFormat="1" x14ac:dyDescent="0.2"/>
    <row r="2127" s="21" customFormat="1" x14ac:dyDescent="0.2"/>
    <row r="2128" s="21" customFormat="1" x14ac:dyDescent="0.2"/>
    <row r="2129" s="21" customFormat="1" x14ac:dyDescent="0.2"/>
    <row r="2130" s="21" customFormat="1" x14ac:dyDescent="0.2"/>
    <row r="2131" s="21" customFormat="1" x14ac:dyDescent="0.2"/>
    <row r="2132" s="21" customFormat="1" x14ac:dyDescent="0.2"/>
    <row r="2133" s="21" customFormat="1" x14ac:dyDescent="0.2"/>
    <row r="2134" s="21" customFormat="1" x14ac:dyDescent="0.2"/>
    <row r="2135" s="21" customFormat="1" x14ac:dyDescent="0.2"/>
    <row r="2136" s="21" customFormat="1" x14ac:dyDescent="0.2"/>
    <row r="2137" s="21" customFormat="1" x14ac:dyDescent="0.2"/>
    <row r="2138" s="21" customFormat="1" x14ac:dyDescent="0.2"/>
    <row r="2139" s="21" customFormat="1" x14ac:dyDescent="0.2"/>
    <row r="2140" s="21" customFormat="1" x14ac:dyDescent="0.2"/>
    <row r="2141" s="21" customFormat="1" x14ac:dyDescent="0.2"/>
    <row r="2142" s="21" customFormat="1" x14ac:dyDescent="0.2"/>
    <row r="2143" s="21" customFormat="1" x14ac:dyDescent="0.2"/>
    <row r="2144" s="21" customFormat="1" x14ac:dyDescent="0.2"/>
    <row r="2145" s="21" customFormat="1" x14ac:dyDescent="0.2"/>
    <row r="2146" s="21" customFormat="1" x14ac:dyDescent="0.2"/>
    <row r="2147" s="21" customFormat="1" x14ac:dyDescent="0.2"/>
    <row r="2148" s="21" customFormat="1" x14ac:dyDescent="0.2"/>
    <row r="2149" s="21" customFormat="1" x14ac:dyDescent="0.2"/>
    <row r="2150" s="21" customFormat="1" x14ac:dyDescent="0.2"/>
    <row r="2151" s="21" customFormat="1" x14ac:dyDescent="0.2"/>
    <row r="2152" s="21" customFormat="1" x14ac:dyDescent="0.2"/>
    <row r="2153" s="21" customFormat="1" x14ac:dyDescent="0.2"/>
    <row r="2154" s="21" customFormat="1" x14ac:dyDescent="0.2"/>
    <row r="2155" s="21" customFormat="1" x14ac:dyDescent="0.2"/>
    <row r="2156" s="21" customFormat="1" x14ac:dyDescent="0.2"/>
    <row r="2157" s="21" customFormat="1" x14ac:dyDescent="0.2"/>
    <row r="2158" s="21" customFormat="1" x14ac:dyDescent="0.2"/>
    <row r="2159" s="21" customFormat="1" x14ac:dyDescent="0.2"/>
    <row r="2160" s="21" customFormat="1" x14ac:dyDescent="0.2"/>
    <row r="2161" s="21" customFormat="1" x14ac:dyDescent="0.2"/>
    <row r="2162" s="21" customFormat="1" x14ac:dyDescent="0.2"/>
    <row r="2163" s="21" customFormat="1" x14ac:dyDescent="0.2"/>
    <row r="2164" s="21" customFormat="1" x14ac:dyDescent="0.2"/>
    <row r="2165" s="21" customFormat="1" x14ac:dyDescent="0.2"/>
    <row r="2166" s="21" customFormat="1" x14ac:dyDescent="0.2"/>
    <row r="2167" s="21" customFormat="1" x14ac:dyDescent="0.2"/>
    <row r="2168" s="21" customFormat="1" x14ac:dyDescent="0.2"/>
    <row r="2169" s="21" customFormat="1" x14ac:dyDescent="0.2"/>
    <row r="2170" s="21" customFormat="1" x14ac:dyDescent="0.2"/>
    <row r="2171" s="21" customFormat="1" x14ac:dyDescent="0.2"/>
    <row r="2172" s="21" customFormat="1" x14ac:dyDescent="0.2"/>
    <row r="2173" s="21" customFormat="1" x14ac:dyDescent="0.2"/>
    <row r="2174" s="21" customFormat="1" x14ac:dyDescent="0.2"/>
    <row r="2175" s="21" customFormat="1" x14ac:dyDescent="0.2"/>
    <row r="2176" s="21" customFormat="1" x14ac:dyDescent="0.2"/>
    <row r="2177" s="21" customFormat="1" x14ac:dyDescent="0.2"/>
    <row r="2178" s="21" customFormat="1" x14ac:dyDescent="0.2"/>
    <row r="2179" s="21" customFormat="1" x14ac:dyDescent="0.2"/>
    <row r="2180" s="21" customFormat="1" x14ac:dyDescent="0.2"/>
    <row r="2181" s="21" customFormat="1" x14ac:dyDescent="0.2"/>
    <row r="2182" s="21" customFormat="1" x14ac:dyDescent="0.2"/>
    <row r="2183" s="21" customFormat="1" x14ac:dyDescent="0.2"/>
    <row r="2184" s="21" customFormat="1" x14ac:dyDescent="0.2"/>
    <row r="2185" s="21" customFormat="1" x14ac:dyDescent="0.2"/>
    <row r="2186" s="21" customFormat="1" x14ac:dyDescent="0.2"/>
    <row r="2187" s="21" customFormat="1" x14ac:dyDescent="0.2"/>
    <row r="2188" s="21" customFormat="1" x14ac:dyDescent="0.2"/>
    <row r="2189" s="21" customFormat="1" x14ac:dyDescent="0.2"/>
    <row r="2190" s="21" customFormat="1" x14ac:dyDescent="0.2"/>
    <row r="2191" s="21" customFormat="1" x14ac:dyDescent="0.2"/>
    <row r="2192" s="21" customFormat="1" x14ac:dyDescent="0.2"/>
    <row r="2193" s="21" customFormat="1" x14ac:dyDescent="0.2"/>
    <row r="2194" s="21" customFormat="1" x14ac:dyDescent="0.2"/>
    <row r="2195" s="21" customFormat="1" x14ac:dyDescent="0.2"/>
    <row r="2196" s="21" customFormat="1" x14ac:dyDescent="0.2"/>
    <row r="2197" s="21" customFormat="1" x14ac:dyDescent="0.2"/>
    <row r="2198" s="21" customFormat="1" x14ac:dyDescent="0.2"/>
    <row r="2199" s="21" customFormat="1" x14ac:dyDescent="0.2"/>
    <row r="2200" s="21" customFormat="1" x14ac:dyDescent="0.2"/>
    <row r="2201" s="21" customFormat="1" x14ac:dyDescent="0.2"/>
    <row r="2202" s="21" customFormat="1" x14ac:dyDescent="0.2"/>
    <row r="2203" s="21" customFormat="1" x14ac:dyDescent="0.2"/>
    <row r="2204" s="21" customFormat="1" x14ac:dyDescent="0.2"/>
    <row r="2205" s="21" customFormat="1" x14ac:dyDescent="0.2"/>
    <row r="2206" s="21" customFormat="1" x14ac:dyDescent="0.2"/>
    <row r="2207" s="21" customFormat="1" x14ac:dyDescent="0.2"/>
    <row r="2208" s="21" customFormat="1" x14ac:dyDescent="0.2"/>
    <row r="2209" s="21" customFormat="1" x14ac:dyDescent="0.2"/>
    <row r="2210" s="21" customFormat="1" x14ac:dyDescent="0.2"/>
    <row r="2211" s="21" customFormat="1" x14ac:dyDescent="0.2"/>
    <row r="2212" s="21" customFormat="1" x14ac:dyDescent="0.2"/>
    <row r="2213" s="21" customFormat="1" x14ac:dyDescent="0.2"/>
    <row r="2214" s="21" customFormat="1" x14ac:dyDescent="0.2"/>
    <row r="2215" s="21" customFormat="1" x14ac:dyDescent="0.2"/>
    <row r="2216" s="21" customFormat="1" x14ac:dyDescent="0.2"/>
    <row r="2217" s="21" customFormat="1" x14ac:dyDescent="0.2"/>
    <row r="2218" s="21" customFormat="1" x14ac:dyDescent="0.2"/>
    <row r="2219" s="21" customFormat="1" x14ac:dyDescent="0.2"/>
    <row r="2220" s="21" customFormat="1" x14ac:dyDescent="0.2"/>
    <row r="2221" s="21" customFormat="1" x14ac:dyDescent="0.2"/>
    <row r="2222" s="21" customFormat="1" x14ac:dyDescent="0.2"/>
    <row r="2223" s="21" customFormat="1" x14ac:dyDescent="0.2"/>
    <row r="2224" s="21" customFormat="1" x14ac:dyDescent="0.2"/>
    <row r="2225" s="21" customFormat="1" x14ac:dyDescent="0.2"/>
    <row r="2226" s="21" customFormat="1" x14ac:dyDescent="0.2"/>
    <row r="2227" s="21" customFormat="1" x14ac:dyDescent="0.2"/>
    <row r="2228" s="21" customFormat="1" x14ac:dyDescent="0.2"/>
    <row r="2229" s="21" customFormat="1" x14ac:dyDescent="0.2"/>
    <row r="2230" s="21" customFormat="1" x14ac:dyDescent="0.2"/>
    <row r="2231" s="21" customFormat="1" x14ac:dyDescent="0.2"/>
    <row r="2232" s="21" customFormat="1" x14ac:dyDescent="0.2"/>
    <row r="2233" s="21" customFormat="1" x14ac:dyDescent="0.2"/>
    <row r="2234" s="21" customFormat="1" x14ac:dyDescent="0.2"/>
    <row r="2235" s="21" customFormat="1" x14ac:dyDescent="0.2"/>
    <row r="2236" s="21" customFormat="1" x14ac:dyDescent="0.2"/>
    <row r="2237" s="21" customFormat="1" x14ac:dyDescent="0.2"/>
    <row r="2238" s="21" customFormat="1" x14ac:dyDescent="0.2"/>
    <row r="2239" s="21" customFormat="1" x14ac:dyDescent="0.2"/>
    <row r="2240" s="21" customFormat="1" x14ac:dyDescent="0.2"/>
    <row r="2241" s="21" customFormat="1" x14ac:dyDescent="0.2"/>
    <row r="2242" s="21" customFormat="1" x14ac:dyDescent="0.2"/>
    <row r="2243" s="21" customFormat="1" x14ac:dyDescent="0.2"/>
    <row r="2244" s="21" customFormat="1" x14ac:dyDescent="0.2"/>
    <row r="2245" s="21" customFormat="1" x14ac:dyDescent="0.2"/>
    <row r="2246" s="21" customFormat="1" x14ac:dyDescent="0.2"/>
    <row r="2247" s="21" customFormat="1" x14ac:dyDescent="0.2"/>
    <row r="2248" s="21" customFormat="1" x14ac:dyDescent="0.2"/>
    <row r="2249" s="21" customFormat="1" x14ac:dyDescent="0.2"/>
    <row r="2250" s="21" customFormat="1" x14ac:dyDescent="0.2"/>
    <row r="2251" s="21" customFormat="1" x14ac:dyDescent="0.2"/>
    <row r="2252" s="21" customFormat="1" x14ac:dyDescent="0.2"/>
    <row r="2253" s="21" customFormat="1" x14ac:dyDescent="0.2"/>
    <row r="2254" s="21" customFormat="1" x14ac:dyDescent="0.2"/>
    <row r="2255" s="21" customFormat="1" x14ac:dyDescent="0.2"/>
    <row r="2256" s="21" customFormat="1" x14ac:dyDescent="0.2"/>
    <row r="2257" s="21" customFormat="1" x14ac:dyDescent="0.2"/>
    <row r="2258" s="21" customFormat="1" x14ac:dyDescent="0.2"/>
    <row r="2259" s="21" customFormat="1" x14ac:dyDescent="0.2"/>
    <row r="2260" s="21" customFormat="1" x14ac:dyDescent="0.2"/>
    <row r="2261" s="21" customFormat="1" x14ac:dyDescent="0.2"/>
    <row r="2262" s="21" customFormat="1" x14ac:dyDescent="0.2"/>
    <row r="2263" s="21" customFormat="1" x14ac:dyDescent="0.2"/>
    <row r="2264" s="21" customFormat="1" x14ac:dyDescent="0.2"/>
    <row r="2265" s="21" customFormat="1" x14ac:dyDescent="0.2"/>
    <row r="2266" s="21" customFormat="1" x14ac:dyDescent="0.2"/>
    <row r="2267" s="21" customFormat="1" x14ac:dyDescent="0.2"/>
    <row r="2268" s="21" customFormat="1" x14ac:dyDescent="0.2"/>
    <row r="2269" s="21" customFormat="1" x14ac:dyDescent="0.2"/>
    <row r="2270" s="21" customFormat="1" x14ac:dyDescent="0.2"/>
    <row r="2271" s="21" customFormat="1" x14ac:dyDescent="0.2"/>
    <row r="2272" s="21" customFormat="1" x14ac:dyDescent="0.2"/>
    <row r="2273" s="21" customFormat="1" x14ac:dyDescent="0.2"/>
    <row r="2274" s="21" customFormat="1" x14ac:dyDescent="0.2"/>
    <row r="2275" s="21" customFormat="1" x14ac:dyDescent="0.2"/>
    <row r="2276" s="21" customFormat="1" x14ac:dyDescent="0.2"/>
    <row r="2277" s="21" customFormat="1" x14ac:dyDescent="0.2"/>
    <row r="2278" s="21" customFormat="1" x14ac:dyDescent="0.2"/>
    <row r="2279" s="21" customFormat="1" x14ac:dyDescent="0.2"/>
    <row r="2280" s="21" customFormat="1" x14ac:dyDescent="0.2"/>
    <row r="2281" s="21" customFormat="1" x14ac:dyDescent="0.2"/>
    <row r="2282" s="21" customFormat="1" x14ac:dyDescent="0.2"/>
    <row r="2283" s="21" customFormat="1" x14ac:dyDescent="0.2"/>
    <row r="2284" s="21" customFormat="1" x14ac:dyDescent="0.2"/>
    <row r="2285" s="21" customFormat="1" x14ac:dyDescent="0.2"/>
    <row r="2286" s="21" customFormat="1" x14ac:dyDescent="0.2"/>
    <row r="2287" s="21" customFormat="1" x14ac:dyDescent="0.2"/>
    <row r="2288" s="21" customFormat="1" x14ac:dyDescent="0.2"/>
    <row r="2289" s="21" customFormat="1" x14ac:dyDescent="0.2"/>
    <row r="2290" s="21" customFormat="1" x14ac:dyDescent="0.2"/>
    <row r="2291" s="21" customFormat="1" x14ac:dyDescent="0.2"/>
    <row r="2292" s="21" customFormat="1" x14ac:dyDescent="0.2"/>
    <row r="2293" s="21" customFormat="1" x14ac:dyDescent="0.2"/>
    <row r="2294" s="21" customFormat="1" x14ac:dyDescent="0.2"/>
    <row r="2295" s="21" customFormat="1" x14ac:dyDescent="0.2"/>
    <row r="2296" s="21" customFormat="1" x14ac:dyDescent="0.2"/>
    <row r="2297" s="21" customFormat="1" x14ac:dyDescent="0.2"/>
    <row r="2298" s="21" customFormat="1" x14ac:dyDescent="0.2"/>
    <row r="2299" s="21" customFormat="1" x14ac:dyDescent="0.2"/>
    <row r="2300" s="21" customFormat="1" x14ac:dyDescent="0.2"/>
    <row r="2301" s="21" customFormat="1" x14ac:dyDescent="0.2"/>
    <row r="2302" s="21" customFormat="1" x14ac:dyDescent="0.2"/>
    <row r="2303" s="21" customFormat="1" x14ac:dyDescent="0.2"/>
    <row r="2304" s="21" customFormat="1" x14ac:dyDescent="0.2"/>
    <row r="2305" s="21" customFormat="1" x14ac:dyDescent="0.2"/>
    <row r="2306" s="21" customFormat="1" x14ac:dyDescent="0.2"/>
    <row r="2307" s="21" customFormat="1" x14ac:dyDescent="0.2"/>
    <row r="2308" s="21" customFormat="1" x14ac:dyDescent="0.2"/>
    <row r="2309" s="21" customFormat="1" x14ac:dyDescent="0.2"/>
    <row r="2310" s="21" customFormat="1" x14ac:dyDescent="0.2"/>
    <row r="2311" s="21" customFormat="1" x14ac:dyDescent="0.2"/>
    <row r="2312" s="21" customFormat="1" x14ac:dyDescent="0.2"/>
    <row r="2313" s="21" customFormat="1" x14ac:dyDescent="0.2"/>
    <row r="2314" s="21" customFormat="1" x14ac:dyDescent="0.2"/>
    <row r="2315" s="21" customFormat="1" x14ac:dyDescent="0.2"/>
    <row r="2316" s="21" customFormat="1" x14ac:dyDescent="0.2"/>
    <row r="2317" s="21" customFormat="1" x14ac:dyDescent="0.2"/>
    <row r="2318" s="21" customFormat="1" x14ac:dyDescent="0.2"/>
    <row r="2319" s="21" customFormat="1" x14ac:dyDescent="0.2"/>
    <row r="2320" s="21" customFormat="1" x14ac:dyDescent="0.2"/>
    <row r="2321" s="21" customFormat="1" x14ac:dyDescent="0.2"/>
    <row r="2322" s="21" customFormat="1" x14ac:dyDescent="0.2"/>
    <row r="2323" s="21" customFormat="1" x14ac:dyDescent="0.2"/>
    <row r="2324" s="21" customFormat="1" x14ac:dyDescent="0.2"/>
    <row r="2325" s="21" customFormat="1" x14ac:dyDescent="0.2"/>
    <row r="2326" s="21" customFormat="1" x14ac:dyDescent="0.2"/>
    <row r="2327" s="21" customFormat="1" x14ac:dyDescent="0.2"/>
    <row r="2328" s="21" customFormat="1" x14ac:dyDescent="0.2"/>
    <row r="2329" s="21" customFormat="1" x14ac:dyDescent="0.2"/>
    <row r="2330" s="21" customFormat="1" x14ac:dyDescent="0.2"/>
    <row r="2331" s="21" customFormat="1" x14ac:dyDescent="0.2"/>
    <row r="2332" s="21" customFormat="1" x14ac:dyDescent="0.2"/>
    <row r="2333" s="21" customFormat="1" x14ac:dyDescent="0.2"/>
    <row r="2334" s="21" customFormat="1" x14ac:dyDescent="0.2"/>
    <row r="2335" s="21" customFormat="1" x14ac:dyDescent="0.2"/>
    <row r="2336" s="21" customFormat="1" x14ac:dyDescent="0.2"/>
    <row r="2337" s="21" customFormat="1" x14ac:dyDescent="0.2"/>
    <row r="2338" s="21" customFormat="1" x14ac:dyDescent="0.2"/>
    <row r="2339" s="21" customFormat="1" x14ac:dyDescent="0.2"/>
    <row r="2340" s="21" customFormat="1" x14ac:dyDescent="0.2"/>
    <row r="2341" s="21" customFormat="1" x14ac:dyDescent="0.2"/>
    <row r="2342" s="21" customFormat="1" x14ac:dyDescent="0.2"/>
    <row r="2343" s="21" customFormat="1" x14ac:dyDescent="0.2"/>
    <row r="2344" s="21" customFormat="1" x14ac:dyDescent="0.2"/>
    <row r="2345" s="21" customFormat="1" x14ac:dyDescent="0.2"/>
    <row r="2346" s="21" customFormat="1" x14ac:dyDescent="0.2"/>
    <row r="2347" s="21" customFormat="1" x14ac:dyDescent="0.2"/>
    <row r="2348" s="21" customFormat="1" x14ac:dyDescent="0.2"/>
    <row r="2349" s="21" customFormat="1" x14ac:dyDescent="0.2"/>
    <row r="2350" s="21" customFormat="1" x14ac:dyDescent="0.2"/>
    <row r="2351" s="21" customFormat="1" x14ac:dyDescent="0.2"/>
    <row r="2352" s="21" customFormat="1" x14ac:dyDescent="0.2"/>
    <row r="2353" s="21" customFormat="1" x14ac:dyDescent="0.2"/>
    <row r="2354" s="21" customFormat="1" x14ac:dyDescent="0.2"/>
    <row r="2355" s="21" customFormat="1" x14ac:dyDescent="0.2"/>
    <row r="2356" s="21" customFormat="1" x14ac:dyDescent="0.2"/>
    <row r="2357" s="21" customFormat="1" x14ac:dyDescent="0.2"/>
    <row r="2358" s="21" customFormat="1" x14ac:dyDescent="0.2"/>
    <row r="2359" s="21" customFormat="1" x14ac:dyDescent="0.2"/>
    <row r="2360" s="21" customFormat="1" x14ac:dyDescent="0.2"/>
    <row r="2361" s="21" customFormat="1" x14ac:dyDescent="0.2"/>
    <row r="2362" s="21" customFormat="1" x14ac:dyDescent="0.2"/>
    <row r="2363" s="21" customFormat="1" x14ac:dyDescent="0.2"/>
    <row r="2364" s="21" customFormat="1" x14ac:dyDescent="0.2"/>
    <row r="2365" s="21" customFormat="1" x14ac:dyDescent="0.2"/>
    <row r="2366" s="21" customFormat="1" x14ac:dyDescent="0.2"/>
    <row r="2367" s="21" customFormat="1" x14ac:dyDescent="0.2"/>
    <row r="2368" s="21" customFormat="1" x14ac:dyDescent="0.2"/>
    <row r="2369" s="21" customFormat="1" x14ac:dyDescent="0.2"/>
    <row r="2370" s="21" customFormat="1" x14ac:dyDescent="0.2"/>
    <row r="2371" s="21" customFormat="1" x14ac:dyDescent="0.2"/>
    <row r="2372" s="21" customFormat="1" x14ac:dyDescent="0.2"/>
    <row r="2373" s="21" customFormat="1" x14ac:dyDescent="0.2"/>
    <row r="2374" s="21" customFormat="1" x14ac:dyDescent="0.2"/>
    <row r="2375" s="21" customFormat="1" x14ac:dyDescent="0.2"/>
    <row r="2376" s="21" customFormat="1" x14ac:dyDescent="0.2"/>
    <row r="2377" s="21" customFormat="1" x14ac:dyDescent="0.2"/>
    <row r="2378" s="21" customFormat="1" x14ac:dyDescent="0.2"/>
    <row r="2379" s="21" customFormat="1" x14ac:dyDescent="0.2"/>
    <row r="2380" s="21" customFormat="1" x14ac:dyDescent="0.2"/>
    <row r="2381" s="21" customFormat="1" x14ac:dyDescent="0.2"/>
    <row r="2382" s="21" customFormat="1" x14ac:dyDescent="0.2"/>
    <row r="2383" s="21" customFormat="1" x14ac:dyDescent="0.2"/>
    <row r="2384" s="21" customFormat="1" x14ac:dyDescent="0.2"/>
    <row r="2385" s="21" customFormat="1" x14ac:dyDescent="0.2"/>
    <row r="2386" s="21" customFormat="1" x14ac:dyDescent="0.2"/>
    <row r="2387" s="21" customFormat="1" x14ac:dyDescent="0.2"/>
    <row r="2388" s="21" customFormat="1" x14ac:dyDescent="0.2"/>
    <row r="2389" s="21" customFormat="1" x14ac:dyDescent="0.2"/>
    <row r="2390" s="21" customFormat="1" x14ac:dyDescent="0.2"/>
    <row r="2391" s="21" customFormat="1" x14ac:dyDescent="0.2"/>
    <row r="2392" s="21" customFormat="1" x14ac:dyDescent="0.2"/>
    <row r="2393" s="21" customFormat="1" x14ac:dyDescent="0.2"/>
    <row r="2394" s="21" customFormat="1" x14ac:dyDescent="0.2"/>
    <row r="2395" s="21" customFormat="1" x14ac:dyDescent="0.2"/>
    <row r="2396" s="21" customFormat="1" x14ac:dyDescent="0.2"/>
    <row r="2397" s="21" customFormat="1" x14ac:dyDescent="0.2"/>
    <row r="2398" s="21" customFormat="1" x14ac:dyDescent="0.2"/>
    <row r="2399" s="21" customFormat="1" x14ac:dyDescent="0.2"/>
    <row r="2400" s="21" customFormat="1" x14ac:dyDescent="0.2"/>
    <row r="2401" s="21" customFormat="1" x14ac:dyDescent="0.2"/>
    <row r="2402" s="21" customFormat="1" x14ac:dyDescent="0.2"/>
    <row r="2403" s="21" customFormat="1" x14ac:dyDescent="0.2"/>
    <row r="2404" s="21" customFormat="1" x14ac:dyDescent="0.2"/>
    <row r="2405" s="21" customFormat="1" x14ac:dyDescent="0.2"/>
    <row r="2406" s="21" customFormat="1" x14ac:dyDescent="0.2"/>
    <row r="2407" s="21" customFormat="1" x14ac:dyDescent="0.2"/>
    <row r="2408" s="21" customFormat="1" x14ac:dyDescent="0.2"/>
    <row r="2409" s="21" customFormat="1" x14ac:dyDescent="0.2"/>
    <row r="2410" s="21" customFormat="1" x14ac:dyDescent="0.2"/>
    <row r="2411" s="21" customFormat="1" x14ac:dyDescent="0.2"/>
    <row r="2412" s="21" customFormat="1" x14ac:dyDescent="0.2"/>
    <row r="2413" s="21" customFormat="1" x14ac:dyDescent="0.2"/>
    <row r="2414" s="21" customFormat="1" x14ac:dyDescent="0.2"/>
    <row r="2415" s="21" customFormat="1" x14ac:dyDescent="0.2"/>
    <row r="2416" s="21" customFormat="1" x14ac:dyDescent="0.2"/>
    <row r="2417" s="21" customFormat="1" x14ac:dyDescent="0.2"/>
    <row r="2418" s="21" customFormat="1" x14ac:dyDescent="0.2"/>
    <row r="2419" s="21" customFormat="1" x14ac:dyDescent="0.2"/>
    <row r="2420" s="21" customFormat="1" x14ac:dyDescent="0.2"/>
    <row r="2421" s="21" customFormat="1" x14ac:dyDescent="0.2"/>
    <row r="2422" s="21" customFormat="1" x14ac:dyDescent="0.2"/>
    <row r="2423" s="21" customFormat="1" x14ac:dyDescent="0.2"/>
    <row r="2424" s="21" customFormat="1" x14ac:dyDescent="0.2"/>
    <row r="2425" s="21" customFormat="1" x14ac:dyDescent="0.2"/>
    <row r="2426" s="21" customFormat="1" x14ac:dyDescent="0.2"/>
    <row r="2427" s="21" customFormat="1" x14ac:dyDescent="0.2"/>
    <row r="2428" s="21" customFormat="1" x14ac:dyDescent="0.2"/>
    <row r="2429" s="21" customFormat="1" x14ac:dyDescent="0.2"/>
    <row r="2430" s="21" customFormat="1" x14ac:dyDescent="0.2"/>
    <row r="2431" s="21" customFormat="1" x14ac:dyDescent="0.2"/>
    <row r="2432" s="21" customFormat="1" x14ac:dyDescent="0.2"/>
    <row r="2433" s="21" customFormat="1" x14ac:dyDescent="0.2"/>
    <row r="2434" s="21" customFormat="1" x14ac:dyDescent="0.2"/>
    <row r="2435" s="21" customFormat="1" x14ac:dyDescent="0.2"/>
    <row r="2436" s="21" customFormat="1" x14ac:dyDescent="0.2"/>
    <row r="2437" s="21" customFormat="1" x14ac:dyDescent="0.2"/>
    <row r="2438" s="21" customFormat="1" x14ac:dyDescent="0.2"/>
    <row r="2439" s="21" customFormat="1" x14ac:dyDescent="0.2"/>
    <row r="2440" s="21" customFormat="1" x14ac:dyDescent="0.2"/>
    <row r="2441" s="21" customFormat="1" x14ac:dyDescent="0.2"/>
    <row r="2442" s="21" customFormat="1" x14ac:dyDescent="0.2"/>
    <row r="2443" s="21" customFormat="1" x14ac:dyDescent="0.2"/>
    <row r="2444" s="21" customFormat="1" x14ac:dyDescent="0.2"/>
    <row r="2445" s="21" customFormat="1" x14ac:dyDescent="0.2"/>
    <row r="2446" s="21" customFormat="1" x14ac:dyDescent="0.2"/>
    <row r="2447" s="21" customFormat="1" x14ac:dyDescent="0.2"/>
    <row r="2448" s="21" customFormat="1" x14ac:dyDescent="0.2"/>
    <row r="2449" s="21" customFormat="1" x14ac:dyDescent="0.2"/>
    <row r="2450" s="21" customFormat="1" x14ac:dyDescent="0.2"/>
    <row r="2451" s="21" customFormat="1" x14ac:dyDescent="0.2"/>
    <row r="2452" s="21" customFormat="1" x14ac:dyDescent="0.2"/>
    <row r="2453" s="21" customFormat="1" x14ac:dyDescent="0.2"/>
    <row r="2454" s="21" customFormat="1" x14ac:dyDescent="0.2"/>
    <row r="2455" s="21" customFormat="1" x14ac:dyDescent="0.2"/>
    <row r="2456" s="21" customFormat="1" x14ac:dyDescent="0.2"/>
    <row r="2457" s="21" customFormat="1" x14ac:dyDescent="0.2"/>
    <row r="2458" s="21" customFormat="1" x14ac:dyDescent="0.2"/>
    <row r="2459" s="21" customFormat="1" x14ac:dyDescent="0.2"/>
    <row r="2460" s="21" customFormat="1" x14ac:dyDescent="0.2"/>
    <row r="2461" s="21" customFormat="1" x14ac:dyDescent="0.2"/>
    <row r="2462" s="21" customFormat="1" x14ac:dyDescent="0.2"/>
    <row r="2463" s="21" customFormat="1" x14ac:dyDescent="0.2"/>
    <row r="2464" s="21" customFormat="1" x14ac:dyDescent="0.2"/>
    <row r="2465" s="21" customFormat="1" x14ac:dyDescent="0.2"/>
    <row r="2466" s="21" customFormat="1" x14ac:dyDescent="0.2"/>
    <row r="2467" s="21" customFormat="1" x14ac:dyDescent="0.2"/>
    <row r="2468" s="21" customFormat="1" x14ac:dyDescent="0.2"/>
    <row r="2469" s="21" customFormat="1" x14ac:dyDescent="0.2"/>
    <row r="2470" s="21" customFormat="1" x14ac:dyDescent="0.2"/>
    <row r="2471" s="21" customFormat="1" x14ac:dyDescent="0.2"/>
    <row r="2472" s="21" customFormat="1" x14ac:dyDescent="0.2"/>
    <row r="2473" s="21" customFormat="1" x14ac:dyDescent="0.2"/>
    <row r="2474" s="21" customFormat="1" x14ac:dyDescent="0.2"/>
    <row r="2475" s="21" customFormat="1" x14ac:dyDescent="0.2"/>
    <row r="2476" s="21" customFormat="1" x14ac:dyDescent="0.2"/>
    <row r="2477" s="21" customFormat="1" x14ac:dyDescent="0.2"/>
    <row r="2478" s="21" customFormat="1" x14ac:dyDescent="0.2"/>
    <row r="2479" s="21" customFormat="1" x14ac:dyDescent="0.2"/>
    <row r="2480" s="21" customFormat="1" x14ac:dyDescent="0.2"/>
    <row r="2481" s="21" customFormat="1" x14ac:dyDescent="0.2"/>
    <row r="2482" s="21" customFormat="1" x14ac:dyDescent="0.2"/>
    <row r="2483" s="21" customFormat="1" x14ac:dyDescent="0.2"/>
    <row r="2484" s="21" customFormat="1" x14ac:dyDescent="0.2"/>
    <row r="2485" s="21" customFormat="1" x14ac:dyDescent="0.2"/>
    <row r="2486" s="21" customFormat="1" x14ac:dyDescent="0.2"/>
    <row r="2487" s="21" customFormat="1" x14ac:dyDescent="0.2"/>
    <row r="2488" s="21" customFormat="1" x14ac:dyDescent="0.2"/>
    <row r="2489" s="21" customFormat="1" x14ac:dyDescent="0.2"/>
    <row r="2490" s="21" customFormat="1" x14ac:dyDescent="0.2"/>
    <row r="2491" s="21" customFormat="1" x14ac:dyDescent="0.2"/>
    <row r="2492" s="21" customFormat="1" x14ac:dyDescent="0.2"/>
    <row r="2493" s="21" customFormat="1" x14ac:dyDescent="0.2"/>
    <row r="2494" s="21" customFormat="1" x14ac:dyDescent="0.2"/>
    <row r="2495" s="21" customFormat="1" x14ac:dyDescent="0.2"/>
    <row r="2496" s="21" customFormat="1" x14ac:dyDescent="0.2"/>
    <row r="2497" s="21" customFormat="1" x14ac:dyDescent="0.2"/>
    <row r="2498" s="21" customFormat="1" x14ac:dyDescent="0.2"/>
    <row r="2499" s="21" customFormat="1" x14ac:dyDescent="0.2"/>
    <row r="2500" s="21" customFormat="1" x14ac:dyDescent="0.2"/>
    <row r="2501" s="21" customFormat="1" x14ac:dyDescent="0.2"/>
    <row r="2502" s="21" customFormat="1" x14ac:dyDescent="0.2"/>
    <row r="2503" s="21" customFormat="1" x14ac:dyDescent="0.2"/>
    <row r="2504" s="21" customFormat="1" x14ac:dyDescent="0.2"/>
    <row r="2505" s="21" customFormat="1" x14ac:dyDescent="0.2"/>
    <row r="2506" s="21" customFormat="1" x14ac:dyDescent="0.2"/>
    <row r="2507" s="21" customFormat="1" x14ac:dyDescent="0.2"/>
    <row r="2508" s="21" customFormat="1" x14ac:dyDescent="0.2"/>
    <row r="2509" s="21" customFormat="1" x14ac:dyDescent="0.2"/>
    <row r="2510" s="21" customFormat="1" x14ac:dyDescent="0.2"/>
    <row r="2511" s="21" customFormat="1" x14ac:dyDescent="0.2"/>
    <row r="2512" s="21" customFormat="1" x14ac:dyDescent="0.2"/>
    <row r="2513" s="21" customFormat="1" x14ac:dyDescent="0.2"/>
    <row r="2514" s="21" customFormat="1" x14ac:dyDescent="0.2"/>
    <row r="2515" s="21" customFormat="1" x14ac:dyDescent="0.2"/>
    <row r="2516" s="21" customFormat="1" x14ac:dyDescent="0.2"/>
    <row r="2517" s="21" customFormat="1" x14ac:dyDescent="0.2"/>
    <row r="2518" s="21" customFormat="1" x14ac:dyDescent="0.2"/>
    <row r="2519" s="21" customFormat="1" x14ac:dyDescent="0.2"/>
    <row r="2520" s="21" customFormat="1" x14ac:dyDescent="0.2"/>
    <row r="2521" s="21" customFormat="1" x14ac:dyDescent="0.2"/>
    <row r="2522" s="21" customFormat="1" x14ac:dyDescent="0.2"/>
    <row r="2523" s="21" customFormat="1" x14ac:dyDescent="0.2"/>
    <row r="2524" s="21" customFormat="1" x14ac:dyDescent="0.2"/>
    <row r="2525" s="21" customFormat="1" x14ac:dyDescent="0.2"/>
    <row r="2526" s="21" customFormat="1" x14ac:dyDescent="0.2"/>
    <row r="2527" s="21" customFormat="1" x14ac:dyDescent="0.2"/>
    <row r="2528" s="21" customFormat="1" x14ac:dyDescent="0.2"/>
    <row r="2529" s="21" customFormat="1" x14ac:dyDescent="0.2"/>
    <row r="2530" s="21" customFormat="1" x14ac:dyDescent="0.2"/>
    <row r="2531" s="21" customFormat="1" x14ac:dyDescent="0.2"/>
    <row r="2532" s="21" customFormat="1" x14ac:dyDescent="0.2"/>
    <row r="2533" s="21" customFormat="1" x14ac:dyDescent="0.2"/>
    <row r="2534" s="21" customFormat="1" x14ac:dyDescent="0.2"/>
    <row r="2535" s="21" customFormat="1" x14ac:dyDescent="0.2"/>
    <row r="2536" s="21" customFormat="1" x14ac:dyDescent="0.2"/>
    <row r="2537" s="21" customFormat="1" x14ac:dyDescent="0.2"/>
    <row r="2538" s="21" customFormat="1" x14ac:dyDescent="0.2"/>
    <row r="2539" s="21" customFormat="1" x14ac:dyDescent="0.2"/>
    <row r="2540" s="21" customFormat="1" x14ac:dyDescent="0.2"/>
    <row r="2541" s="21" customFormat="1" x14ac:dyDescent="0.2"/>
    <row r="2542" s="21" customFormat="1" x14ac:dyDescent="0.2"/>
    <row r="2543" s="21" customFormat="1" x14ac:dyDescent="0.2"/>
    <row r="2544" s="21" customFormat="1" x14ac:dyDescent="0.2"/>
    <row r="2545" s="21" customFormat="1" x14ac:dyDescent="0.2"/>
    <row r="2546" s="21" customFormat="1" x14ac:dyDescent="0.2"/>
    <row r="2547" s="21" customFormat="1" x14ac:dyDescent="0.2"/>
    <row r="2548" s="21" customFormat="1" x14ac:dyDescent="0.2"/>
    <row r="2549" s="21" customFormat="1" x14ac:dyDescent="0.2"/>
    <row r="2550" s="21" customFormat="1" x14ac:dyDescent="0.2"/>
    <row r="2551" s="21" customFormat="1" x14ac:dyDescent="0.2"/>
    <row r="2552" s="21" customFormat="1" x14ac:dyDescent="0.2"/>
    <row r="2553" s="21" customFormat="1" x14ac:dyDescent="0.2"/>
    <row r="2554" s="21" customFormat="1" x14ac:dyDescent="0.2"/>
    <row r="2555" s="21" customFormat="1" x14ac:dyDescent="0.2"/>
    <row r="2556" s="21" customFormat="1" x14ac:dyDescent="0.2"/>
    <row r="2557" s="21" customFormat="1" x14ac:dyDescent="0.2"/>
    <row r="2558" s="21" customFormat="1" x14ac:dyDescent="0.2"/>
    <row r="2559" s="21" customFormat="1" x14ac:dyDescent="0.2"/>
    <row r="2560" s="21" customFormat="1" x14ac:dyDescent="0.2"/>
    <row r="2561" s="21" customFormat="1" x14ac:dyDescent="0.2"/>
    <row r="2562" s="21" customFormat="1" x14ac:dyDescent="0.2"/>
    <row r="2563" s="21" customFormat="1" x14ac:dyDescent="0.2"/>
    <row r="2564" s="21" customFormat="1" x14ac:dyDescent="0.2"/>
    <row r="2565" s="21" customFormat="1" x14ac:dyDescent="0.2"/>
    <row r="2566" s="21" customFormat="1" x14ac:dyDescent="0.2"/>
    <row r="2567" s="21" customFormat="1" x14ac:dyDescent="0.2"/>
    <row r="2568" s="21" customFormat="1" x14ac:dyDescent="0.2"/>
    <row r="2569" s="21" customFormat="1" x14ac:dyDescent="0.2"/>
    <row r="2570" s="21" customFormat="1" x14ac:dyDescent="0.2"/>
    <row r="2571" s="21" customFormat="1" x14ac:dyDescent="0.2"/>
    <row r="2572" s="21" customFormat="1" x14ac:dyDescent="0.2"/>
    <row r="2573" s="21" customFormat="1" x14ac:dyDescent="0.2"/>
    <row r="2574" s="21" customFormat="1" x14ac:dyDescent="0.2"/>
    <row r="2575" s="21" customFormat="1" x14ac:dyDescent="0.2"/>
    <row r="2576" s="21" customFormat="1" x14ac:dyDescent="0.2"/>
    <row r="2577" s="21" customFormat="1" x14ac:dyDescent="0.2"/>
    <row r="2578" s="21" customFormat="1" x14ac:dyDescent="0.2"/>
    <row r="2579" s="21" customFormat="1" x14ac:dyDescent="0.2"/>
    <row r="2580" s="21" customFormat="1" x14ac:dyDescent="0.2"/>
    <row r="2581" s="21" customFormat="1" x14ac:dyDescent="0.2"/>
    <row r="2582" s="21" customFormat="1" x14ac:dyDescent="0.2"/>
    <row r="2583" s="21" customFormat="1" x14ac:dyDescent="0.2"/>
    <row r="2584" s="21" customFormat="1" x14ac:dyDescent="0.2"/>
    <row r="2585" s="21" customFormat="1" x14ac:dyDescent="0.2"/>
    <row r="2586" s="21" customFormat="1" x14ac:dyDescent="0.2"/>
    <row r="2587" s="21" customFormat="1" x14ac:dyDescent="0.2"/>
    <row r="2588" s="21" customFormat="1" x14ac:dyDescent="0.2"/>
    <row r="2589" s="21" customFormat="1" x14ac:dyDescent="0.2"/>
    <row r="2590" s="21" customFormat="1" x14ac:dyDescent="0.2"/>
    <row r="2591" s="21" customFormat="1" x14ac:dyDescent="0.2"/>
    <row r="2592" s="21" customFormat="1" x14ac:dyDescent="0.2"/>
    <row r="2593" s="21" customFormat="1" x14ac:dyDescent="0.2"/>
    <row r="2594" s="21" customFormat="1" x14ac:dyDescent="0.2"/>
    <row r="2595" s="21" customFormat="1" x14ac:dyDescent="0.2"/>
    <row r="2596" s="21" customFormat="1" x14ac:dyDescent="0.2"/>
    <row r="2597" s="21" customFormat="1" x14ac:dyDescent="0.2"/>
    <row r="2598" s="21" customFormat="1" x14ac:dyDescent="0.2"/>
    <row r="2599" s="21" customFormat="1" x14ac:dyDescent="0.2"/>
    <row r="2600" s="21" customFormat="1" x14ac:dyDescent="0.2"/>
    <row r="2601" s="21" customFormat="1" x14ac:dyDescent="0.2"/>
    <row r="2602" s="21" customFormat="1" x14ac:dyDescent="0.2"/>
    <row r="2603" s="21" customFormat="1" x14ac:dyDescent="0.2"/>
    <row r="2604" s="21" customFormat="1" x14ac:dyDescent="0.2"/>
    <row r="2605" s="21" customFormat="1" x14ac:dyDescent="0.2"/>
    <row r="2606" s="21" customFormat="1" x14ac:dyDescent="0.2"/>
    <row r="2607" s="21" customFormat="1" x14ac:dyDescent="0.2"/>
    <row r="2608" s="21" customFormat="1" x14ac:dyDescent="0.2"/>
    <row r="2609" s="21" customFormat="1" x14ac:dyDescent="0.2"/>
    <row r="2610" s="21" customFormat="1" x14ac:dyDescent="0.2"/>
    <row r="2611" s="21" customFormat="1" x14ac:dyDescent="0.2"/>
    <row r="2612" s="21" customFormat="1" x14ac:dyDescent="0.2"/>
    <row r="2613" s="21" customFormat="1" x14ac:dyDescent="0.2"/>
    <row r="2614" s="21" customFormat="1" x14ac:dyDescent="0.2"/>
    <row r="2615" s="21" customFormat="1" x14ac:dyDescent="0.2"/>
    <row r="2616" s="21" customFormat="1" x14ac:dyDescent="0.2"/>
    <row r="2617" s="21" customFormat="1" x14ac:dyDescent="0.2"/>
    <row r="2618" s="21" customFormat="1" x14ac:dyDescent="0.2"/>
    <row r="2619" s="21" customFormat="1" x14ac:dyDescent="0.2"/>
    <row r="2620" s="21" customFormat="1" x14ac:dyDescent="0.2"/>
    <row r="2621" s="21" customFormat="1" x14ac:dyDescent="0.2"/>
    <row r="2622" s="21" customFormat="1" x14ac:dyDescent="0.2"/>
    <row r="2623" s="21" customFormat="1" x14ac:dyDescent="0.2"/>
    <row r="2624" s="21" customFormat="1" x14ac:dyDescent="0.2"/>
    <row r="2625" s="21" customFormat="1" x14ac:dyDescent="0.2"/>
    <row r="2626" s="21" customFormat="1" x14ac:dyDescent="0.2"/>
    <row r="2627" s="21" customFormat="1" x14ac:dyDescent="0.2"/>
    <row r="2628" s="21" customFormat="1" x14ac:dyDescent="0.2"/>
    <row r="2629" s="21" customFormat="1" x14ac:dyDescent="0.2"/>
    <row r="2630" s="21" customFormat="1" x14ac:dyDescent="0.2"/>
    <row r="2631" s="21" customFormat="1" x14ac:dyDescent="0.2"/>
    <row r="2632" s="21" customFormat="1" x14ac:dyDescent="0.2"/>
    <row r="2633" s="21" customFormat="1" x14ac:dyDescent="0.2"/>
    <row r="2634" s="21" customFormat="1" x14ac:dyDescent="0.2"/>
    <row r="2635" s="21" customFormat="1" x14ac:dyDescent="0.2"/>
    <row r="2636" s="21" customFormat="1" x14ac:dyDescent="0.2"/>
    <row r="2637" s="21" customFormat="1" x14ac:dyDescent="0.2"/>
    <row r="2638" s="21" customFormat="1" x14ac:dyDescent="0.2"/>
    <row r="2639" s="21" customFormat="1" x14ac:dyDescent="0.2"/>
    <row r="2640" s="21" customFormat="1" x14ac:dyDescent="0.2"/>
    <row r="2641" s="21" customFormat="1" x14ac:dyDescent="0.2"/>
    <row r="2642" s="21" customFormat="1" x14ac:dyDescent="0.2"/>
    <row r="2643" s="21" customFormat="1" x14ac:dyDescent="0.2"/>
    <row r="2644" s="21" customFormat="1" x14ac:dyDescent="0.2"/>
    <row r="2645" s="21" customFormat="1" x14ac:dyDescent="0.2"/>
    <row r="2646" s="21" customFormat="1" x14ac:dyDescent="0.2"/>
    <row r="2647" s="21" customFormat="1" x14ac:dyDescent="0.2"/>
    <row r="2648" s="21" customFormat="1" x14ac:dyDescent="0.2"/>
    <row r="2649" s="21" customFormat="1" x14ac:dyDescent="0.2"/>
    <row r="2650" s="21" customFormat="1" x14ac:dyDescent="0.2"/>
    <row r="2651" s="21" customFormat="1" x14ac:dyDescent="0.2"/>
    <row r="2652" s="21" customFormat="1" x14ac:dyDescent="0.2"/>
    <row r="2653" s="21" customFormat="1" x14ac:dyDescent="0.2"/>
    <row r="2654" s="21" customFormat="1" x14ac:dyDescent="0.2"/>
    <row r="2655" s="21" customFormat="1" x14ac:dyDescent="0.2"/>
    <row r="2656" s="21" customFormat="1" x14ac:dyDescent="0.2"/>
    <row r="2657" s="21" customFormat="1" x14ac:dyDescent="0.2"/>
    <row r="2658" s="21" customFormat="1" x14ac:dyDescent="0.2"/>
    <row r="2659" s="21" customFormat="1" x14ac:dyDescent="0.2"/>
    <row r="2660" s="21" customFormat="1" x14ac:dyDescent="0.2"/>
    <row r="2661" s="21" customFormat="1" x14ac:dyDescent="0.2"/>
    <row r="2662" s="21" customFormat="1" x14ac:dyDescent="0.2"/>
    <row r="2663" s="21" customFormat="1" x14ac:dyDescent="0.2"/>
    <row r="2664" s="21" customFormat="1" x14ac:dyDescent="0.2"/>
    <row r="2665" s="21" customFormat="1" x14ac:dyDescent="0.2"/>
    <row r="2666" s="21" customFormat="1" x14ac:dyDescent="0.2"/>
    <row r="2667" s="21" customFormat="1" x14ac:dyDescent="0.2"/>
    <row r="2668" s="21" customFormat="1" x14ac:dyDescent="0.2"/>
    <row r="2669" s="21" customFormat="1" x14ac:dyDescent="0.2"/>
    <row r="2670" s="21" customFormat="1" x14ac:dyDescent="0.2"/>
    <row r="2671" s="21" customFormat="1" x14ac:dyDescent="0.2"/>
    <row r="2672" s="21" customFormat="1" x14ac:dyDescent="0.2"/>
    <row r="2673" s="21" customFormat="1" x14ac:dyDescent="0.2"/>
    <row r="2674" s="21" customFormat="1" x14ac:dyDescent="0.2"/>
    <row r="2675" s="21" customFormat="1" x14ac:dyDescent="0.2"/>
    <row r="2676" s="21" customFormat="1" x14ac:dyDescent="0.2"/>
    <row r="2677" s="21" customFormat="1" x14ac:dyDescent="0.2"/>
    <row r="2678" s="21" customFormat="1" x14ac:dyDescent="0.2"/>
    <row r="2679" s="21" customFormat="1" x14ac:dyDescent="0.2"/>
    <row r="2680" s="21" customFormat="1" x14ac:dyDescent="0.2"/>
    <row r="2681" s="21" customFormat="1" x14ac:dyDescent="0.2"/>
    <row r="2682" s="21" customFormat="1" x14ac:dyDescent="0.2"/>
    <row r="2683" s="21" customFormat="1" x14ac:dyDescent="0.2"/>
    <row r="2684" s="21" customFormat="1" x14ac:dyDescent="0.2"/>
    <row r="2685" s="21" customFormat="1" x14ac:dyDescent="0.2"/>
    <row r="2686" s="21" customFormat="1" x14ac:dyDescent="0.2"/>
    <row r="2687" s="21" customFormat="1" x14ac:dyDescent="0.2"/>
    <row r="2688" s="21" customFormat="1" x14ac:dyDescent="0.2"/>
    <row r="2689" s="21" customFormat="1" x14ac:dyDescent="0.2"/>
    <row r="2690" s="21" customFormat="1" x14ac:dyDescent="0.2"/>
    <row r="2691" s="21" customFormat="1" x14ac:dyDescent="0.2"/>
    <row r="2692" s="21" customFormat="1" x14ac:dyDescent="0.2"/>
    <row r="2693" s="21" customFormat="1" x14ac:dyDescent="0.2"/>
    <row r="2694" s="21" customFormat="1" x14ac:dyDescent="0.2"/>
    <row r="2695" s="21" customFormat="1" x14ac:dyDescent="0.2"/>
    <row r="2696" s="21" customFormat="1" x14ac:dyDescent="0.2"/>
    <row r="2697" s="21" customFormat="1" x14ac:dyDescent="0.2"/>
    <row r="2698" s="21" customFormat="1" x14ac:dyDescent="0.2"/>
    <row r="2699" s="21" customFormat="1" x14ac:dyDescent="0.2"/>
    <row r="2700" s="21" customFormat="1" x14ac:dyDescent="0.2"/>
    <row r="2701" s="21" customFormat="1" x14ac:dyDescent="0.2"/>
    <row r="2702" s="21" customFormat="1" x14ac:dyDescent="0.2"/>
    <row r="2703" s="21" customFormat="1" x14ac:dyDescent="0.2"/>
    <row r="2704" s="21" customFormat="1" x14ac:dyDescent="0.2"/>
    <row r="2705" s="21" customFormat="1" x14ac:dyDescent="0.2"/>
    <row r="2706" s="21" customFormat="1" x14ac:dyDescent="0.2"/>
    <row r="2707" s="21" customFormat="1" x14ac:dyDescent="0.2"/>
    <row r="2708" s="21" customFormat="1" x14ac:dyDescent="0.2"/>
    <row r="2709" s="21" customFormat="1" x14ac:dyDescent="0.2"/>
    <row r="2710" s="21" customFormat="1" x14ac:dyDescent="0.2"/>
    <row r="2711" s="21" customFormat="1" x14ac:dyDescent="0.2"/>
    <row r="2712" s="21" customFormat="1" x14ac:dyDescent="0.2"/>
    <row r="2713" s="21" customFormat="1" x14ac:dyDescent="0.2"/>
    <row r="2714" s="21" customFormat="1" x14ac:dyDescent="0.2"/>
    <row r="2715" s="21" customFormat="1" x14ac:dyDescent="0.2"/>
    <row r="2716" s="21" customFormat="1" x14ac:dyDescent="0.2"/>
    <row r="2717" s="21" customFormat="1" x14ac:dyDescent="0.2"/>
    <row r="2718" s="21" customFormat="1" x14ac:dyDescent="0.2"/>
    <row r="2719" s="21" customFormat="1" x14ac:dyDescent="0.2"/>
    <row r="2720" s="21" customFormat="1" x14ac:dyDescent="0.2"/>
    <row r="2721" s="21" customFormat="1" x14ac:dyDescent="0.2"/>
    <row r="2722" s="21" customFormat="1" x14ac:dyDescent="0.2"/>
    <row r="2723" s="21" customFormat="1" x14ac:dyDescent="0.2"/>
    <row r="2724" s="21" customFormat="1" x14ac:dyDescent="0.2"/>
    <row r="2725" s="21" customFormat="1" x14ac:dyDescent="0.2"/>
    <row r="2726" s="21" customFormat="1" x14ac:dyDescent="0.2"/>
    <row r="2727" s="21" customFormat="1" x14ac:dyDescent="0.2"/>
    <row r="2728" s="21" customFormat="1" x14ac:dyDescent="0.2"/>
    <row r="2729" s="21" customFormat="1" x14ac:dyDescent="0.2"/>
    <row r="2730" s="21" customFormat="1" x14ac:dyDescent="0.2"/>
    <row r="2731" s="21" customFormat="1" x14ac:dyDescent="0.2"/>
    <row r="2732" s="21" customFormat="1" x14ac:dyDescent="0.2"/>
    <row r="2733" s="21" customFormat="1" x14ac:dyDescent="0.2"/>
    <row r="2734" s="21" customFormat="1" x14ac:dyDescent="0.2"/>
    <row r="2735" s="21" customFormat="1" x14ac:dyDescent="0.2"/>
    <row r="2736" s="21" customFormat="1" x14ac:dyDescent="0.2"/>
    <row r="2737" s="21" customFormat="1" x14ac:dyDescent="0.2"/>
    <row r="2738" s="21" customFormat="1" x14ac:dyDescent="0.2"/>
    <row r="2739" s="21" customFormat="1" x14ac:dyDescent="0.2"/>
    <row r="2740" s="21" customFormat="1" x14ac:dyDescent="0.2"/>
    <row r="2741" s="21" customFormat="1" x14ac:dyDescent="0.2"/>
    <row r="2742" s="21" customFormat="1" x14ac:dyDescent="0.2"/>
    <row r="2743" s="21" customFormat="1" x14ac:dyDescent="0.2"/>
    <row r="2744" s="21" customFormat="1" x14ac:dyDescent="0.2"/>
    <row r="2745" s="21" customFormat="1" x14ac:dyDescent="0.2"/>
    <row r="2746" s="21" customFormat="1" x14ac:dyDescent="0.2"/>
    <row r="2747" s="21" customFormat="1" x14ac:dyDescent="0.2"/>
    <row r="2748" s="21" customFormat="1" x14ac:dyDescent="0.2"/>
    <row r="2749" s="21" customFormat="1" x14ac:dyDescent="0.2"/>
    <row r="2750" s="21" customFormat="1" x14ac:dyDescent="0.2"/>
    <row r="2751" s="21" customFormat="1" x14ac:dyDescent="0.2"/>
    <row r="2752" s="21" customFormat="1" x14ac:dyDescent="0.2"/>
    <row r="2753" s="21" customFormat="1" x14ac:dyDescent="0.2"/>
    <row r="2754" s="21" customFormat="1" x14ac:dyDescent="0.2"/>
    <row r="2755" s="21" customFormat="1" x14ac:dyDescent="0.2"/>
    <row r="2756" s="21" customFormat="1" x14ac:dyDescent="0.2"/>
    <row r="2757" s="21" customFormat="1" x14ac:dyDescent="0.2"/>
    <row r="2758" s="21" customFormat="1" x14ac:dyDescent="0.2"/>
    <row r="2759" s="21" customFormat="1" x14ac:dyDescent="0.2"/>
    <row r="2760" s="21" customFormat="1" x14ac:dyDescent="0.2"/>
    <row r="2761" s="21" customFormat="1" x14ac:dyDescent="0.2"/>
    <row r="2762" s="21" customFormat="1" x14ac:dyDescent="0.2"/>
    <row r="2763" s="21" customFormat="1" x14ac:dyDescent="0.2"/>
    <row r="2764" s="21" customFormat="1" x14ac:dyDescent="0.2"/>
    <row r="2765" s="21" customFormat="1" x14ac:dyDescent="0.2"/>
    <row r="2766" s="21" customFormat="1" x14ac:dyDescent="0.2"/>
    <row r="2767" s="21" customFormat="1" x14ac:dyDescent="0.2"/>
    <row r="2768" s="21" customFormat="1" x14ac:dyDescent="0.2"/>
    <row r="2769" s="21" customFormat="1" x14ac:dyDescent="0.2"/>
    <row r="2770" s="21" customFormat="1" x14ac:dyDescent="0.2"/>
    <row r="2771" s="21" customFormat="1" x14ac:dyDescent="0.2"/>
    <row r="2772" s="21" customFormat="1" x14ac:dyDescent="0.2"/>
    <row r="2773" s="21" customFormat="1" x14ac:dyDescent="0.2"/>
    <row r="2774" s="21" customFormat="1" x14ac:dyDescent="0.2"/>
    <row r="2775" s="21" customFormat="1" x14ac:dyDescent="0.2"/>
    <row r="2776" s="21" customFormat="1" x14ac:dyDescent="0.2"/>
    <row r="2777" s="21" customFormat="1" x14ac:dyDescent="0.2"/>
    <row r="2778" s="21" customFormat="1" x14ac:dyDescent="0.2"/>
    <row r="2779" s="21" customFormat="1" x14ac:dyDescent="0.2"/>
    <row r="2780" s="21" customFormat="1" x14ac:dyDescent="0.2"/>
    <row r="2781" s="21" customFormat="1" x14ac:dyDescent="0.2"/>
    <row r="2782" s="21" customFormat="1" x14ac:dyDescent="0.2"/>
    <row r="2783" s="21" customFormat="1" x14ac:dyDescent="0.2"/>
    <row r="2784" s="21" customFormat="1" x14ac:dyDescent="0.2"/>
    <row r="2785" s="21" customFormat="1" x14ac:dyDescent="0.2"/>
    <row r="2786" s="21" customFormat="1" x14ac:dyDescent="0.2"/>
    <row r="2787" s="21" customFormat="1" x14ac:dyDescent="0.2"/>
    <row r="2788" s="21" customFormat="1" x14ac:dyDescent="0.2"/>
    <row r="2789" s="21" customFormat="1" x14ac:dyDescent="0.2"/>
    <row r="2790" s="21" customFormat="1" x14ac:dyDescent="0.2"/>
    <row r="2791" s="21" customFormat="1" x14ac:dyDescent="0.2"/>
    <row r="2792" s="21" customFormat="1" x14ac:dyDescent="0.2"/>
    <row r="2793" s="21" customFormat="1" x14ac:dyDescent="0.2"/>
    <row r="2794" s="21" customFormat="1" x14ac:dyDescent="0.2"/>
    <row r="2795" s="21" customFormat="1" x14ac:dyDescent="0.2"/>
    <row r="2796" s="21" customFormat="1" x14ac:dyDescent="0.2"/>
    <row r="2797" s="21" customFormat="1" x14ac:dyDescent="0.2"/>
    <row r="2798" s="21" customFormat="1" x14ac:dyDescent="0.2"/>
    <row r="2799" s="21" customFormat="1" x14ac:dyDescent="0.2"/>
    <row r="2800" s="21" customFormat="1" x14ac:dyDescent="0.2"/>
    <row r="2801" s="21" customFormat="1" x14ac:dyDescent="0.2"/>
    <row r="2802" s="21" customFormat="1" x14ac:dyDescent="0.2"/>
    <row r="2803" s="21" customFormat="1" x14ac:dyDescent="0.2"/>
    <row r="2804" s="21" customFormat="1" x14ac:dyDescent="0.2"/>
    <row r="2805" s="21" customFormat="1" x14ac:dyDescent="0.2"/>
    <row r="2806" s="21" customFormat="1" x14ac:dyDescent="0.2"/>
    <row r="2807" s="21" customFormat="1" x14ac:dyDescent="0.2"/>
    <row r="2808" s="21" customFormat="1" x14ac:dyDescent="0.2"/>
    <row r="2809" s="21" customFormat="1" x14ac:dyDescent="0.2"/>
    <row r="2810" s="21" customFormat="1" x14ac:dyDescent="0.2"/>
    <row r="2811" s="21" customFormat="1" x14ac:dyDescent="0.2"/>
    <row r="2812" s="21" customFormat="1" x14ac:dyDescent="0.2"/>
    <row r="2813" s="21" customFormat="1" x14ac:dyDescent="0.2"/>
    <row r="2814" s="21" customFormat="1" x14ac:dyDescent="0.2"/>
    <row r="2815" s="21" customFormat="1" x14ac:dyDescent="0.2"/>
    <row r="2816" s="21" customFormat="1" x14ac:dyDescent="0.2"/>
    <row r="2817" s="21" customFormat="1" x14ac:dyDescent="0.2"/>
    <row r="2818" s="21" customFormat="1" x14ac:dyDescent="0.2"/>
    <row r="2819" s="21" customFormat="1" x14ac:dyDescent="0.2"/>
    <row r="2820" s="21" customFormat="1" x14ac:dyDescent="0.2"/>
    <row r="2821" s="21" customFormat="1" x14ac:dyDescent="0.2"/>
    <row r="2822" s="21" customFormat="1" x14ac:dyDescent="0.2"/>
    <row r="2823" s="21" customFormat="1" x14ac:dyDescent="0.2"/>
    <row r="2824" s="21" customFormat="1" x14ac:dyDescent="0.2"/>
    <row r="2825" s="21" customFormat="1" x14ac:dyDescent="0.2"/>
    <row r="2826" s="21" customFormat="1" x14ac:dyDescent="0.2"/>
    <row r="2827" s="21" customFormat="1" x14ac:dyDescent="0.2"/>
    <row r="2828" s="21" customFormat="1" x14ac:dyDescent="0.2"/>
    <row r="2829" s="21" customFormat="1" x14ac:dyDescent="0.2"/>
    <row r="2830" s="21" customFormat="1" x14ac:dyDescent="0.2"/>
    <row r="2831" s="21" customFormat="1" x14ac:dyDescent="0.2"/>
    <row r="2832" s="21" customFormat="1" x14ac:dyDescent="0.2"/>
    <row r="2833" s="21" customFormat="1" x14ac:dyDescent="0.2"/>
    <row r="2834" s="21" customFormat="1" x14ac:dyDescent="0.2"/>
    <row r="2835" s="21" customFormat="1" x14ac:dyDescent="0.2"/>
    <row r="2836" s="21" customFormat="1" x14ac:dyDescent="0.2"/>
    <row r="2837" s="21" customFormat="1" x14ac:dyDescent="0.2"/>
    <row r="2838" s="21" customFormat="1" x14ac:dyDescent="0.2"/>
    <row r="2839" s="21" customFormat="1" x14ac:dyDescent="0.2"/>
    <row r="2840" s="21" customFormat="1" x14ac:dyDescent="0.2"/>
    <row r="2841" s="21" customFormat="1" x14ac:dyDescent="0.2"/>
    <row r="2842" s="21" customFormat="1" x14ac:dyDescent="0.2"/>
    <row r="2843" s="21" customFormat="1" x14ac:dyDescent="0.2"/>
    <row r="2844" s="21" customFormat="1" x14ac:dyDescent="0.2"/>
    <row r="2845" s="21" customFormat="1" x14ac:dyDescent="0.2"/>
    <row r="2846" s="21" customFormat="1" x14ac:dyDescent="0.2"/>
    <row r="2847" s="21" customFormat="1" x14ac:dyDescent="0.2"/>
    <row r="2848" s="21" customFormat="1" x14ac:dyDescent="0.2"/>
    <row r="2849" s="21" customFormat="1" x14ac:dyDescent="0.2"/>
    <row r="2850" s="21" customFormat="1" x14ac:dyDescent="0.2"/>
    <row r="2851" s="21" customFormat="1" x14ac:dyDescent="0.2"/>
    <row r="2852" s="21" customFormat="1" x14ac:dyDescent="0.2"/>
    <row r="2853" s="21" customFormat="1" x14ac:dyDescent="0.2"/>
    <row r="2854" s="21" customFormat="1" x14ac:dyDescent="0.2"/>
    <row r="2855" s="21" customFormat="1" x14ac:dyDescent="0.2"/>
    <row r="2856" s="21" customFormat="1" x14ac:dyDescent="0.2"/>
    <row r="2857" s="21" customFormat="1" x14ac:dyDescent="0.2"/>
    <row r="2858" s="21" customFormat="1" x14ac:dyDescent="0.2"/>
    <row r="2859" s="21" customFormat="1" x14ac:dyDescent="0.2"/>
    <row r="2860" s="21" customFormat="1" x14ac:dyDescent="0.2"/>
    <row r="2861" s="21" customFormat="1" x14ac:dyDescent="0.2"/>
    <row r="2862" s="21" customFormat="1" x14ac:dyDescent="0.2"/>
    <row r="2863" s="21" customFormat="1" x14ac:dyDescent="0.2"/>
    <row r="2864" s="21" customFormat="1" x14ac:dyDescent="0.2"/>
    <row r="2865" s="21" customFormat="1" x14ac:dyDescent="0.2"/>
    <row r="2866" s="21" customFormat="1" x14ac:dyDescent="0.2"/>
    <row r="2867" s="21" customFormat="1" x14ac:dyDescent="0.2"/>
    <row r="2868" s="21" customFormat="1" x14ac:dyDescent="0.2"/>
    <row r="2869" s="21" customFormat="1" x14ac:dyDescent="0.2"/>
    <row r="2870" s="21" customFormat="1" x14ac:dyDescent="0.2"/>
    <row r="2871" s="21" customFormat="1" x14ac:dyDescent="0.2"/>
    <row r="2872" s="21" customFormat="1" x14ac:dyDescent="0.2"/>
    <row r="2873" s="21" customFormat="1" x14ac:dyDescent="0.2"/>
    <row r="2874" s="21" customFormat="1" x14ac:dyDescent="0.2"/>
    <row r="2875" s="21" customFormat="1" x14ac:dyDescent="0.2"/>
    <row r="2876" s="21" customFormat="1" x14ac:dyDescent="0.2"/>
    <row r="2877" s="21" customFormat="1" x14ac:dyDescent="0.2"/>
    <row r="2878" s="21" customFormat="1" x14ac:dyDescent="0.2"/>
    <row r="2879" s="21" customFormat="1" x14ac:dyDescent="0.2"/>
    <row r="2880" s="21" customFormat="1" x14ac:dyDescent="0.2"/>
    <row r="2881" s="21" customFormat="1" x14ac:dyDescent="0.2"/>
    <row r="2882" s="21" customFormat="1" x14ac:dyDescent="0.2"/>
    <row r="2883" s="21" customFormat="1" x14ac:dyDescent="0.2"/>
    <row r="2884" s="21" customFormat="1" x14ac:dyDescent="0.2"/>
    <row r="2885" s="21" customFormat="1" x14ac:dyDescent="0.2"/>
    <row r="2886" s="21" customFormat="1" x14ac:dyDescent="0.2"/>
    <row r="2887" s="21" customFormat="1" x14ac:dyDescent="0.2"/>
    <row r="2888" s="21" customFormat="1" x14ac:dyDescent="0.2"/>
    <row r="2889" s="21" customFormat="1" x14ac:dyDescent="0.2"/>
    <row r="2890" s="21" customFormat="1" x14ac:dyDescent="0.2"/>
    <row r="2891" s="21" customFormat="1" x14ac:dyDescent="0.2"/>
    <row r="2892" s="21" customFormat="1" x14ac:dyDescent="0.2"/>
    <row r="2893" s="21" customFormat="1" x14ac:dyDescent="0.2"/>
    <row r="2894" s="21" customFormat="1" x14ac:dyDescent="0.2"/>
    <row r="2895" s="21" customFormat="1" x14ac:dyDescent="0.2"/>
    <row r="2896" s="21" customFormat="1" x14ac:dyDescent="0.2"/>
    <row r="2897" s="21" customFormat="1" x14ac:dyDescent="0.2"/>
    <row r="2898" s="21" customFormat="1" x14ac:dyDescent="0.2"/>
    <row r="2899" s="21" customFormat="1" x14ac:dyDescent="0.2"/>
    <row r="2900" s="21" customFormat="1" x14ac:dyDescent="0.2"/>
    <row r="2901" s="21" customFormat="1" x14ac:dyDescent="0.2"/>
    <row r="2902" s="21" customFormat="1" x14ac:dyDescent="0.2"/>
    <row r="2903" s="21" customFormat="1" x14ac:dyDescent="0.2"/>
    <row r="2904" s="21" customFormat="1" x14ac:dyDescent="0.2"/>
    <row r="2905" s="21" customFormat="1" x14ac:dyDescent="0.2"/>
    <row r="2906" s="21" customFormat="1" x14ac:dyDescent="0.2"/>
    <row r="2907" s="21" customFormat="1" x14ac:dyDescent="0.2"/>
    <row r="2908" s="21" customFormat="1" x14ac:dyDescent="0.2"/>
    <row r="2909" s="21" customFormat="1" x14ac:dyDescent="0.2"/>
    <row r="2910" s="21" customFormat="1" x14ac:dyDescent="0.2"/>
    <row r="2911" s="21" customFormat="1" x14ac:dyDescent="0.2"/>
    <row r="2912" s="21" customFormat="1" x14ac:dyDescent="0.2"/>
    <row r="2913" s="21" customFormat="1" x14ac:dyDescent="0.2"/>
    <row r="2914" s="21" customFormat="1" x14ac:dyDescent="0.2"/>
    <row r="2915" s="21" customFormat="1" x14ac:dyDescent="0.2"/>
    <row r="2916" s="21" customFormat="1" x14ac:dyDescent="0.2"/>
    <row r="2917" s="21" customFormat="1" x14ac:dyDescent="0.2"/>
    <row r="2918" s="21" customFormat="1" x14ac:dyDescent="0.2"/>
    <row r="2919" s="21" customFormat="1" x14ac:dyDescent="0.2"/>
    <row r="2920" s="21" customFormat="1" x14ac:dyDescent="0.2"/>
    <row r="2921" s="21" customFormat="1" x14ac:dyDescent="0.2"/>
    <row r="2922" s="21" customFormat="1" x14ac:dyDescent="0.2"/>
    <row r="2923" s="21" customFormat="1" x14ac:dyDescent="0.2"/>
    <row r="2924" s="21" customFormat="1" x14ac:dyDescent="0.2"/>
    <row r="2925" s="21" customFormat="1" x14ac:dyDescent="0.2"/>
    <row r="2926" s="21" customFormat="1" x14ac:dyDescent="0.2"/>
    <row r="2927" s="21" customFormat="1" x14ac:dyDescent="0.2"/>
    <row r="2928" s="21" customFormat="1" x14ac:dyDescent="0.2"/>
    <row r="2929" s="21" customFormat="1" x14ac:dyDescent="0.2"/>
    <row r="2930" s="21" customFormat="1" x14ac:dyDescent="0.2"/>
    <row r="2931" s="21" customFormat="1" x14ac:dyDescent="0.2"/>
    <row r="2932" s="21" customFormat="1" x14ac:dyDescent="0.2"/>
    <row r="2933" s="21" customFormat="1" x14ac:dyDescent="0.2"/>
    <row r="2934" s="21" customFormat="1" x14ac:dyDescent="0.2"/>
    <row r="2935" s="21" customFormat="1" x14ac:dyDescent="0.2"/>
    <row r="2936" s="21" customFormat="1" x14ac:dyDescent="0.2"/>
    <row r="2937" s="21" customFormat="1" x14ac:dyDescent="0.2"/>
    <row r="2938" s="21" customFormat="1" x14ac:dyDescent="0.2"/>
    <row r="2939" s="21" customFormat="1" x14ac:dyDescent="0.2"/>
    <row r="2940" s="21" customFormat="1" x14ac:dyDescent="0.2"/>
    <row r="2941" s="21" customFormat="1" x14ac:dyDescent="0.2"/>
    <row r="2942" s="21" customFormat="1" x14ac:dyDescent="0.2"/>
    <row r="2943" s="21" customFormat="1" x14ac:dyDescent="0.2"/>
    <row r="2944" s="21" customFormat="1" x14ac:dyDescent="0.2"/>
    <row r="2945" s="21" customFormat="1" x14ac:dyDescent="0.2"/>
    <row r="2946" s="21" customFormat="1" x14ac:dyDescent="0.2"/>
    <row r="2947" s="21" customFormat="1" x14ac:dyDescent="0.2"/>
    <row r="2948" s="21" customFormat="1" x14ac:dyDescent="0.2"/>
    <row r="2949" s="21" customFormat="1" x14ac:dyDescent="0.2"/>
    <row r="2950" s="21" customFormat="1" x14ac:dyDescent="0.2"/>
    <row r="2951" s="21" customFormat="1" x14ac:dyDescent="0.2"/>
    <row r="2952" s="21" customFormat="1" x14ac:dyDescent="0.2"/>
    <row r="2953" s="21" customFormat="1" x14ac:dyDescent="0.2"/>
    <row r="2954" s="21" customFormat="1" x14ac:dyDescent="0.2"/>
    <row r="2955" s="21" customFormat="1" x14ac:dyDescent="0.2"/>
    <row r="2956" s="21" customFormat="1" x14ac:dyDescent="0.2"/>
    <row r="2957" s="21" customFormat="1" x14ac:dyDescent="0.2"/>
    <row r="2958" s="21" customFormat="1" x14ac:dyDescent="0.2"/>
    <row r="2959" s="21" customFormat="1" x14ac:dyDescent="0.2"/>
    <row r="2960" s="21" customFormat="1" x14ac:dyDescent="0.2"/>
    <row r="2961" s="21" customFormat="1" x14ac:dyDescent="0.2"/>
    <row r="2962" s="21" customFormat="1" x14ac:dyDescent="0.2"/>
    <row r="2963" s="21" customFormat="1" x14ac:dyDescent="0.2"/>
    <row r="2964" s="21" customFormat="1" x14ac:dyDescent="0.2"/>
    <row r="2965" s="21" customFormat="1" x14ac:dyDescent="0.2"/>
    <row r="2966" s="21" customFormat="1" x14ac:dyDescent="0.2"/>
    <row r="2967" s="21" customFormat="1" x14ac:dyDescent="0.2"/>
    <row r="2968" s="21" customFormat="1" x14ac:dyDescent="0.2"/>
    <row r="2969" s="21" customFormat="1" x14ac:dyDescent="0.2"/>
    <row r="2970" s="21" customFormat="1" x14ac:dyDescent="0.2"/>
    <row r="2971" s="21" customFormat="1" x14ac:dyDescent="0.2"/>
    <row r="2972" s="21" customFormat="1" x14ac:dyDescent="0.2"/>
    <row r="2973" s="21" customFormat="1" x14ac:dyDescent="0.2"/>
    <row r="2974" s="21" customFormat="1" x14ac:dyDescent="0.2"/>
    <row r="2975" s="21" customFormat="1" x14ac:dyDescent="0.2"/>
    <row r="2976" s="21" customFormat="1" x14ac:dyDescent="0.2"/>
    <row r="2977" s="21" customFormat="1" x14ac:dyDescent="0.2"/>
    <row r="2978" s="21" customFormat="1" x14ac:dyDescent="0.2"/>
    <row r="2979" s="21" customFormat="1" x14ac:dyDescent="0.2"/>
    <row r="2980" s="21" customFormat="1" x14ac:dyDescent="0.2"/>
    <row r="2981" s="21" customFormat="1" x14ac:dyDescent="0.2"/>
    <row r="2982" s="21" customFormat="1" x14ac:dyDescent="0.2"/>
    <row r="2983" s="21" customFormat="1" x14ac:dyDescent="0.2"/>
    <row r="2984" s="21" customFormat="1" x14ac:dyDescent="0.2"/>
    <row r="2985" s="21" customFormat="1" x14ac:dyDescent="0.2"/>
    <row r="2986" s="21" customFormat="1" x14ac:dyDescent="0.2"/>
    <row r="2987" s="21" customFormat="1" x14ac:dyDescent="0.2"/>
    <row r="2988" s="21" customFormat="1" x14ac:dyDescent="0.2"/>
    <row r="2989" s="21" customFormat="1" x14ac:dyDescent="0.2"/>
    <row r="2990" s="21" customFormat="1" x14ac:dyDescent="0.2"/>
    <row r="2991" s="21" customFormat="1" x14ac:dyDescent="0.2"/>
    <row r="2992" s="21" customFormat="1" x14ac:dyDescent="0.2"/>
    <row r="2993" s="21" customFormat="1" x14ac:dyDescent="0.2"/>
    <row r="2994" s="21" customFormat="1" x14ac:dyDescent="0.2"/>
    <row r="2995" s="21" customFormat="1" x14ac:dyDescent="0.2"/>
    <row r="2996" s="21" customFormat="1" x14ac:dyDescent="0.2"/>
    <row r="2997" s="21" customFormat="1" x14ac:dyDescent="0.2"/>
    <row r="2998" s="21" customFormat="1" x14ac:dyDescent="0.2"/>
    <row r="2999" s="21" customFormat="1" x14ac:dyDescent="0.2"/>
    <row r="3000" s="21" customFormat="1" x14ac:dyDescent="0.2"/>
    <row r="3001" s="21" customFormat="1" x14ac:dyDescent="0.2"/>
    <row r="3002" s="21" customFormat="1" x14ac:dyDescent="0.2"/>
    <row r="3003" s="21" customFormat="1" x14ac:dyDescent="0.2"/>
    <row r="3004" s="21" customFormat="1" x14ac:dyDescent="0.2"/>
    <row r="3005" s="21" customFormat="1" x14ac:dyDescent="0.2"/>
    <row r="3006" s="21" customFormat="1" x14ac:dyDescent="0.2"/>
    <row r="3007" s="21" customFormat="1" x14ac:dyDescent="0.2"/>
    <row r="3008" s="21" customFormat="1" x14ac:dyDescent="0.2"/>
    <row r="3009" s="21" customFormat="1" x14ac:dyDescent="0.2"/>
    <row r="3010" s="21" customFormat="1" x14ac:dyDescent="0.2"/>
    <row r="3011" s="21" customFormat="1" x14ac:dyDescent="0.2"/>
    <row r="3012" s="21" customFormat="1" x14ac:dyDescent="0.2"/>
    <row r="3013" s="21" customFormat="1" x14ac:dyDescent="0.2"/>
    <row r="3014" s="21" customFormat="1" x14ac:dyDescent="0.2"/>
    <row r="3015" s="21" customFormat="1" x14ac:dyDescent="0.2"/>
    <row r="3016" s="21" customFormat="1" x14ac:dyDescent="0.2"/>
    <row r="3017" s="21" customFormat="1" x14ac:dyDescent="0.2"/>
    <row r="3018" s="21" customFormat="1" x14ac:dyDescent="0.2"/>
    <row r="3019" s="21" customFormat="1" x14ac:dyDescent="0.2"/>
    <row r="3020" s="21" customFormat="1" x14ac:dyDescent="0.2"/>
    <row r="3021" s="21" customFormat="1" x14ac:dyDescent="0.2"/>
    <row r="3022" s="21" customFormat="1" x14ac:dyDescent="0.2"/>
    <row r="3023" s="21" customFormat="1" x14ac:dyDescent="0.2"/>
    <row r="3024" s="21" customFormat="1" x14ac:dyDescent="0.2"/>
    <row r="3025" s="21" customFormat="1" x14ac:dyDescent="0.2"/>
    <row r="3026" s="21" customFormat="1" x14ac:dyDescent="0.2"/>
    <row r="3027" s="21" customFormat="1" x14ac:dyDescent="0.2"/>
    <row r="3028" s="21" customFormat="1" x14ac:dyDescent="0.2"/>
    <row r="3029" s="21" customFormat="1" x14ac:dyDescent="0.2"/>
    <row r="3030" s="21" customFormat="1" x14ac:dyDescent="0.2"/>
    <row r="3031" s="21" customFormat="1" x14ac:dyDescent="0.2"/>
    <row r="3032" s="21" customFormat="1" x14ac:dyDescent="0.2"/>
    <row r="3033" s="21" customFormat="1" x14ac:dyDescent="0.2"/>
    <row r="3034" s="21" customFormat="1" x14ac:dyDescent="0.2"/>
    <row r="3035" s="21" customFormat="1" x14ac:dyDescent="0.2"/>
    <row r="3036" s="21" customFormat="1" x14ac:dyDescent="0.2"/>
    <row r="3037" s="21" customFormat="1" x14ac:dyDescent="0.2"/>
    <row r="3038" s="21" customFormat="1" x14ac:dyDescent="0.2"/>
    <row r="3039" s="21" customFormat="1" x14ac:dyDescent="0.2"/>
    <row r="3040" s="21" customFormat="1" x14ac:dyDescent="0.2"/>
    <row r="3041" s="21" customFormat="1" x14ac:dyDescent="0.2"/>
    <row r="3042" s="21" customFormat="1" x14ac:dyDescent="0.2"/>
    <row r="3043" s="21" customFormat="1" x14ac:dyDescent="0.2"/>
    <row r="3044" s="21" customFormat="1" x14ac:dyDescent="0.2"/>
    <row r="3045" s="21" customFormat="1" x14ac:dyDescent="0.2"/>
    <row r="3046" s="21" customFormat="1" x14ac:dyDescent="0.2"/>
    <row r="3047" s="21" customFormat="1" x14ac:dyDescent="0.2"/>
    <row r="3048" s="21" customFormat="1" x14ac:dyDescent="0.2"/>
    <row r="3049" s="21" customFormat="1" x14ac:dyDescent="0.2"/>
    <row r="3050" s="21" customFormat="1" x14ac:dyDescent="0.2"/>
    <row r="3051" s="21" customFormat="1" x14ac:dyDescent="0.2"/>
    <row r="3052" s="21" customFormat="1" x14ac:dyDescent="0.2"/>
    <row r="3053" s="21" customFormat="1" x14ac:dyDescent="0.2"/>
    <row r="3054" s="21" customFormat="1" x14ac:dyDescent="0.2"/>
    <row r="3055" s="21" customFormat="1" x14ac:dyDescent="0.2"/>
    <row r="3056" s="21" customFormat="1" x14ac:dyDescent="0.2"/>
    <row r="3057" s="21" customFormat="1" x14ac:dyDescent="0.2"/>
    <row r="3058" s="21" customFormat="1" x14ac:dyDescent="0.2"/>
    <row r="3059" s="21" customFormat="1" x14ac:dyDescent="0.2"/>
    <row r="3060" s="21" customFormat="1" x14ac:dyDescent="0.2"/>
    <row r="3061" s="21" customFormat="1" x14ac:dyDescent="0.2"/>
    <row r="3062" s="21" customFormat="1" x14ac:dyDescent="0.2"/>
    <row r="3063" s="21" customFormat="1" x14ac:dyDescent="0.2"/>
    <row r="3064" s="21" customFormat="1" x14ac:dyDescent="0.2"/>
    <row r="3065" s="21" customFormat="1" x14ac:dyDescent="0.2"/>
    <row r="3066" s="21" customFormat="1" x14ac:dyDescent="0.2"/>
    <row r="3067" s="21" customFormat="1" x14ac:dyDescent="0.2"/>
    <row r="3068" s="21" customFormat="1" x14ac:dyDescent="0.2"/>
    <row r="3069" s="21" customFormat="1" x14ac:dyDescent="0.2"/>
    <row r="3070" s="21" customFormat="1" x14ac:dyDescent="0.2"/>
    <row r="3071" s="21" customFormat="1" x14ac:dyDescent="0.2"/>
    <row r="3072" s="21" customFormat="1" x14ac:dyDescent="0.2"/>
    <row r="3073" s="21" customFormat="1" x14ac:dyDescent="0.2"/>
    <row r="3074" s="21" customFormat="1" x14ac:dyDescent="0.2"/>
    <row r="3075" s="21" customFormat="1" x14ac:dyDescent="0.2"/>
    <row r="3076" s="21" customFormat="1" x14ac:dyDescent="0.2"/>
    <row r="3077" s="21" customFormat="1" x14ac:dyDescent="0.2"/>
    <row r="3078" s="21" customFormat="1" x14ac:dyDescent="0.2"/>
    <row r="3079" s="21" customFormat="1" x14ac:dyDescent="0.2"/>
    <row r="3080" s="21" customFormat="1" x14ac:dyDescent="0.2"/>
    <row r="3081" s="21" customFormat="1" x14ac:dyDescent="0.2"/>
    <row r="3082" s="21" customFormat="1" x14ac:dyDescent="0.2"/>
    <row r="3083" s="21" customFormat="1" x14ac:dyDescent="0.2"/>
    <row r="3084" s="21" customFormat="1" x14ac:dyDescent="0.2"/>
    <row r="3085" s="21" customFormat="1" x14ac:dyDescent="0.2"/>
    <row r="3086" s="21" customFormat="1" x14ac:dyDescent="0.2"/>
    <row r="3087" s="21" customFormat="1" x14ac:dyDescent="0.2"/>
    <row r="3088" s="21" customFormat="1" x14ac:dyDescent="0.2"/>
    <row r="3089" s="21" customFormat="1" x14ac:dyDescent="0.2"/>
    <row r="3090" s="21" customFormat="1" x14ac:dyDescent="0.2"/>
    <row r="3091" s="21" customFormat="1" x14ac:dyDescent="0.2"/>
    <row r="3092" s="21" customFormat="1" x14ac:dyDescent="0.2"/>
    <row r="3093" s="21" customFormat="1" x14ac:dyDescent="0.2"/>
    <row r="3094" s="21" customFormat="1" x14ac:dyDescent="0.2"/>
    <row r="3095" s="21" customFormat="1" x14ac:dyDescent="0.2"/>
    <row r="3096" s="21" customFormat="1" x14ac:dyDescent="0.2"/>
    <row r="3097" s="21" customFormat="1" x14ac:dyDescent="0.2"/>
    <row r="3098" s="21" customFormat="1" x14ac:dyDescent="0.2"/>
    <row r="3099" s="21" customFormat="1" x14ac:dyDescent="0.2"/>
    <row r="3100" s="21" customFormat="1" x14ac:dyDescent="0.2"/>
    <row r="3101" s="21" customFormat="1" x14ac:dyDescent="0.2"/>
    <row r="3102" s="21" customFormat="1" x14ac:dyDescent="0.2"/>
    <row r="3103" s="21" customFormat="1" x14ac:dyDescent="0.2"/>
    <row r="3104" s="21" customFormat="1" x14ac:dyDescent="0.2"/>
    <row r="3105" s="21" customFormat="1" x14ac:dyDescent="0.2"/>
    <row r="3106" s="21" customFormat="1" x14ac:dyDescent="0.2"/>
    <row r="3107" s="21" customFormat="1" x14ac:dyDescent="0.2"/>
    <row r="3108" s="21" customFormat="1" x14ac:dyDescent="0.2"/>
    <row r="3109" s="21" customFormat="1" x14ac:dyDescent="0.2"/>
    <row r="3110" s="21" customFormat="1" x14ac:dyDescent="0.2"/>
    <row r="3111" s="21" customFormat="1" x14ac:dyDescent="0.2"/>
    <row r="3112" s="21" customFormat="1" x14ac:dyDescent="0.2"/>
    <row r="3113" s="21" customFormat="1" x14ac:dyDescent="0.2"/>
    <row r="3114" s="21" customFormat="1" x14ac:dyDescent="0.2"/>
    <row r="3115" s="21" customFormat="1" x14ac:dyDescent="0.2"/>
    <row r="3116" s="21" customFormat="1" x14ac:dyDescent="0.2"/>
    <row r="3117" s="21" customFormat="1" x14ac:dyDescent="0.2"/>
    <row r="3118" s="21" customFormat="1" x14ac:dyDescent="0.2"/>
    <row r="3119" s="21" customFormat="1" x14ac:dyDescent="0.2"/>
    <row r="3120" s="21" customFormat="1" x14ac:dyDescent="0.2"/>
  </sheetData>
  <mergeCells count="85">
    <mergeCell ref="C340:D340"/>
    <mergeCell ref="A341:F341"/>
    <mergeCell ref="H341:L341"/>
    <mergeCell ref="C357:D357"/>
    <mergeCell ref="A358:F358"/>
    <mergeCell ref="C374:D374"/>
    <mergeCell ref="A375:F375"/>
    <mergeCell ref="H375:L375"/>
    <mergeCell ref="C391:D391"/>
    <mergeCell ref="C286:D286"/>
    <mergeCell ref="A287:F287"/>
    <mergeCell ref="H287:L287"/>
    <mergeCell ref="C305:D305"/>
    <mergeCell ref="A306:F306"/>
    <mergeCell ref="H306:L306"/>
    <mergeCell ref="C324:D324"/>
    <mergeCell ref="A325:F325"/>
    <mergeCell ref="H325:L325"/>
    <mergeCell ref="C195:D195"/>
    <mergeCell ref="A196:F196"/>
    <mergeCell ref="H196:L196"/>
    <mergeCell ref="C214:D214"/>
    <mergeCell ref="A215:F215"/>
    <mergeCell ref="H215:L215"/>
    <mergeCell ref="G231:H231"/>
    <mergeCell ref="C232:D232"/>
    <mergeCell ref="A233:F233"/>
    <mergeCell ref="H233:L233"/>
    <mergeCell ref="H88:L88"/>
    <mergeCell ref="G102:H102"/>
    <mergeCell ref="C103:D103"/>
    <mergeCell ref="A104:F104"/>
    <mergeCell ref="H104:L104"/>
    <mergeCell ref="G121:H121"/>
    <mergeCell ref="C122:D122"/>
    <mergeCell ref="A123:F123"/>
    <mergeCell ref="H123:L123"/>
    <mergeCell ref="H358:L358"/>
    <mergeCell ref="A392:F392"/>
    <mergeCell ref="H392:L392"/>
    <mergeCell ref="C409:D409"/>
    <mergeCell ref="A410:F410"/>
    <mergeCell ref="H410:L410"/>
    <mergeCell ref="C429:D429"/>
    <mergeCell ref="A430:F430"/>
    <mergeCell ref="H430:L430"/>
    <mergeCell ref="C445:D445"/>
    <mergeCell ref="A446:F446"/>
    <mergeCell ref="H446:L446"/>
    <mergeCell ref="C142:D142"/>
    <mergeCell ref="A143:F143"/>
    <mergeCell ref="H143:L143"/>
    <mergeCell ref="G156:H156"/>
    <mergeCell ref="D157:E157"/>
    <mergeCell ref="A158:F158"/>
    <mergeCell ref="H158:L158"/>
    <mergeCell ref="C176:D176"/>
    <mergeCell ref="A177:F177"/>
    <mergeCell ref="H177:L177"/>
    <mergeCell ref="G193:H193"/>
    <mergeCell ref="A1:R1"/>
    <mergeCell ref="A4:F4"/>
    <mergeCell ref="C20:D20"/>
    <mergeCell ref="A21:F21"/>
    <mergeCell ref="H21:L21"/>
    <mergeCell ref="C35:D35"/>
    <mergeCell ref="A36:F36"/>
    <mergeCell ref="H36:L36"/>
    <mergeCell ref="C50:D50"/>
    <mergeCell ref="A51:F51"/>
    <mergeCell ref="H51:L51"/>
    <mergeCell ref="C71:D71"/>
    <mergeCell ref="H4:L4"/>
    <mergeCell ref="A72:F72"/>
    <mergeCell ref="H72:L72"/>
    <mergeCell ref="G86:H86"/>
    <mergeCell ref="C87:D87"/>
    <mergeCell ref="A88:F88"/>
    <mergeCell ref="C248:D248"/>
    <mergeCell ref="A249:F249"/>
    <mergeCell ref="H249:L249"/>
    <mergeCell ref="G266:H266"/>
    <mergeCell ref="C267:D267"/>
    <mergeCell ref="A268:F268"/>
    <mergeCell ref="H268:L26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zoomScale="160" zoomScaleNormal="160" workbookViewId="0">
      <selection activeCell="M22" sqref="M2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133</v>
      </c>
      <c r="B2" s="3">
        <v>0</v>
      </c>
      <c r="C2" s="3">
        <v>5</v>
      </c>
      <c r="D2" s="3">
        <v>17</v>
      </c>
      <c r="E2" s="3" t="s">
        <v>6</v>
      </c>
      <c r="F2" s="3" t="s">
        <v>25</v>
      </c>
      <c r="G2" s="17" t="s">
        <v>131</v>
      </c>
      <c r="H2" s="3">
        <v>0.40200000000000002</v>
      </c>
      <c r="I2" s="3">
        <v>-1.6</v>
      </c>
      <c r="J2" s="3">
        <v>0.6</v>
      </c>
      <c r="K2" s="3">
        <v>30</v>
      </c>
      <c r="L2" s="3">
        <v>1</v>
      </c>
    </row>
    <row r="3" spans="1:13" x14ac:dyDescent="0.25">
      <c r="A3" s="3" t="s">
        <v>134</v>
      </c>
      <c r="B3" s="3">
        <v>100</v>
      </c>
      <c r="C3" s="3">
        <v>22</v>
      </c>
      <c r="D3" s="3">
        <v>33</v>
      </c>
      <c r="E3" s="3" t="s">
        <v>6</v>
      </c>
      <c r="F3" s="3" t="s">
        <v>25</v>
      </c>
      <c r="G3" s="17" t="s">
        <v>131</v>
      </c>
      <c r="H3" s="3">
        <v>0.40200000000000002</v>
      </c>
      <c r="I3" s="3">
        <v>-1.6</v>
      </c>
      <c r="J3" s="3">
        <v>0.6</v>
      </c>
      <c r="K3" s="3">
        <v>30</v>
      </c>
      <c r="L3" s="3">
        <v>1</v>
      </c>
    </row>
    <row r="4" spans="1:13" x14ac:dyDescent="0.25">
      <c r="A4" s="3" t="s">
        <v>132</v>
      </c>
      <c r="B4" s="3">
        <v>200</v>
      </c>
      <c r="C4" s="3">
        <v>37</v>
      </c>
      <c r="D4" s="3">
        <v>48</v>
      </c>
      <c r="E4" s="3" t="s">
        <v>6</v>
      </c>
      <c r="F4" s="3" t="s">
        <v>25</v>
      </c>
      <c r="G4" s="17" t="s">
        <v>131</v>
      </c>
      <c r="H4" s="3">
        <v>0.40200000000000002</v>
      </c>
      <c r="I4" s="3">
        <v>-1.6</v>
      </c>
      <c r="J4" s="3">
        <v>0.6</v>
      </c>
      <c r="K4" s="3">
        <v>30</v>
      </c>
      <c r="L4" s="3">
        <v>1</v>
      </c>
    </row>
    <row r="5" spans="1:13" x14ac:dyDescent="0.25">
      <c r="A5" s="3" t="s">
        <v>135</v>
      </c>
      <c r="B5" s="3">
        <v>300</v>
      </c>
      <c r="C5" s="3">
        <v>52</v>
      </c>
      <c r="D5" s="3">
        <v>66</v>
      </c>
      <c r="E5" s="3" t="s">
        <v>6</v>
      </c>
      <c r="F5" s="3" t="s">
        <v>25</v>
      </c>
      <c r="G5" s="17" t="s">
        <v>131</v>
      </c>
      <c r="H5" s="3">
        <v>0.40200000000000002</v>
      </c>
      <c r="I5" s="3">
        <v>-1.6</v>
      </c>
      <c r="J5" s="3">
        <v>0.6</v>
      </c>
      <c r="K5" s="3">
        <v>30</v>
      </c>
      <c r="L5" s="3">
        <v>1</v>
      </c>
    </row>
    <row r="6" spans="1:13" x14ac:dyDescent="0.25">
      <c r="A6" s="3" t="s">
        <v>136</v>
      </c>
      <c r="B6" s="3">
        <v>400</v>
      </c>
      <c r="C6" s="3">
        <v>73</v>
      </c>
      <c r="D6" s="3">
        <v>84</v>
      </c>
      <c r="E6" s="3" t="s">
        <v>6</v>
      </c>
      <c r="F6" s="3" t="s">
        <v>25</v>
      </c>
      <c r="G6" s="17" t="s">
        <v>131</v>
      </c>
      <c r="H6" s="3">
        <v>0.40200000000000002</v>
      </c>
      <c r="I6" s="3">
        <v>-1.6</v>
      </c>
      <c r="J6" s="3">
        <v>0.6</v>
      </c>
      <c r="K6" s="3">
        <v>30</v>
      </c>
      <c r="L6" s="3">
        <v>1</v>
      </c>
    </row>
    <row r="7" spans="1:13" x14ac:dyDescent="0.25">
      <c r="A7" s="3" t="s">
        <v>137</v>
      </c>
      <c r="B7" s="3">
        <v>500</v>
      </c>
      <c r="C7" s="3">
        <v>89</v>
      </c>
      <c r="D7" s="3">
        <v>100</v>
      </c>
      <c r="E7" s="3" t="s">
        <v>6</v>
      </c>
      <c r="F7" s="3" t="s">
        <v>25</v>
      </c>
      <c r="G7" s="17" t="s">
        <v>131</v>
      </c>
      <c r="H7" s="3">
        <v>0.40200000000000002</v>
      </c>
      <c r="I7" s="3">
        <v>-1.6</v>
      </c>
      <c r="J7" s="3">
        <v>0.6</v>
      </c>
      <c r="K7" s="3">
        <v>30</v>
      </c>
      <c r="L7" s="3">
        <v>1</v>
      </c>
    </row>
    <row r="8" spans="1:13" x14ac:dyDescent="0.25">
      <c r="A8" s="3" t="s">
        <v>138</v>
      </c>
      <c r="B8" s="3">
        <v>600</v>
      </c>
      <c r="C8" s="3">
        <v>105</v>
      </c>
      <c r="D8" s="3">
        <v>120</v>
      </c>
      <c r="E8" s="3" t="s">
        <v>6</v>
      </c>
      <c r="F8" s="3" t="s">
        <v>25</v>
      </c>
      <c r="G8" s="17" t="s">
        <v>131</v>
      </c>
      <c r="H8" s="3">
        <v>0.40200000000000002</v>
      </c>
      <c r="I8" s="3">
        <v>-1.6</v>
      </c>
      <c r="J8" s="3">
        <v>0.6</v>
      </c>
      <c r="K8" s="3">
        <v>30</v>
      </c>
      <c r="L8" s="3">
        <v>1</v>
      </c>
    </row>
    <row r="9" spans="1:13" x14ac:dyDescent="0.25">
      <c r="A9" s="3" t="s">
        <v>139</v>
      </c>
      <c r="B9" s="32">
        <v>700</v>
      </c>
      <c r="C9" s="32">
        <v>124</v>
      </c>
      <c r="D9" s="32">
        <v>135</v>
      </c>
      <c r="E9" s="3" t="s">
        <v>6</v>
      </c>
      <c r="F9" s="3" t="s">
        <v>25</v>
      </c>
      <c r="G9" s="17" t="s">
        <v>131</v>
      </c>
      <c r="H9" s="3">
        <v>0.40200000000000002</v>
      </c>
      <c r="I9" s="3">
        <v>-1.6</v>
      </c>
      <c r="J9" s="3">
        <v>0.6</v>
      </c>
      <c r="K9" s="3">
        <v>30</v>
      </c>
      <c r="L9" s="3">
        <v>1</v>
      </c>
    </row>
    <row r="10" spans="1:13" x14ac:dyDescent="0.25">
      <c r="A10" s="3" t="s">
        <v>140</v>
      </c>
      <c r="B10" s="32">
        <v>800</v>
      </c>
      <c r="C10" s="32">
        <v>144</v>
      </c>
      <c r="D10" s="32">
        <v>155</v>
      </c>
      <c r="E10" s="3" t="s">
        <v>6</v>
      </c>
      <c r="F10" s="3" t="s">
        <v>25</v>
      </c>
      <c r="G10" s="17" t="s">
        <v>131</v>
      </c>
      <c r="H10" s="3">
        <v>0.40200000000000002</v>
      </c>
      <c r="I10" s="3">
        <v>-1.6</v>
      </c>
      <c r="J10" s="3">
        <v>0.6</v>
      </c>
      <c r="K10" s="3">
        <v>30</v>
      </c>
      <c r="L10" s="3">
        <v>1</v>
      </c>
    </row>
    <row r="11" spans="1:13" x14ac:dyDescent="0.25">
      <c r="A11" s="3" t="s">
        <v>141</v>
      </c>
      <c r="B11" s="32">
        <v>900</v>
      </c>
      <c r="C11" s="32">
        <v>159</v>
      </c>
      <c r="D11" s="32">
        <v>173</v>
      </c>
      <c r="E11" s="3" t="s">
        <v>6</v>
      </c>
      <c r="F11" s="3" t="s">
        <v>25</v>
      </c>
      <c r="G11" s="17" t="s">
        <v>131</v>
      </c>
      <c r="H11" s="3">
        <v>0.40200000000000002</v>
      </c>
      <c r="I11" s="3">
        <v>-1.6</v>
      </c>
      <c r="J11" s="3">
        <v>0.6</v>
      </c>
      <c r="K11" s="3">
        <v>30</v>
      </c>
      <c r="L11" s="3">
        <v>1</v>
      </c>
    </row>
    <row r="12" spans="1:13" x14ac:dyDescent="0.25">
      <c r="A12" s="3" t="s">
        <v>142</v>
      </c>
      <c r="B12" s="32">
        <v>1000</v>
      </c>
      <c r="C12" s="32">
        <v>178</v>
      </c>
      <c r="D12" s="32">
        <v>191</v>
      </c>
      <c r="E12" s="3" t="s">
        <v>6</v>
      </c>
      <c r="F12" s="3" t="s">
        <v>25</v>
      </c>
      <c r="G12" s="17" t="s">
        <v>131</v>
      </c>
      <c r="H12" s="3">
        <v>0.40200000000000002</v>
      </c>
      <c r="I12" s="3">
        <v>-1.6</v>
      </c>
      <c r="J12" s="3">
        <v>0.6</v>
      </c>
      <c r="K12" s="3">
        <v>30</v>
      </c>
      <c r="L12" s="3">
        <v>1</v>
      </c>
    </row>
    <row r="13" spans="1:13" x14ac:dyDescent="0.25">
      <c r="A13" s="3" t="s">
        <v>143</v>
      </c>
      <c r="B13" s="32">
        <v>1100</v>
      </c>
      <c r="C13" s="32">
        <v>197</v>
      </c>
      <c r="D13" s="32">
        <v>208</v>
      </c>
      <c r="E13" s="3" t="s">
        <v>6</v>
      </c>
      <c r="F13" s="3" t="s">
        <v>25</v>
      </c>
      <c r="G13" s="17" t="s">
        <v>131</v>
      </c>
      <c r="H13" s="3">
        <v>0.40200000000000002</v>
      </c>
      <c r="I13" s="3">
        <v>-1.6</v>
      </c>
      <c r="J13" s="3">
        <v>0.6</v>
      </c>
      <c r="K13" s="3">
        <v>30</v>
      </c>
      <c r="L13" s="3">
        <v>1</v>
      </c>
    </row>
    <row r="14" spans="1:13" x14ac:dyDescent="0.25">
      <c r="A14" s="3" t="s">
        <v>144</v>
      </c>
      <c r="B14" s="33">
        <v>1220</v>
      </c>
      <c r="C14" s="32">
        <v>216</v>
      </c>
      <c r="D14" s="32">
        <v>230</v>
      </c>
      <c r="E14" s="3" t="s">
        <v>6</v>
      </c>
      <c r="F14" s="3" t="s">
        <v>25</v>
      </c>
      <c r="G14" s="17" t="s">
        <v>131</v>
      </c>
      <c r="H14" s="3">
        <v>0.40200000000000002</v>
      </c>
      <c r="I14" s="3">
        <v>-1.6</v>
      </c>
      <c r="J14" s="3">
        <v>0.6</v>
      </c>
      <c r="K14" s="3">
        <v>30</v>
      </c>
      <c r="L14" s="3">
        <v>1</v>
      </c>
    </row>
    <row r="15" spans="1:13" x14ac:dyDescent="0.25">
      <c r="A15" s="3" t="s">
        <v>145</v>
      </c>
      <c r="B15" s="33">
        <v>1320</v>
      </c>
      <c r="C15" s="32">
        <v>234</v>
      </c>
      <c r="D15" s="32">
        <v>245</v>
      </c>
      <c r="E15" s="3" t="s">
        <v>6</v>
      </c>
      <c r="F15" s="3" t="s">
        <v>25</v>
      </c>
      <c r="G15" s="17" t="s">
        <v>131</v>
      </c>
      <c r="H15" s="3">
        <v>0.40200000000000002</v>
      </c>
      <c r="I15" s="3">
        <v>-1.6</v>
      </c>
      <c r="J15" s="3">
        <v>0.6</v>
      </c>
      <c r="K15" s="3">
        <v>30</v>
      </c>
      <c r="L15" s="3">
        <v>1</v>
      </c>
    </row>
    <row r="16" spans="1:13" x14ac:dyDescent="0.25">
      <c r="A16" s="3" t="s">
        <v>146</v>
      </c>
      <c r="B16" s="2">
        <v>1420</v>
      </c>
      <c r="C16" s="32">
        <v>250</v>
      </c>
      <c r="D16" s="32">
        <v>265</v>
      </c>
      <c r="E16" s="3" t="s">
        <v>6</v>
      </c>
      <c r="F16" s="3" t="s">
        <v>25</v>
      </c>
      <c r="G16" s="17" t="s">
        <v>131</v>
      </c>
      <c r="H16" s="3">
        <v>0.40200000000000002</v>
      </c>
      <c r="I16" s="3">
        <v>-1.6</v>
      </c>
      <c r="J16" s="3">
        <v>0.6</v>
      </c>
      <c r="K16" s="3">
        <v>30</v>
      </c>
      <c r="L16" s="3">
        <v>1</v>
      </c>
    </row>
    <row r="17" spans="1:12" x14ac:dyDescent="0.25">
      <c r="A17" s="3" t="s">
        <v>147</v>
      </c>
      <c r="B17" s="2">
        <v>1520</v>
      </c>
      <c r="C17" s="32">
        <v>269</v>
      </c>
      <c r="D17" s="32">
        <v>282</v>
      </c>
      <c r="E17" s="3" t="s">
        <v>6</v>
      </c>
      <c r="F17" s="3" t="s">
        <v>25</v>
      </c>
      <c r="G17" s="17" t="s">
        <v>131</v>
      </c>
      <c r="H17" s="3">
        <v>0.40200000000000002</v>
      </c>
      <c r="I17" s="3">
        <v>-1.6</v>
      </c>
      <c r="J17" s="3">
        <v>0.6</v>
      </c>
      <c r="K17" s="3">
        <v>30</v>
      </c>
      <c r="L17" s="3">
        <v>1</v>
      </c>
    </row>
    <row r="18" spans="1:12" x14ac:dyDescent="0.25">
      <c r="A18" s="3" t="s">
        <v>148</v>
      </c>
      <c r="B18" s="2">
        <v>1625</v>
      </c>
      <c r="C18" s="32">
        <v>288</v>
      </c>
      <c r="D18" s="32">
        <v>303</v>
      </c>
      <c r="E18" s="3" t="s">
        <v>6</v>
      </c>
      <c r="F18" s="3" t="s">
        <v>25</v>
      </c>
      <c r="G18" s="17" t="s">
        <v>131</v>
      </c>
      <c r="H18" s="3">
        <v>0.40200000000000002</v>
      </c>
      <c r="I18" s="3">
        <v>-1.6</v>
      </c>
      <c r="J18" s="3">
        <v>0.6</v>
      </c>
      <c r="K18" s="3">
        <v>30</v>
      </c>
      <c r="L18" s="3">
        <v>1</v>
      </c>
    </row>
    <row r="19" spans="1:12" x14ac:dyDescent="0.25">
      <c r="A19" s="3" t="s">
        <v>149</v>
      </c>
      <c r="B19" s="2">
        <v>1725</v>
      </c>
      <c r="C19" s="32">
        <v>307</v>
      </c>
      <c r="D19" s="32">
        <v>322</v>
      </c>
      <c r="E19" s="3" t="s">
        <v>6</v>
      </c>
      <c r="F19" s="3" t="s">
        <v>25</v>
      </c>
      <c r="G19" s="17" t="s">
        <v>131</v>
      </c>
      <c r="H19" s="3">
        <v>0.40200000000000002</v>
      </c>
      <c r="I19" s="3">
        <v>-1.6</v>
      </c>
      <c r="J19" s="3">
        <v>0.6</v>
      </c>
      <c r="K19" s="3">
        <v>30</v>
      </c>
      <c r="L19" s="3">
        <v>1</v>
      </c>
    </row>
    <row r="20" spans="1:12" x14ac:dyDescent="0.25">
      <c r="A20" s="3" t="s">
        <v>150</v>
      </c>
      <c r="B20" s="2">
        <v>1825</v>
      </c>
      <c r="C20" s="32">
        <v>326</v>
      </c>
      <c r="D20" s="32">
        <v>339</v>
      </c>
      <c r="E20" s="3" t="s">
        <v>6</v>
      </c>
      <c r="F20" s="3" t="s">
        <v>25</v>
      </c>
      <c r="G20" s="17" t="s">
        <v>131</v>
      </c>
      <c r="H20" s="3">
        <v>0.40200000000000002</v>
      </c>
      <c r="I20" s="3">
        <v>-1.6</v>
      </c>
      <c r="J20" s="3">
        <v>0.6</v>
      </c>
      <c r="K20" s="3">
        <v>30</v>
      </c>
      <c r="L20" s="3">
        <v>1</v>
      </c>
    </row>
    <row r="21" spans="1:12" x14ac:dyDescent="0.25">
      <c r="A21" s="3" t="s">
        <v>151</v>
      </c>
      <c r="B21" s="2">
        <v>1925</v>
      </c>
      <c r="C21" s="32">
        <v>342</v>
      </c>
      <c r="D21" s="32">
        <v>355</v>
      </c>
      <c r="E21" s="3" t="s">
        <v>6</v>
      </c>
      <c r="F21" s="3" t="s">
        <v>25</v>
      </c>
      <c r="G21" s="17" t="s">
        <v>131</v>
      </c>
      <c r="H21" s="3">
        <v>0.40200000000000002</v>
      </c>
      <c r="I21" s="3">
        <v>-1.6</v>
      </c>
      <c r="J21" s="3">
        <v>0.6</v>
      </c>
      <c r="K21" s="3">
        <v>30</v>
      </c>
      <c r="L21" s="3">
        <v>1</v>
      </c>
    </row>
    <row r="22" spans="1:12" x14ac:dyDescent="0.25">
      <c r="A22" s="3" t="s">
        <v>152</v>
      </c>
      <c r="B22" s="2">
        <v>2025</v>
      </c>
      <c r="C22" s="32">
        <v>359</v>
      </c>
      <c r="D22" s="32">
        <v>371</v>
      </c>
      <c r="E22" s="3" t="s">
        <v>6</v>
      </c>
      <c r="F22" s="3" t="s">
        <v>25</v>
      </c>
      <c r="G22" s="17" t="s">
        <v>131</v>
      </c>
      <c r="H22" s="3">
        <v>0.40200000000000002</v>
      </c>
      <c r="I22" s="3">
        <v>-1.6</v>
      </c>
      <c r="J22" s="3">
        <v>0.6</v>
      </c>
      <c r="K22" s="3">
        <v>30</v>
      </c>
      <c r="L22" s="3">
        <v>1</v>
      </c>
    </row>
    <row r="23" spans="1:12" x14ac:dyDescent="0.25">
      <c r="A23" s="3" t="s">
        <v>153</v>
      </c>
      <c r="B23" s="2">
        <v>2135</v>
      </c>
      <c r="C23" s="32">
        <v>376</v>
      </c>
      <c r="D23" s="32">
        <v>389</v>
      </c>
      <c r="E23" s="3" t="s">
        <v>6</v>
      </c>
      <c r="F23" s="3" t="s">
        <v>25</v>
      </c>
      <c r="G23" s="17" t="s">
        <v>131</v>
      </c>
      <c r="H23" s="3">
        <v>0.40200000000000002</v>
      </c>
      <c r="I23" s="3">
        <v>-1.6</v>
      </c>
      <c r="J23" s="3">
        <v>0.6</v>
      </c>
      <c r="K23" s="3">
        <v>30</v>
      </c>
      <c r="L23" s="3">
        <v>1</v>
      </c>
    </row>
    <row r="24" spans="1:12" x14ac:dyDescent="0.25">
      <c r="A24" s="3" t="s">
        <v>154</v>
      </c>
      <c r="B24" s="35">
        <v>2235</v>
      </c>
      <c r="C24" s="32">
        <v>593</v>
      </c>
      <c r="D24" s="32">
        <v>407</v>
      </c>
      <c r="E24" s="3" t="s">
        <v>6</v>
      </c>
      <c r="F24" s="3" t="s">
        <v>25</v>
      </c>
      <c r="G24" s="17" t="s">
        <v>131</v>
      </c>
      <c r="H24" s="3">
        <v>0.40200000000000002</v>
      </c>
      <c r="I24" s="3">
        <v>-1.6</v>
      </c>
      <c r="J24" s="3">
        <v>0.6</v>
      </c>
      <c r="K24" s="3">
        <v>30</v>
      </c>
      <c r="L24" s="3">
        <v>1</v>
      </c>
    </row>
    <row r="25" spans="1:12" x14ac:dyDescent="0.25">
      <c r="A25" s="3" t="s">
        <v>155</v>
      </c>
      <c r="B25" s="35">
        <v>2340</v>
      </c>
      <c r="C25" s="32">
        <v>411</v>
      </c>
      <c r="D25" s="32">
        <v>423</v>
      </c>
      <c r="E25" s="3" t="s">
        <v>6</v>
      </c>
      <c r="F25" s="3" t="s">
        <v>25</v>
      </c>
      <c r="G25" s="17" t="s">
        <v>131</v>
      </c>
      <c r="H25" s="3">
        <v>0.40200000000000002</v>
      </c>
      <c r="I25" s="3">
        <v>-1.6</v>
      </c>
      <c r="J25" s="3">
        <v>0.6</v>
      </c>
      <c r="K25" s="3">
        <v>30</v>
      </c>
      <c r="L25" s="3">
        <v>1</v>
      </c>
    </row>
    <row r="26" spans="1:12" x14ac:dyDescent="0.25">
      <c r="A26" s="3" t="s">
        <v>156</v>
      </c>
      <c r="B26" s="35">
        <v>2450</v>
      </c>
      <c r="C26" s="32">
        <v>431</v>
      </c>
      <c r="D26" s="32">
        <v>443</v>
      </c>
      <c r="E26" s="3" t="s">
        <v>6</v>
      </c>
      <c r="F26" s="3" t="s">
        <v>25</v>
      </c>
      <c r="G26" s="17" t="s">
        <v>131</v>
      </c>
      <c r="H26" s="3">
        <v>0.40200000000000002</v>
      </c>
      <c r="I26" s="3">
        <v>-1.6</v>
      </c>
      <c r="J26" s="3">
        <v>0.6</v>
      </c>
      <c r="K26" s="3">
        <v>30</v>
      </c>
      <c r="L26" s="3">
        <v>1</v>
      </c>
    </row>
    <row r="27" spans="1:12" x14ac:dyDescent="0.25">
      <c r="A27" s="3" t="s">
        <v>157</v>
      </c>
      <c r="B27" s="35">
        <v>2525</v>
      </c>
      <c r="C27" s="32">
        <v>447</v>
      </c>
      <c r="D27" s="32">
        <v>462</v>
      </c>
      <c r="E27" s="3" t="s">
        <v>6</v>
      </c>
      <c r="F27" s="3" t="s">
        <v>25</v>
      </c>
      <c r="G27" s="17" t="s">
        <v>131</v>
      </c>
      <c r="H27" s="3">
        <v>0.40200000000000002</v>
      </c>
      <c r="I27" s="3">
        <v>-1.6</v>
      </c>
      <c r="J27" s="3">
        <v>0.6</v>
      </c>
      <c r="K27" s="3">
        <v>30</v>
      </c>
      <c r="L27" s="3">
        <v>1</v>
      </c>
    </row>
    <row r="28" spans="1:12" x14ac:dyDescent="0.25">
      <c r="A28" s="3"/>
      <c r="B28" s="35"/>
      <c r="C28" s="32"/>
      <c r="D28" s="32"/>
      <c r="E28" s="3"/>
      <c r="F28" s="3"/>
      <c r="G28" s="17"/>
      <c r="H28" s="3"/>
      <c r="I28" s="3"/>
      <c r="J28" s="3"/>
      <c r="K28" s="3"/>
      <c r="L28" s="3"/>
    </row>
    <row r="29" spans="1:12" x14ac:dyDescent="0.25">
      <c r="A29" s="3"/>
      <c r="B29" s="35"/>
      <c r="C29" s="32"/>
      <c r="D29" s="32"/>
      <c r="E29" s="3"/>
      <c r="F29" s="3"/>
      <c r="G29" s="17"/>
      <c r="H29" s="3"/>
      <c r="I29" s="3"/>
      <c r="J29" s="3"/>
      <c r="K29" s="3"/>
      <c r="L29" s="3"/>
    </row>
    <row r="30" spans="1:12" x14ac:dyDescent="0.25">
      <c r="A30" s="3"/>
      <c r="B30" s="35"/>
      <c r="C30" s="32"/>
      <c r="D30" s="32"/>
      <c r="E30" s="3"/>
      <c r="F30" s="3"/>
      <c r="G30" s="17"/>
      <c r="H30" s="3"/>
      <c r="I30" s="3"/>
      <c r="J30" s="3"/>
      <c r="K30" s="3"/>
      <c r="L30" s="3"/>
    </row>
    <row r="31" spans="1:12" x14ac:dyDescent="0.25">
      <c r="A31" s="3"/>
      <c r="B31" s="35"/>
      <c r="C31" s="32"/>
      <c r="D31" s="32"/>
      <c r="E31" s="3"/>
      <c r="F31" s="3"/>
      <c r="G31" s="17"/>
      <c r="H31" s="3"/>
      <c r="I31" s="3"/>
      <c r="J31" s="3"/>
      <c r="K31" s="3"/>
      <c r="L31" s="3"/>
    </row>
    <row r="32" spans="1:12" x14ac:dyDescent="0.25">
      <c r="A32" s="3"/>
      <c r="B32" s="35"/>
      <c r="C32" s="32"/>
      <c r="D32" s="32"/>
      <c r="E32" s="3"/>
      <c r="F32" s="3"/>
      <c r="G32" s="17"/>
      <c r="H32" s="3"/>
      <c r="I32" s="3"/>
      <c r="J32" s="3"/>
      <c r="K32" s="3"/>
      <c r="L32" s="3"/>
    </row>
    <row r="33" spans="1:12" x14ac:dyDescent="0.25">
      <c r="A33" s="3"/>
      <c r="B33" s="35"/>
      <c r="C33" s="32"/>
      <c r="D33" s="32"/>
      <c r="E33" s="3"/>
      <c r="F33" s="3"/>
      <c r="G33" s="17"/>
      <c r="H33" s="3"/>
      <c r="I33" s="3"/>
      <c r="J33" s="3"/>
      <c r="K33" s="3"/>
      <c r="L33" s="3"/>
    </row>
    <row r="34" spans="1:12" x14ac:dyDescent="0.25">
      <c r="A34" s="3"/>
      <c r="B34" s="35"/>
      <c r="C34" s="32"/>
      <c r="D34" s="32"/>
      <c r="E34" s="3"/>
      <c r="F34" s="3"/>
      <c r="G34" s="17"/>
      <c r="H34" s="3"/>
      <c r="I34" s="3"/>
      <c r="J34" s="3"/>
      <c r="K34" s="3"/>
      <c r="L34" s="3"/>
    </row>
    <row r="35" spans="1:12" x14ac:dyDescent="0.25">
      <c r="A35" s="3"/>
      <c r="B35" s="35"/>
      <c r="C35" s="32"/>
      <c r="D35" s="32"/>
      <c r="E35" s="3"/>
      <c r="F35" s="3"/>
      <c r="G35" s="17"/>
      <c r="H35" s="3"/>
      <c r="I35" s="3"/>
      <c r="J35" s="3"/>
      <c r="K35" s="3"/>
      <c r="L35" s="3"/>
    </row>
    <row r="36" spans="1:12" x14ac:dyDescent="0.25">
      <c r="A36" s="3"/>
      <c r="B36" s="35"/>
      <c r="C36" s="32"/>
      <c r="D36" s="32"/>
      <c r="E36" s="3"/>
      <c r="F36" s="3"/>
      <c r="G36" s="17"/>
      <c r="H36" s="3"/>
      <c r="I36" s="3"/>
      <c r="J36" s="3"/>
      <c r="K36" s="3"/>
      <c r="L36" s="3"/>
    </row>
    <row r="37" spans="1:12" x14ac:dyDescent="0.25">
      <c r="A37" s="3"/>
      <c r="B37" s="35"/>
      <c r="C37" s="32"/>
      <c r="D37" s="32"/>
      <c r="E37" s="3"/>
      <c r="F37" s="3"/>
      <c r="G37" s="17"/>
      <c r="H37" s="3"/>
      <c r="I37" s="3"/>
      <c r="J37" s="3"/>
      <c r="K37" s="3"/>
      <c r="L37" s="3"/>
    </row>
    <row r="38" spans="1:12" x14ac:dyDescent="0.25">
      <c r="A38" s="3"/>
      <c r="B38" s="35"/>
      <c r="C38" s="32"/>
      <c r="D38" s="32"/>
      <c r="E38" s="3"/>
      <c r="F38" s="3"/>
      <c r="G38" s="17"/>
      <c r="H38" s="3"/>
      <c r="I38" s="3"/>
      <c r="J38" s="3"/>
      <c r="K38" s="3"/>
      <c r="L38" s="3"/>
    </row>
    <row r="39" spans="1:12" x14ac:dyDescent="0.25">
      <c r="A39" s="3"/>
      <c r="B39" s="35"/>
      <c r="C39" s="32"/>
      <c r="D39" s="32"/>
      <c r="E39" s="3"/>
      <c r="F39" s="3"/>
      <c r="G39" s="17"/>
      <c r="H39" s="3"/>
      <c r="I39" s="3"/>
      <c r="J39" s="3"/>
      <c r="K39" s="3"/>
      <c r="L39" s="3"/>
    </row>
    <row r="40" spans="1:12" x14ac:dyDescent="0.25">
      <c r="A40" s="3"/>
      <c r="B40" s="35"/>
      <c r="C40" s="32"/>
      <c r="D40" s="32"/>
      <c r="E40" s="3"/>
      <c r="F40" s="3"/>
      <c r="G40" s="17"/>
      <c r="H40" s="3"/>
      <c r="I40" s="3"/>
      <c r="J40" s="3"/>
      <c r="K40" s="3"/>
      <c r="L40" s="3"/>
    </row>
    <row r="41" spans="1:12" x14ac:dyDescent="0.25">
      <c r="A41" s="3"/>
      <c r="B41" s="35"/>
      <c r="C41" s="32"/>
      <c r="D41" s="32"/>
      <c r="E41" s="3"/>
      <c r="F41" s="3"/>
      <c r="G41" s="17"/>
      <c r="H41" s="3"/>
      <c r="I41" s="3"/>
      <c r="J41" s="3"/>
      <c r="K41" s="3"/>
      <c r="L41" s="3"/>
    </row>
    <row r="42" spans="1:12" x14ac:dyDescent="0.25">
      <c r="A42" s="3"/>
      <c r="B42" s="35"/>
      <c r="C42" s="32"/>
      <c r="D42" s="32"/>
      <c r="E42" s="3"/>
      <c r="F42" s="3"/>
      <c r="G42" s="17"/>
      <c r="H42" s="3"/>
      <c r="I42" s="3"/>
      <c r="J42" s="3"/>
      <c r="K42" s="3"/>
      <c r="L42" s="3"/>
    </row>
    <row r="43" spans="1:12" x14ac:dyDescent="0.25">
      <c r="A43" s="3"/>
      <c r="B43" s="35"/>
      <c r="C43" s="32"/>
      <c r="D43" s="32"/>
      <c r="E43" s="3"/>
      <c r="F43" s="3"/>
      <c r="G43" s="17"/>
      <c r="H43" s="3"/>
      <c r="I43" s="3"/>
      <c r="J43" s="3"/>
      <c r="K43" s="3"/>
      <c r="L43" s="3"/>
    </row>
    <row r="44" spans="1:12" x14ac:dyDescent="0.25">
      <c r="A44" s="3"/>
      <c r="B44" s="35"/>
      <c r="C44" s="32"/>
      <c r="D44" s="32"/>
      <c r="E44" s="3"/>
      <c r="F44" s="3"/>
      <c r="G44" s="17"/>
      <c r="H44" s="3"/>
      <c r="I44" s="3"/>
      <c r="J44" s="3"/>
      <c r="K44" s="3"/>
      <c r="L44" s="3"/>
    </row>
    <row r="45" spans="1:12" x14ac:dyDescent="0.25">
      <c r="A45" s="3"/>
      <c r="B45" s="35"/>
      <c r="C45" s="32"/>
      <c r="D45" s="32"/>
      <c r="E45" s="3"/>
      <c r="F45" s="3"/>
      <c r="G45" s="17"/>
      <c r="H45" s="3"/>
      <c r="I45" s="3"/>
      <c r="J45" s="3"/>
      <c r="K45" s="3"/>
      <c r="L45" s="3"/>
    </row>
    <row r="46" spans="1:12" x14ac:dyDescent="0.25">
      <c r="A46" s="3"/>
      <c r="B46" s="35"/>
      <c r="C46" s="32"/>
      <c r="D46" s="32"/>
      <c r="E46" s="3"/>
      <c r="F46" s="3"/>
      <c r="G46" s="17"/>
      <c r="H46" s="3"/>
      <c r="I46" s="3"/>
      <c r="J46" s="3"/>
      <c r="K46" s="3"/>
      <c r="L46" s="3"/>
    </row>
    <row r="47" spans="1:12" x14ac:dyDescent="0.25">
      <c r="A47" s="3"/>
      <c r="B47" s="35"/>
      <c r="C47" s="32"/>
      <c r="D47" s="32"/>
      <c r="E47" s="3"/>
      <c r="F47" s="3"/>
      <c r="G47" s="17"/>
      <c r="H47" s="3"/>
      <c r="I47" s="3"/>
      <c r="J47" s="3"/>
      <c r="K47" s="3"/>
      <c r="L47" s="3"/>
    </row>
    <row r="48" spans="1:12" x14ac:dyDescent="0.25">
      <c r="A48" s="3"/>
      <c r="B48" s="35"/>
      <c r="C48" s="32"/>
      <c r="D48" s="32"/>
      <c r="E48" s="3"/>
      <c r="F48" s="3"/>
      <c r="G48" s="17"/>
      <c r="H48" s="3"/>
      <c r="I48" s="3"/>
      <c r="J48" s="3"/>
      <c r="K48" s="3"/>
      <c r="L4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2" sqref="F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128</v>
      </c>
      <c r="B2" s="6">
        <v>-1.6</v>
      </c>
      <c r="C2" s="7">
        <v>3</v>
      </c>
      <c r="D2" s="7">
        <v>2</v>
      </c>
      <c r="E2" s="7">
        <v>5</v>
      </c>
      <c r="F2" s="19" t="s">
        <v>129</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130</v>
      </c>
    </row>
    <row r="6" spans="1:2" x14ac:dyDescent="0.25">
      <c r="A6" s="9" t="s">
        <v>35</v>
      </c>
      <c r="B6" s="3" t="s">
        <v>111</v>
      </c>
    </row>
    <row r="7" spans="1:2" x14ac:dyDescent="0.25">
      <c r="A7" s="9" t="s">
        <v>36</v>
      </c>
      <c r="B7" s="3" t="s">
        <v>107</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43</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2025-02-02T07:06:11Z</dcterms:modified>
</cp:coreProperties>
</file>