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5"/>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64" i="2" l="1"/>
  <c r="M564" i="2" s="1"/>
  <c r="K564" i="2"/>
  <c r="L563" i="2"/>
  <c r="M563" i="2" s="1"/>
  <c r="K563" i="2"/>
  <c r="F563" i="2"/>
  <c r="E563" i="2"/>
  <c r="G563" i="2" s="1"/>
  <c r="K562" i="2"/>
  <c r="F562" i="2"/>
  <c r="E562" i="2"/>
  <c r="G562" i="2" s="1"/>
  <c r="K561" i="2"/>
  <c r="F561" i="2"/>
  <c r="G561" i="2" s="1"/>
  <c r="E561" i="2"/>
  <c r="J560" i="2"/>
  <c r="F560" i="2"/>
  <c r="E560" i="2"/>
  <c r="G560" i="2" s="1"/>
  <c r="K559" i="2"/>
  <c r="J559" i="2"/>
  <c r="K560" i="2" s="1"/>
  <c r="F559" i="2"/>
  <c r="E559" i="2"/>
  <c r="G559" i="2" s="1"/>
  <c r="K558" i="2"/>
  <c r="I558" i="2"/>
  <c r="F558" i="2"/>
  <c r="E558" i="2"/>
  <c r="G558" i="2" s="1"/>
  <c r="L557" i="2"/>
  <c r="K557" i="2"/>
  <c r="G557" i="2"/>
  <c r="F557" i="2"/>
  <c r="E557" i="2"/>
  <c r="L556" i="2"/>
  <c r="M556" i="2" s="1"/>
  <c r="K556" i="2"/>
  <c r="F556" i="2"/>
  <c r="E556" i="2"/>
  <c r="G556" i="2" s="1"/>
  <c r="F555" i="2"/>
  <c r="E555" i="2"/>
  <c r="G555" i="2" s="1"/>
  <c r="F554" i="2"/>
  <c r="E554" i="2"/>
  <c r="G554" i="2" s="1"/>
  <c r="F553" i="2"/>
  <c r="E553" i="2"/>
  <c r="G553" i="2" s="1"/>
  <c r="F552" i="2"/>
  <c r="E552" i="2"/>
  <c r="G552" i="2" s="1"/>
  <c r="F551" i="2"/>
  <c r="F575" i="2" s="1"/>
  <c r="E551" i="2"/>
  <c r="P549" i="2"/>
  <c r="G545" i="2"/>
  <c r="F545" i="2"/>
  <c r="E545" i="2"/>
  <c r="G544" i="2"/>
  <c r="F544" i="2"/>
  <c r="E544" i="2"/>
  <c r="K543" i="2"/>
  <c r="F543" i="2"/>
  <c r="G543" i="2" s="1"/>
  <c r="E543" i="2"/>
  <c r="K542" i="2"/>
  <c r="F542" i="2"/>
  <c r="E542" i="2"/>
  <c r="G542" i="2" s="1"/>
  <c r="J541" i="2"/>
  <c r="F541" i="2"/>
  <c r="G541" i="2" s="1"/>
  <c r="E541" i="2"/>
  <c r="J540" i="2"/>
  <c r="K541" i="2" s="1"/>
  <c r="F540" i="2"/>
  <c r="E540" i="2"/>
  <c r="G540" i="2" s="1"/>
  <c r="K539" i="2"/>
  <c r="I539" i="2"/>
  <c r="L539" i="2" s="1"/>
  <c r="M539" i="2" s="1"/>
  <c r="F539" i="2"/>
  <c r="E539" i="2"/>
  <c r="G539" i="2" s="1"/>
  <c r="L538" i="2"/>
  <c r="M538" i="2" s="1"/>
  <c r="K538" i="2"/>
  <c r="F538" i="2"/>
  <c r="G538" i="2" s="1"/>
  <c r="E538" i="2"/>
  <c r="M537" i="2"/>
  <c r="L537" i="2"/>
  <c r="K537" i="2"/>
  <c r="F537" i="2"/>
  <c r="E537" i="2"/>
  <c r="G537" i="2" s="1"/>
  <c r="G536" i="2"/>
  <c r="F536" i="2"/>
  <c r="E536" i="2"/>
  <c r="G535" i="2"/>
  <c r="F535" i="2"/>
  <c r="E535" i="2"/>
  <c r="F534" i="2"/>
  <c r="E534" i="2"/>
  <c r="G534" i="2" s="1"/>
  <c r="F533" i="2"/>
  <c r="E533" i="2"/>
  <c r="G532" i="2"/>
  <c r="F532" i="2"/>
  <c r="E532" i="2"/>
  <c r="P530" i="2"/>
  <c r="L517" i="2"/>
  <c r="M517" i="2" s="1"/>
  <c r="K517" i="2"/>
  <c r="L516" i="2"/>
  <c r="M516" i="2" s="1"/>
  <c r="K516" i="2"/>
  <c r="K515" i="2"/>
  <c r="F515" i="2"/>
  <c r="G515" i="2" s="1"/>
  <c r="E515" i="2"/>
  <c r="F514" i="2"/>
  <c r="E514" i="2"/>
  <c r="G514" i="2" s="1"/>
  <c r="J513" i="2"/>
  <c r="K514" i="2" s="1"/>
  <c r="F513" i="2"/>
  <c r="E513" i="2"/>
  <c r="G513" i="2" s="1"/>
  <c r="K512" i="2"/>
  <c r="J512" i="2"/>
  <c r="F512" i="2"/>
  <c r="E512" i="2"/>
  <c r="G512" i="2" s="1"/>
  <c r="K511" i="2"/>
  <c r="I511" i="2"/>
  <c r="F511" i="2"/>
  <c r="F528" i="2" s="1"/>
  <c r="E511" i="2"/>
  <c r="G511" i="2" s="1"/>
  <c r="L510" i="2"/>
  <c r="M510" i="2" s="1"/>
  <c r="K510" i="2"/>
  <c r="F510" i="2"/>
  <c r="E510" i="2"/>
  <c r="L509" i="2"/>
  <c r="M509" i="2" s="1"/>
  <c r="K509" i="2"/>
  <c r="F509" i="2"/>
  <c r="E509" i="2"/>
  <c r="G509" i="2" s="1"/>
  <c r="L508" i="2"/>
  <c r="K508" i="2"/>
  <c r="F508" i="2"/>
  <c r="G508" i="2" s="1"/>
  <c r="E508" i="2"/>
  <c r="F507" i="2"/>
  <c r="E507" i="2"/>
  <c r="G507" i="2" s="1"/>
  <c r="G506" i="2"/>
  <c r="F506" i="2"/>
  <c r="E506" i="2"/>
  <c r="G505" i="2"/>
  <c r="F505" i="2"/>
  <c r="E505" i="2"/>
  <c r="G504" i="2"/>
  <c r="F504" i="2"/>
  <c r="E504" i="2"/>
  <c r="P502" i="2"/>
  <c r="F499" i="2"/>
  <c r="E499" i="2"/>
  <c r="G498" i="2"/>
  <c r="F498" i="2"/>
  <c r="E498" i="2"/>
  <c r="G497" i="2"/>
  <c r="F497" i="2"/>
  <c r="E497" i="2"/>
  <c r="F496" i="2"/>
  <c r="E496" i="2"/>
  <c r="G496" i="2" s="1"/>
  <c r="K495" i="2"/>
  <c r="F495" i="2"/>
  <c r="E495" i="2"/>
  <c r="G495" i="2" s="1"/>
  <c r="K494" i="2"/>
  <c r="I494" i="2"/>
  <c r="L495" i="2" s="1"/>
  <c r="M495" i="2" s="1"/>
  <c r="F494" i="2"/>
  <c r="E494" i="2"/>
  <c r="G494" i="2" s="1"/>
  <c r="J493" i="2"/>
  <c r="I493" i="2"/>
  <c r="L493" i="2" s="1"/>
  <c r="M493" i="2" s="1"/>
  <c r="F493" i="2"/>
  <c r="E493" i="2"/>
  <c r="G493" i="2" s="1"/>
  <c r="L492" i="2"/>
  <c r="M492" i="2" s="1"/>
  <c r="K492" i="2"/>
  <c r="J492" i="2"/>
  <c r="K493" i="2" s="1"/>
  <c r="I492" i="2"/>
  <c r="G492" i="2"/>
  <c r="F492" i="2"/>
  <c r="E492" i="2"/>
  <c r="K491" i="2"/>
  <c r="I491" i="2"/>
  <c r="L491" i="2" s="1"/>
  <c r="M491" i="2" s="1"/>
  <c r="F491" i="2"/>
  <c r="E491" i="2"/>
  <c r="G491" i="2" s="1"/>
  <c r="L490" i="2"/>
  <c r="M490" i="2" s="1"/>
  <c r="K490" i="2"/>
  <c r="F490" i="2"/>
  <c r="G490" i="2" s="1"/>
  <c r="E490" i="2"/>
  <c r="L489" i="2"/>
  <c r="M489" i="2" s="1"/>
  <c r="K489" i="2"/>
  <c r="F489" i="2"/>
  <c r="G489" i="2" s="1"/>
  <c r="E489" i="2"/>
  <c r="F488" i="2"/>
  <c r="E488" i="2"/>
  <c r="G488" i="2" s="1"/>
  <c r="F487" i="2"/>
  <c r="E487" i="2"/>
  <c r="G487" i="2" s="1"/>
  <c r="P485" i="2"/>
  <c r="J483" i="2"/>
  <c r="J482" i="2"/>
  <c r="K483" i="2" s="1"/>
  <c r="I482" i="2"/>
  <c r="F482" i="2"/>
  <c r="G482" i="2" s="1"/>
  <c r="E482" i="2"/>
  <c r="K481" i="2"/>
  <c r="I481" i="2"/>
  <c r="L481" i="2" s="1"/>
  <c r="M481" i="2" s="1"/>
  <c r="F481" i="2"/>
  <c r="E481" i="2"/>
  <c r="G481" i="2" s="1"/>
  <c r="G480" i="2"/>
  <c r="F480" i="2"/>
  <c r="E480" i="2"/>
  <c r="F479" i="2"/>
  <c r="G479" i="2" s="1"/>
  <c r="E479" i="2"/>
  <c r="F478" i="2"/>
  <c r="G478" i="2" s="1"/>
  <c r="E478" i="2"/>
  <c r="F477" i="2"/>
  <c r="G477" i="2" s="1"/>
  <c r="E477" i="2"/>
  <c r="F476" i="2"/>
  <c r="E476" i="2"/>
  <c r="G476" i="2" s="1"/>
  <c r="F475" i="2"/>
  <c r="E475" i="2"/>
  <c r="G475" i="2" s="1"/>
  <c r="F474" i="2"/>
  <c r="E474" i="2"/>
  <c r="G474" i="2" s="1"/>
  <c r="G473" i="2"/>
  <c r="F473" i="2"/>
  <c r="E473" i="2"/>
  <c r="F472" i="2"/>
  <c r="E472" i="2"/>
  <c r="G472" i="2" s="1"/>
  <c r="L467" i="2"/>
  <c r="J467" i="2"/>
  <c r="K467" i="2" s="1"/>
  <c r="M467" i="2" s="1"/>
  <c r="I467" i="2"/>
  <c r="P454" i="2" s="1"/>
  <c r="F467" i="2"/>
  <c r="G467" i="2" s="1"/>
  <c r="E467" i="2"/>
  <c r="L466" i="2"/>
  <c r="K466" i="2"/>
  <c r="M466" i="2" s="1"/>
  <c r="I466" i="2"/>
  <c r="F466" i="2"/>
  <c r="E466" i="2"/>
  <c r="G466" i="2" s="1"/>
  <c r="L465" i="2"/>
  <c r="M465" i="2" s="1"/>
  <c r="K465" i="2"/>
  <c r="F465" i="2"/>
  <c r="E465" i="2"/>
  <c r="G465" i="2" s="1"/>
  <c r="M464" i="2"/>
  <c r="L464" i="2"/>
  <c r="K464" i="2"/>
  <c r="F464" i="2"/>
  <c r="E464" i="2"/>
  <c r="G464" i="2" s="1"/>
  <c r="F463" i="2"/>
  <c r="E463" i="2"/>
  <c r="G463" i="2" s="1"/>
  <c r="F462" i="2"/>
  <c r="E462" i="2"/>
  <c r="G462" i="2" s="1"/>
  <c r="F461" i="2"/>
  <c r="G461" i="2" s="1"/>
  <c r="E461" i="2"/>
  <c r="G460" i="2"/>
  <c r="F460" i="2"/>
  <c r="E460" i="2"/>
  <c r="F459" i="2"/>
  <c r="E459" i="2"/>
  <c r="G459" i="2" s="1"/>
  <c r="F458" i="2"/>
  <c r="G458" i="2" s="1"/>
  <c r="E458" i="2"/>
  <c r="F457" i="2"/>
  <c r="G457" i="2" s="1"/>
  <c r="E457" i="2"/>
  <c r="F456" i="2"/>
  <c r="G456" i="2" s="1"/>
  <c r="E456" i="2"/>
  <c r="L452" i="2"/>
  <c r="K452" i="2"/>
  <c r="G452" i="2"/>
  <c r="F452" i="2"/>
  <c r="E452" i="2"/>
  <c r="K451" i="2"/>
  <c r="F451" i="2"/>
  <c r="E451" i="2"/>
  <c r="G451" i="2" s="1"/>
  <c r="F450" i="2"/>
  <c r="E450" i="2"/>
  <c r="G450" i="2" s="1"/>
  <c r="K449" i="2"/>
  <c r="J449" i="2"/>
  <c r="K450" i="2" s="1"/>
  <c r="G449" i="2"/>
  <c r="F449" i="2"/>
  <c r="E449" i="2"/>
  <c r="J448" i="2"/>
  <c r="K448" i="2" s="1"/>
  <c r="F448" i="2"/>
  <c r="E448" i="2"/>
  <c r="G448" i="2" s="1"/>
  <c r="K447" i="2"/>
  <c r="I447" i="2"/>
  <c r="I448" i="2" s="1"/>
  <c r="F447" i="2"/>
  <c r="E447" i="2"/>
  <c r="G447" i="2" s="1"/>
  <c r="M446" i="2"/>
  <c r="L446" i="2"/>
  <c r="K446" i="2"/>
  <c r="F446" i="2"/>
  <c r="E446" i="2"/>
  <c r="G446" i="2" s="1"/>
  <c r="F445" i="2"/>
  <c r="E445" i="2"/>
  <c r="G445" i="2" s="1"/>
  <c r="F444" i="2"/>
  <c r="E444" i="2"/>
  <c r="G444" i="2" s="1"/>
  <c r="F443" i="2"/>
  <c r="E443" i="2"/>
  <c r="G443" i="2" s="1"/>
  <c r="F442" i="2"/>
  <c r="E442" i="2"/>
  <c r="P440" i="2"/>
  <c r="K438" i="2"/>
  <c r="F438" i="2"/>
  <c r="E438" i="2"/>
  <c r="G438" i="2" s="1"/>
  <c r="F437" i="2"/>
  <c r="E437" i="2"/>
  <c r="G437" i="2" s="1"/>
  <c r="J436" i="2"/>
  <c r="K436" i="2" s="1"/>
  <c r="F436" i="2"/>
  <c r="E436" i="2"/>
  <c r="G436" i="2" s="1"/>
  <c r="J435" i="2"/>
  <c r="K435" i="2" s="1"/>
  <c r="I435" i="2"/>
  <c r="L435" i="2" s="1"/>
  <c r="M435" i="2" s="1"/>
  <c r="F435" i="2"/>
  <c r="E435" i="2"/>
  <c r="G435" i="2" s="1"/>
  <c r="M434" i="2"/>
  <c r="L434" i="2"/>
  <c r="K434" i="2"/>
  <c r="I434" i="2"/>
  <c r="F434" i="2"/>
  <c r="E434" i="2"/>
  <c r="G434" i="2" s="1"/>
  <c r="L433" i="2"/>
  <c r="M433" i="2" s="1"/>
  <c r="K433" i="2"/>
  <c r="F433" i="2"/>
  <c r="E433" i="2"/>
  <c r="L432" i="2"/>
  <c r="M432" i="2" s="1"/>
  <c r="K432" i="2"/>
  <c r="F432" i="2"/>
  <c r="E432" i="2"/>
  <c r="G432" i="2" s="1"/>
  <c r="M431" i="2"/>
  <c r="L431" i="2"/>
  <c r="K431" i="2"/>
  <c r="F431" i="2"/>
  <c r="E431" i="2"/>
  <c r="G431" i="2" s="1"/>
  <c r="F430" i="2"/>
  <c r="E430" i="2"/>
  <c r="G430" i="2" s="1"/>
  <c r="F429" i="2"/>
  <c r="G429" i="2" s="1"/>
  <c r="E429" i="2"/>
  <c r="F428" i="2"/>
  <c r="G428" i="2" s="1"/>
  <c r="E428" i="2"/>
  <c r="F427" i="2"/>
  <c r="E427" i="2"/>
  <c r="G427" i="2" s="1"/>
  <c r="F426" i="2"/>
  <c r="E426" i="2"/>
  <c r="G426" i="2" s="1"/>
  <c r="K421" i="2"/>
  <c r="F421" i="2"/>
  <c r="E421" i="2"/>
  <c r="G421" i="2" s="1"/>
  <c r="F420" i="2"/>
  <c r="E420" i="2"/>
  <c r="G420" i="2" s="1"/>
  <c r="K419" i="2"/>
  <c r="J419" i="2"/>
  <c r="K420" i="2" s="1"/>
  <c r="I419" i="2"/>
  <c r="F419" i="2"/>
  <c r="E419" i="2"/>
  <c r="G419" i="2" s="1"/>
  <c r="M418" i="2"/>
  <c r="K418" i="2"/>
  <c r="J418" i="2"/>
  <c r="F418" i="2"/>
  <c r="E418" i="2"/>
  <c r="G418" i="2" s="1"/>
  <c r="L417" i="2"/>
  <c r="M417" i="2" s="1"/>
  <c r="K417" i="2"/>
  <c r="I417" i="2"/>
  <c r="I418" i="2" s="1"/>
  <c r="L418" i="2" s="1"/>
  <c r="G417" i="2"/>
  <c r="F417" i="2"/>
  <c r="E417" i="2"/>
  <c r="L416" i="2"/>
  <c r="M416" i="2" s="1"/>
  <c r="K416" i="2"/>
  <c r="F416" i="2"/>
  <c r="E416" i="2"/>
  <c r="G416" i="2" s="1"/>
  <c r="M415" i="2"/>
  <c r="L415" i="2"/>
  <c r="K415" i="2"/>
  <c r="F415" i="2"/>
  <c r="E415" i="2"/>
  <c r="G415" i="2" s="1"/>
  <c r="G414" i="2"/>
  <c r="F414" i="2"/>
  <c r="E414" i="2"/>
  <c r="G413" i="2"/>
  <c r="F413" i="2"/>
  <c r="E413" i="2"/>
  <c r="G412" i="2"/>
  <c r="F412" i="2"/>
  <c r="E412" i="2"/>
  <c r="F411" i="2"/>
  <c r="E411" i="2"/>
  <c r="G411" i="2" s="1"/>
  <c r="P409" i="2"/>
  <c r="M407" i="2"/>
  <c r="L407" i="2"/>
  <c r="J407" i="2"/>
  <c r="F406" i="2"/>
  <c r="E406" i="2"/>
  <c r="G406" i="2" s="1"/>
  <c r="K405" i="2"/>
  <c r="G405" i="2"/>
  <c r="F405" i="2"/>
  <c r="E405" i="2"/>
  <c r="F404" i="2"/>
  <c r="E404" i="2"/>
  <c r="G404" i="2" s="1"/>
  <c r="K403" i="2"/>
  <c r="J403" i="2"/>
  <c r="G403" i="2"/>
  <c r="F403" i="2"/>
  <c r="E403" i="2"/>
  <c r="L402" i="2"/>
  <c r="K402" i="2"/>
  <c r="J402" i="2"/>
  <c r="F402" i="2"/>
  <c r="E402" i="2"/>
  <c r="G402" i="2" s="1"/>
  <c r="L401" i="2"/>
  <c r="K401" i="2"/>
  <c r="M401" i="2" s="1"/>
  <c r="I401" i="2"/>
  <c r="I402" i="2" s="1"/>
  <c r="I403" i="2" s="1"/>
  <c r="L403" i="2" s="1"/>
  <c r="F401" i="2"/>
  <c r="E401" i="2"/>
  <c r="G401" i="2" s="1"/>
  <c r="L400" i="2"/>
  <c r="K400" i="2"/>
  <c r="G400" i="2"/>
  <c r="F400" i="2"/>
  <c r="E400" i="2"/>
  <c r="L399" i="2"/>
  <c r="K399" i="2"/>
  <c r="G399" i="2"/>
  <c r="F399" i="2"/>
  <c r="E399" i="2"/>
  <c r="F398" i="2"/>
  <c r="G398" i="2" s="1"/>
  <c r="E398" i="2"/>
  <c r="G397" i="2"/>
  <c r="F397" i="2"/>
  <c r="E397" i="2"/>
  <c r="F396" i="2"/>
  <c r="E396" i="2"/>
  <c r="G396" i="2" s="1"/>
  <c r="P394" i="2"/>
  <c r="L392" i="2"/>
  <c r="M392" i="2" s="1"/>
  <c r="J392" i="2"/>
  <c r="K391" i="2"/>
  <c r="F391" i="2"/>
  <c r="E391" i="2"/>
  <c r="G391" i="2" s="1"/>
  <c r="F390" i="2"/>
  <c r="G390" i="2" s="1"/>
  <c r="E390" i="2"/>
  <c r="J389" i="2"/>
  <c r="G389" i="2"/>
  <c r="F389" i="2"/>
  <c r="E389" i="2"/>
  <c r="J388" i="2"/>
  <c r="K388" i="2" s="1"/>
  <c r="I388" i="2"/>
  <c r="L388" i="2" s="1"/>
  <c r="M388" i="2" s="1"/>
  <c r="G388" i="2"/>
  <c r="F388" i="2"/>
  <c r="E388" i="2"/>
  <c r="M387" i="2"/>
  <c r="L387" i="2"/>
  <c r="K387" i="2"/>
  <c r="I387" i="2"/>
  <c r="F387" i="2"/>
  <c r="G387" i="2" s="1"/>
  <c r="E387" i="2"/>
  <c r="L386" i="2"/>
  <c r="K386" i="2"/>
  <c r="F386" i="2"/>
  <c r="E386" i="2"/>
  <c r="G386" i="2" s="1"/>
  <c r="L385" i="2"/>
  <c r="M385" i="2" s="1"/>
  <c r="K385" i="2"/>
  <c r="F385" i="2"/>
  <c r="G385" i="2" s="1"/>
  <c r="E385" i="2"/>
  <c r="F384" i="2"/>
  <c r="E384" i="2"/>
  <c r="G384" i="2" s="1"/>
  <c r="G383" i="2"/>
  <c r="F383" i="2"/>
  <c r="E383" i="2"/>
  <c r="F382" i="2"/>
  <c r="E382" i="2"/>
  <c r="F381" i="2"/>
  <c r="E381" i="2"/>
  <c r="G381" i="2" s="1"/>
  <c r="F380" i="2"/>
  <c r="G380" i="2" s="1"/>
  <c r="E380" i="2"/>
  <c r="P378" i="2"/>
  <c r="F375" i="2"/>
  <c r="E375" i="2"/>
  <c r="G375" i="2" s="1"/>
  <c r="F374" i="2"/>
  <c r="E374" i="2"/>
  <c r="G374" i="2" s="1"/>
  <c r="F373" i="2"/>
  <c r="E373" i="2"/>
  <c r="G373" i="2" s="1"/>
  <c r="K372" i="2"/>
  <c r="F372" i="2"/>
  <c r="E372" i="2"/>
  <c r="G372" i="2" s="1"/>
  <c r="F371" i="2"/>
  <c r="E371" i="2"/>
  <c r="G371" i="2" s="1"/>
  <c r="J370" i="2"/>
  <c r="K371" i="2" s="1"/>
  <c r="I370" i="2"/>
  <c r="G370" i="2"/>
  <c r="F370" i="2"/>
  <c r="E370" i="2"/>
  <c r="L369" i="2"/>
  <c r="M369" i="2" s="1"/>
  <c r="K369" i="2"/>
  <c r="J369" i="2"/>
  <c r="I369" i="2"/>
  <c r="G369" i="2"/>
  <c r="F369" i="2"/>
  <c r="E369" i="2"/>
  <c r="K368" i="2"/>
  <c r="I368" i="2"/>
  <c r="L368" i="2" s="1"/>
  <c r="M368" i="2" s="1"/>
  <c r="F368" i="2"/>
  <c r="E368" i="2"/>
  <c r="G368" i="2" s="1"/>
  <c r="M367" i="2"/>
  <c r="L367" i="2"/>
  <c r="K367" i="2"/>
  <c r="F367" i="2"/>
  <c r="E367" i="2"/>
  <c r="G367" i="2" s="1"/>
  <c r="L366" i="2"/>
  <c r="M366" i="2" s="1"/>
  <c r="K366" i="2"/>
  <c r="F366" i="2"/>
  <c r="G366" i="2" s="1"/>
  <c r="E366" i="2"/>
  <c r="F365" i="2"/>
  <c r="E365" i="2"/>
  <c r="G365" i="2" s="1"/>
  <c r="P363" i="2"/>
  <c r="L361" i="2"/>
  <c r="M361" i="2" s="1"/>
  <c r="K361" i="2"/>
  <c r="G361" i="2"/>
  <c r="F361" i="2"/>
  <c r="E361" i="2"/>
  <c r="K360" i="2"/>
  <c r="F360" i="2"/>
  <c r="E360" i="2"/>
  <c r="G360" i="2" s="1"/>
  <c r="K359" i="2"/>
  <c r="G359" i="2"/>
  <c r="F359" i="2"/>
  <c r="E359" i="2"/>
  <c r="J358" i="2"/>
  <c r="F358" i="2"/>
  <c r="E358" i="2"/>
  <c r="G358" i="2" s="1"/>
  <c r="J357" i="2"/>
  <c r="K358" i="2" s="1"/>
  <c r="F357" i="2"/>
  <c r="G357" i="2" s="1"/>
  <c r="E357" i="2"/>
  <c r="K356" i="2"/>
  <c r="I356" i="2"/>
  <c r="F356" i="2"/>
  <c r="E356" i="2"/>
  <c r="G356" i="2" s="1"/>
  <c r="L355" i="2"/>
  <c r="K355" i="2"/>
  <c r="M355" i="2" s="1"/>
  <c r="F355" i="2"/>
  <c r="E355" i="2"/>
  <c r="G355" i="2" s="1"/>
  <c r="M354" i="2"/>
  <c r="L354" i="2"/>
  <c r="K354" i="2"/>
  <c r="F354" i="2"/>
  <c r="E354" i="2"/>
  <c r="G354" i="2" s="1"/>
  <c r="L353" i="2"/>
  <c r="K353" i="2"/>
  <c r="F353" i="2"/>
  <c r="E353" i="2"/>
  <c r="G353" i="2" s="1"/>
  <c r="L352" i="2"/>
  <c r="M352" i="2" s="1"/>
  <c r="K352" i="2"/>
  <c r="F352" i="2"/>
  <c r="E352" i="2"/>
  <c r="G352" i="2" s="1"/>
  <c r="F351" i="2"/>
  <c r="E351" i="2"/>
  <c r="G351" i="2" s="1"/>
  <c r="G350" i="2"/>
  <c r="F350" i="2"/>
  <c r="E350" i="2"/>
  <c r="G349" i="2"/>
  <c r="F349" i="2"/>
  <c r="E349" i="2"/>
  <c r="G348" i="2"/>
  <c r="F348" i="2"/>
  <c r="E348" i="2"/>
  <c r="G347" i="2"/>
  <c r="F347" i="2"/>
  <c r="E347" i="2"/>
  <c r="F346" i="2"/>
  <c r="E346" i="2"/>
  <c r="G346" i="2" s="1"/>
  <c r="G345" i="2"/>
  <c r="F345" i="2"/>
  <c r="E345" i="2"/>
  <c r="P343" i="2"/>
  <c r="K341" i="2"/>
  <c r="F341" i="2"/>
  <c r="E341" i="2"/>
  <c r="G341" i="2" s="1"/>
  <c r="K340" i="2"/>
  <c r="F340" i="2"/>
  <c r="E340" i="2"/>
  <c r="G340" i="2" s="1"/>
  <c r="L339" i="2"/>
  <c r="M339" i="2" s="1"/>
  <c r="K339" i="2"/>
  <c r="J339" i="2"/>
  <c r="I339" i="2"/>
  <c r="I340" i="2" s="1"/>
  <c r="G339" i="2"/>
  <c r="F339" i="2"/>
  <c r="E339" i="2"/>
  <c r="J338" i="2"/>
  <c r="K338" i="2" s="1"/>
  <c r="M338" i="2" s="1"/>
  <c r="I338" i="2"/>
  <c r="L338" i="2" s="1"/>
  <c r="F338" i="2"/>
  <c r="G338" i="2" s="1"/>
  <c r="E338" i="2"/>
  <c r="K337" i="2"/>
  <c r="I337" i="2"/>
  <c r="L337" i="2" s="1"/>
  <c r="M337" i="2" s="1"/>
  <c r="F337" i="2"/>
  <c r="E337" i="2"/>
  <c r="G337" i="2" s="1"/>
  <c r="L336" i="2"/>
  <c r="M336" i="2" s="1"/>
  <c r="K336" i="2"/>
  <c r="F336" i="2"/>
  <c r="E336" i="2"/>
  <c r="G336" i="2" s="1"/>
  <c r="L335" i="2"/>
  <c r="K335" i="2"/>
  <c r="G335" i="2"/>
  <c r="F335" i="2"/>
  <c r="E335" i="2"/>
  <c r="L334" i="2"/>
  <c r="K334" i="2"/>
  <c r="F334" i="2"/>
  <c r="G334" i="2" s="1"/>
  <c r="E334" i="2"/>
  <c r="L333" i="2"/>
  <c r="K333" i="2"/>
  <c r="G333" i="2"/>
  <c r="F333" i="2"/>
  <c r="E333" i="2"/>
  <c r="L332" i="2"/>
  <c r="M332" i="2" s="1"/>
  <c r="K332" i="2"/>
  <c r="F332" i="2"/>
  <c r="E332" i="2"/>
  <c r="G332" i="2" s="1"/>
  <c r="F331" i="2"/>
  <c r="E331" i="2"/>
  <c r="G331" i="2" s="1"/>
  <c r="F330" i="2"/>
  <c r="E330" i="2"/>
  <c r="G330" i="2" s="1"/>
  <c r="F329" i="2"/>
  <c r="E329" i="2"/>
  <c r="G329" i="2" s="1"/>
  <c r="F328" i="2"/>
  <c r="E328" i="2"/>
  <c r="G328" i="2" s="1"/>
  <c r="F327" i="2"/>
  <c r="G327" i="2" s="1"/>
  <c r="E327" i="2"/>
  <c r="F326" i="2"/>
  <c r="G326" i="2" s="1"/>
  <c r="E326" i="2"/>
  <c r="F325" i="2"/>
  <c r="G325" i="2" s="1"/>
  <c r="E325" i="2"/>
  <c r="P323" i="2"/>
  <c r="L321" i="2"/>
  <c r="K321" i="2"/>
  <c r="G321" i="2"/>
  <c r="F321" i="2"/>
  <c r="E321" i="2"/>
  <c r="K320" i="2"/>
  <c r="F320" i="2"/>
  <c r="E320" i="2"/>
  <c r="F319" i="2"/>
  <c r="E319" i="2"/>
  <c r="G319" i="2" s="1"/>
  <c r="J318" i="2"/>
  <c r="K319" i="2" s="1"/>
  <c r="F318" i="2"/>
  <c r="G318" i="2" s="1"/>
  <c r="E318" i="2"/>
  <c r="J317" i="2"/>
  <c r="K317" i="2" s="1"/>
  <c r="G317" i="2"/>
  <c r="F317" i="2"/>
  <c r="E317" i="2"/>
  <c r="K316" i="2"/>
  <c r="I316" i="2"/>
  <c r="I317" i="2" s="1"/>
  <c r="F316" i="2"/>
  <c r="G316" i="2" s="1"/>
  <c r="E316" i="2"/>
  <c r="M315" i="2"/>
  <c r="L315" i="2"/>
  <c r="K315" i="2"/>
  <c r="F315" i="2"/>
  <c r="G315" i="2" s="1"/>
  <c r="E315" i="2"/>
  <c r="L314" i="2"/>
  <c r="M314" i="2" s="1"/>
  <c r="K314" i="2"/>
  <c r="F314" i="2"/>
  <c r="E314" i="2"/>
  <c r="G314" i="2" s="1"/>
  <c r="L313" i="2"/>
  <c r="M313" i="2" s="1"/>
  <c r="K313" i="2"/>
  <c r="F313" i="2"/>
  <c r="E313" i="2"/>
  <c r="L312" i="2"/>
  <c r="M312" i="2" s="1"/>
  <c r="K312" i="2"/>
  <c r="G312" i="2"/>
  <c r="F312" i="2"/>
  <c r="E312" i="2"/>
  <c r="L311" i="2"/>
  <c r="M311" i="2" s="1"/>
  <c r="K311" i="2"/>
  <c r="F311" i="2"/>
  <c r="G311" i="2" s="1"/>
  <c r="E311" i="2"/>
  <c r="F310" i="2"/>
  <c r="E310" i="2"/>
  <c r="G310" i="2" s="1"/>
  <c r="F309" i="2"/>
  <c r="E309" i="2"/>
  <c r="G309" i="2" s="1"/>
  <c r="F308" i="2"/>
  <c r="E308" i="2"/>
  <c r="G308" i="2" s="1"/>
  <c r="G307" i="2"/>
  <c r="F307" i="2"/>
  <c r="E307" i="2"/>
  <c r="F306" i="2"/>
  <c r="E306" i="2"/>
  <c r="G306" i="2" s="1"/>
  <c r="F305" i="2"/>
  <c r="G305" i="2" s="1"/>
  <c r="E305" i="2"/>
  <c r="F304" i="2"/>
  <c r="E304" i="2"/>
  <c r="G304" i="2" s="1"/>
  <c r="P302" i="2"/>
  <c r="L297" i="2"/>
  <c r="K297" i="2"/>
  <c r="L296" i="2"/>
  <c r="M296" i="2" s="1"/>
  <c r="K296" i="2"/>
  <c r="L295" i="2"/>
  <c r="M295" i="2" s="1"/>
  <c r="K295" i="2"/>
  <c r="L294" i="2"/>
  <c r="M294" i="2" s="1"/>
  <c r="K294" i="2"/>
  <c r="L285" i="2"/>
  <c r="K285" i="2"/>
  <c r="L284" i="2"/>
  <c r="M284" i="2" s="1"/>
  <c r="K284" i="2"/>
  <c r="F284" i="2"/>
  <c r="G284" i="2" s="1"/>
  <c r="E284" i="2"/>
  <c r="L283" i="2"/>
  <c r="K283" i="2"/>
  <c r="F283" i="2"/>
  <c r="G283" i="2" s="1"/>
  <c r="E283" i="2"/>
  <c r="K282" i="2"/>
  <c r="F282" i="2"/>
  <c r="E282" i="2"/>
  <c r="G282" i="2" s="1"/>
  <c r="K281" i="2"/>
  <c r="F281" i="2"/>
  <c r="E281" i="2"/>
  <c r="G281" i="2" s="1"/>
  <c r="J280" i="2"/>
  <c r="K280" i="2" s="1"/>
  <c r="I280" i="2"/>
  <c r="F280" i="2"/>
  <c r="E280" i="2"/>
  <c r="G280" i="2" s="1"/>
  <c r="K279" i="2"/>
  <c r="M279" i="2" s="1"/>
  <c r="J279" i="2"/>
  <c r="G279" i="2"/>
  <c r="F279" i="2"/>
  <c r="E279" i="2"/>
  <c r="L278" i="2"/>
  <c r="M278" i="2" s="1"/>
  <c r="K278" i="2"/>
  <c r="I278" i="2"/>
  <c r="I279" i="2" s="1"/>
  <c r="L279" i="2" s="1"/>
  <c r="F278" i="2"/>
  <c r="G278" i="2" s="1"/>
  <c r="E278" i="2"/>
  <c r="L277" i="2"/>
  <c r="M277" i="2" s="1"/>
  <c r="K277" i="2"/>
  <c r="F277" i="2"/>
  <c r="E277" i="2"/>
  <c r="G277" i="2" s="1"/>
  <c r="L276" i="2"/>
  <c r="M276" i="2" s="1"/>
  <c r="K276" i="2"/>
  <c r="F276" i="2"/>
  <c r="E276" i="2"/>
  <c r="G276" i="2" s="1"/>
  <c r="L275" i="2"/>
  <c r="K275" i="2"/>
  <c r="F275" i="2"/>
  <c r="G275" i="2" s="1"/>
  <c r="E275" i="2"/>
  <c r="M274" i="2"/>
  <c r="L274" i="2"/>
  <c r="K274" i="2"/>
  <c r="F274" i="2"/>
  <c r="E274" i="2"/>
  <c r="G274" i="2" s="1"/>
  <c r="L273" i="2"/>
  <c r="K273" i="2"/>
  <c r="F273" i="2"/>
  <c r="G273" i="2" s="1"/>
  <c r="E273" i="2"/>
  <c r="F272" i="2"/>
  <c r="E272" i="2"/>
  <c r="G272" i="2" s="1"/>
  <c r="F271" i="2"/>
  <c r="E271" i="2"/>
  <c r="G271" i="2" s="1"/>
  <c r="F270" i="2"/>
  <c r="E270" i="2"/>
  <c r="G270" i="2" s="1"/>
  <c r="F269" i="2"/>
  <c r="E269" i="2"/>
  <c r="G269" i="2" s="1"/>
  <c r="F268" i="2"/>
  <c r="E268" i="2"/>
  <c r="G268" i="2" s="1"/>
  <c r="F267" i="2"/>
  <c r="G267" i="2" s="1"/>
  <c r="E267" i="2"/>
  <c r="F266" i="2"/>
  <c r="E266" i="2"/>
  <c r="G266" i="2" s="1"/>
  <c r="P264" i="2"/>
  <c r="K261" i="2"/>
  <c r="F261" i="2"/>
  <c r="G261" i="2" s="1"/>
  <c r="E261" i="2"/>
  <c r="J260" i="2"/>
  <c r="F260" i="2"/>
  <c r="E260" i="2"/>
  <c r="G260" i="2" s="1"/>
  <c r="J259" i="2"/>
  <c r="K260" i="2" s="1"/>
  <c r="F259" i="2"/>
  <c r="E259" i="2"/>
  <c r="G259" i="2" s="1"/>
  <c r="K258" i="2"/>
  <c r="I258" i="2"/>
  <c r="L258" i="2" s="1"/>
  <c r="M258" i="2" s="1"/>
  <c r="F258" i="2"/>
  <c r="G258" i="2" s="1"/>
  <c r="E258" i="2"/>
  <c r="L257" i="2"/>
  <c r="K257" i="2"/>
  <c r="G257" i="2"/>
  <c r="F257" i="2"/>
  <c r="E257" i="2"/>
  <c r="L256" i="2"/>
  <c r="K256" i="2"/>
  <c r="F256" i="2"/>
  <c r="E256" i="2"/>
  <c r="G256" i="2" s="1"/>
  <c r="L255" i="2"/>
  <c r="K255" i="2"/>
  <c r="M255" i="2" s="1"/>
  <c r="F255" i="2"/>
  <c r="E255" i="2"/>
  <c r="G255" i="2" s="1"/>
  <c r="M254" i="2"/>
  <c r="L254" i="2"/>
  <c r="K254" i="2"/>
  <c r="F254" i="2"/>
  <c r="E254" i="2"/>
  <c r="G254" i="2" s="1"/>
  <c r="L253" i="2"/>
  <c r="M253" i="2" s="1"/>
  <c r="K253" i="2"/>
  <c r="F253" i="2"/>
  <c r="G253" i="2" s="1"/>
  <c r="E253" i="2"/>
  <c r="F252" i="2"/>
  <c r="G252" i="2" s="1"/>
  <c r="E252" i="2"/>
  <c r="F251" i="2"/>
  <c r="E251" i="2"/>
  <c r="G251" i="2" s="1"/>
  <c r="F250" i="2"/>
  <c r="E250" i="2"/>
  <c r="G250" i="2" s="1"/>
  <c r="F249" i="2"/>
  <c r="E249" i="2"/>
  <c r="G249" i="2" s="1"/>
  <c r="F248" i="2"/>
  <c r="G248" i="2" s="1"/>
  <c r="E248" i="2"/>
  <c r="F247" i="2"/>
  <c r="G247" i="2" s="1"/>
  <c r="E247" i="2"/>
  <c r="P245" i="2"/>
  <c r="F242" i="2"/>
  <c r="E242" i="2"/>
  <c r="G242" i="2" s="1"/>
  <c r="F241" i="2"/>
  <c r="G241" i="2" s="1"/>
  <c r="E241" i="2"/>
  <c r="M240" i="2"/>
  <c r="L240" i="2"/>
  <c r="K240" i="2"/>
  <c r="G240" i="2"/>
  <c r="F240" i="2"/>
  <c r="E240" i="2"/>
  <c r="K239" i="2"/>
  <c r="F239" i="2"/>
  <c r="E239" i="2"/>
  <c r="G239" i="2" s="1"/>
  <c r="K238" i="2"/>
  <c r="F238" i="2"/>
  <c r="E238" i="2"/>
  <c r="G238" i="2" s="1"/>
  <c r="J237" i="2"/>
  <c r="F237" i="2"/>
  <c r="E237" i="2"/>
  <c r="G237" i="2" s="1"/>
  <c r="L236" i="2"/>
  <c r="M236" i="2" s="1"/>
  <c r="K236" i="2"/>
  <c r="J236" i="2"/>
  <c r="K237" i="2" s="1"/>
  <c r="I236" i="2"/>
  <c r="I237" i="2" s="1"/>
  <c r="G236" i="2"/>
  <c r="F236" i="2"/>
  <c r="E236" i="2"/>
  <c r="K235" i="2"/>
  <c r="I235" i="2"/>
  <c r="L235" i="2" s="1"/>
  <c r="M235" i="2" s="1"/>
  <c r="F235" i="2"/>
  <c r="E235" i="2"/>
  <c r="G235" i="2" s="1"/>
  <c r="L234" i="2"/>
  <c r="M234" i="2" s="1"/>
  <c r="K234" i="2"/>
  <c r="F234" i="2"/>
  <c r="E234" i="2"/>
  <c r="G234" i="2" s="1"/>
  <c r="F233" i="2"/>
  <c r="G233" i="2" s="1"/>
  <c r="E233" i="2"/>
  <c r="F232" i="2"/>
  <c r="E232" i="2"/>
  <c r="F231" i="2"/>
  <c r="G231" i="2" s="1"/>
  <c r="E231" i="2"/>
  <c r="F230" i="2"/>
  <c r="E230" i="2"/>
  <c r="G230" i="2" s="1"/>
  <c r="G229" i="2"/>
  <c r="F229" i="2"/>
  <c r="E229" i="2"/>
  <c r="F228" i="2"/>
  <c r="E228" i="2"/>
  <c r="G228" i="2" s="1"/>
  <c r="K220" i="2"/>
  <c r="G219" i="2"/>
  <c r="F219" i="2"/>
  <c r="E219" i="2"/>
  <c r="J218" i="2"/>
  <c r="K219" i="2" s="1"/>
  <c r="F218" i="2"/>
  <c r="E218" i="2"/>
  <c r="G218" i="2" s="1"/>
  <c r="J217" i="2"/>
  <c r="F217" i="2"/>
  <c r="E217" i="2"/>
  <c r="G217" i="2" s="1"/>
  <c r="K216" i="2"/>
  <c r="I216" i="2"/>
  <c r="F216" i="2"/>
  <c r="G216" i="2" s="1"/>
  <c r="E216" i="2"/>
  <c r="L215" i="2"/>
  <c r="K215" i="2"/>
  <c r="F215" i="2"/>
  <c r="E215" i="2"/>
  <c r="G215" i="2" s="1"/>
  <c r="F214" i="2"/>
  <c r="E214" i="2"/>
  <c r="G214" i="2" s="1"/>
  <c r="F213" i="2"/>
  <c r="G213" i="2" s="1"/>
  <c r="E213" i="2"/>
  <c r="F212" i="2"/>
  <c r="G212" i="2" s="1"/>
  <c r="E212" i="2"/>
  <c r="F211" i="2"/>
  <c r="G211" i="2" s="1"/>
  <c r="E211" i="2"/>
  <c r="F210" i="2"/>
  <c r="E210" i="2"/>
  <c r="G210" i="2" s="1"/>
  <c r="F209" i="2"/>
  <c r="G209" i="2" s="1"/>
  <c r="E209" i="2"/>
  <c r="F208" i="2"/>
  <c r="E208" i="2"/>
  <c r="G208" i="2" s="1"/>
  <c r="K203" i="2"/>
  <c r="F203" i="2"/>
  <c r="E203" i="2"/>
  <c r="G203" i="2" s="1"/>
  <c r="F202" i="2"/>
  <c r="E202" i="2"/>
  <c r="G202" i="2" s="1"/>
  <c r="L201" i="2"/>
  <c r="J201" i="2"/>
  <c r="K202" i="2" s="1"/>
  <c r="F201" i="2"/>
  <c r="E201" i="2"/>
  <c r="G201" i="2" s="1"/>
  <c r="L200" i="2"/>
  <c r="M200" i="2" s="1"/>
  <c r="K200" i="2"/>
  <c r="J200" i="2"/>
  <c r="I200" i="2"/>
  <c r="I201" i="2" s="1"/>
  <c r="G200" i="2"/>
  <c r="F200" i="2"/>
  <c r="E200" i="2"/>
  <c r="K199" i="2"/>
  <c r="I199" i="2"/>
  <c r="L199" i="2" s="1"/>
  <c r="M199" i="2" s="1"/>
  <c r="G199" i="2"/>
  <c r="F199" i="2"/>
  <c r="E199" i="2"/>
  <c r="L198" i="2"/>
  <c r="M198" i="2" s="1"/>
  <c r="K198" i="2"/>
  <c r="F198" i="2"/>
  <c r="E198" i="2"/>
  <c r="G198" i="2" s="1"/>
  <c r="L197" i="2"/>
  <c r="M197" i="2" s="1"/>
  <c r="K197" i="2"/>
  <c r="F197" i="2"/>
  <c r="E197" i="2"/>
  <c r="G197" i="2" s="1"/>
  <c r="L196" i="2"/>
  <c r="K196" i="2"/>
  <c r="F196" i="2"/>
  <c r="E196" i="2"/>
  <c r="G196" i="2" s="1"/>
  <c r="L195" i="2"/>
  <c r="M195" i="2" s="1"/>
  <c r="K195" i="2"/>
  <c r="F195" i="2"/>
  <c r="E195" i="2"/>
  <c r="G195" i="2" s="1"/>
  <c r="G194" i="2"/>
  <c r="F194" i="2"/>
  <c r="E194" i="2"/>
  <c r="F193" i="2"/>
  <c r="E193" i="2"/>
  <c r="G193" i="2" s="1"/>
  <c r="F192" i="2"/>
  <c r="E192" i="2"/>
  <c r="G192" i="2" s="1"/>
  <c r="G191" i="2"/>
  <c r="F191" i="2"/>
  <c r="E191" i="2"/>
  <c r="G190" i="2"/>
  <c r="F190" i="2"/>
  <c r="E190" i="2"/>
  <c r="F189" i="2"/>
  <c r="E189" i="2"/>
  <c r="G189" i="2" s="1"/>
  <c r="P187" i="2"/>
  <c r="M185" i="2"/>
  <c r="L185" i="2"/>
  <c r="J185" i="2"/>
  <c r="F184" i="2"/>
  <c r="E184" i="2"/>
  <c r="G184" i="2" s="1"/>
  <c r="F183" i="2"/>
  <c r="E183" i="2"/>
  <c r="G183" i="2" s="1"/>
  <c r="M182" i="2"/>
  <c r="L182" i="2"/>
  <c r="K182" i="2"/>
  <c r="F182" i="2"/>
  <c r="E182" i="2"/>
  <c r="G182" i="2" s="1"/>
  <c r="L181" i="2"/>
  <c r="M181" i="2" s="1"/>
  <c r="K181" i="2"/>
  <c r="F181" i="2"/>
  <c r="E181" i="2"/>
  <c r="G181" i="2" s="1"/>
  <c r="M180" i="2"/>
  <c r="L180" i="2"/>
  <c r="K180" i="2"/>
  <c r="F180" i="2"/>
  <c r="E180" i="2"/>
  <c r="G180" i="2" s="1"/>
  <c r="L179" i="2"/>
  <c r="K179" i="2"/>
  <c r="F179" i="2"/>
  <c r="G179" i="2" s="1"/>
  <c r="E179" i="2"/>
  <c r="K178" i="2"/>
  <c r="F178" i="2"/>
  <c r="E178" i="2"/>
  <c r="G178" i="2" s="1"/>
  <c r="K177" i="2"/>
  <c r="G177" i="2"/>
  <c r="F177" i="2"/>
  <c r="E177" i="2"/>
  <c r="J176" i="2"/>
  <c r="F176" i="2"/>
  <c r="E176" i="2"/>
  <c r="G176" i="2" s="1"/>
  <c r="J175" i="2"/>
  <c r="K176" i="2" s="1"/>
  <c r="F175" i="2"/>
  <c r="E175" i="2"/>
  <c r="G175" i="2" s="1"/>
  <c r="K174" i="2"/>
  <c r="I174" i="2"/>
  <c r="I175" i="2" s="1"/>
  <c r="I176" i="2" s="1"/>
  <c r="G174" i="2"/>
  <c r="F174" i="2"/>
  <c r="E174" i="2"/>
  <c r="L173" i="2"/>
  <c r="M173" i="2" s="1"/>
  <c r="K173" i="2"/>
  <c r="F173" i="2"/>
  <c r="G173" i="2" s="1"/>
  <c r="E173" i="2"/>
  <c r="M172" i="2"/>
  <c r="L172" i="2"/>
  <c r="K172" i="2"/>
  <c r="F172" i="2"/>
  <c r="E172" i="2"/>
  <c r="G172" i="2" s="1"/>
  <c r="L171" i="2"/>
  <c r="K171" i="2"/>
  <c r="F171" i="2"/>
  <c r="E171" i="2"/>
  <c r="G171" i="2" s="1"/>
  <c r="P169" i="2"/>
  <c r="L167" i="2"/>
  <c r="J167" i="2"/>
  <c r="M167" i="2" s="1"/>
  <c r="L166" i="2"/>
  <c r="K166" i="2"/>
  <c r="G166" i="2"/>
  <c r="F166" i="2"/>
  <c r="E166" i="2"/>
  <c r="L165" i="2"/>
  <c r="K165" i="2"/>
  <c r="F165" i="2"/>
  <c r="E165" i="2"/>
  <c r="G165" i="2" s="1"/>
  <c r="K164" i="2"/>
  <c r="F164" i="2"/>
  <c r="E164" i="2"/>
  <c r="G164" i="2" s="1"/>
  <c r="K163" i="2"/>
  <c r="F163" i="2"/>
  <c r="E163" i="2"/>
  <c r="G163" i="2" s="1"/>
  <c r="J162" i="2"/>
  <c r="F162" i="2"/>
  <c r="G162" i="2" s="1"/>
  <c r="E162" i="2"/>
  <c r="J161" i="2"/>
  <c r="K162" i="2" s="1"/>
  <c r="I161" i="2"/>
  <c r="I162" i="2" s="1"/>
  <c r="F161" i="2"/>
  <c r="E161" i="2"/>
  <c r="G161" i="2" s="1"/>
  <c r="L160" i="2"/>
  <c r="M160" i="2" s="1"/>
  <c r="K160" i="2"/>
  <c r="I160" i="2"/>
  <c r="F160" i="2"/>
  <c r="E160" i="2"/>
  <c r="G160" i="2" s="1"/>
  <c r="L159" i="2"/>
  <c r="M159" i="2" s="1"/>
  <c r="K159" i="2"/>
  <c r="G159" i="2"/>
  <c r="F159" i="2"/>
  <c r="E159" i="2"/>
  <c r="L158" i="2"/>
  <c r="K158" i="2"/>
  <c r="F158" i="2"/>
  <c r="G158" i="2" s="1"/>
  <c r="E158" i="2"/>
  <c r="L157" i="2"/>
  <c r="K157" i="2"/>
  <c r="F157" i="2"/>
  <c r="E157" i="2"/>
  <c r="G157" i="2" s="1"/>
  <c r="L156" i="2"/>
  <c r="M156" i="2" s="1"/>
  <c r="K156" i="2"/>
  <c r="F156" i="2"/>
  <c r="G156" i="2" s="1"/>
  <c r="E156" i="2"/>
  <c r="F155" i="2"/>
  <c r="E155" i="2"/>
  <c r="G155" i="2" s="1"/>
  <c r="F154" i="2"/>
  <c r="G154" i="2" s="1"/>
  <c r="E154" i="2"/>
  <c r="F153" i="2"/>
  <c r="E153" i="2"/>
  <c r="G153" i="2" s="1"/>
  <c r="F152" i="2"/>
  <c r="G152" i="2" s="1"/>
  <c r="E152" i="2"/>
  <c r="G135" i="2"/>
  <c r="F135" i="2"/>
  <c r="E135" i="2"/>
  <c r="G134" i="2"/>
  <c r="F134" i="2"/>
  <c r="E134" i="2"/>
  <c r="F133" i="2"/>
  <c r="E133" i="2"/>
  <c r="G133" i="2" s="1"/>
  <c r="L132" i="2"/>
  <c r="M132" i="2" s="1"/>
  <c r="K132" i="2"/>
  <c r="F132" i="2"/>
  <c r="E132" i="2"/>
  <c r="G132" i="2" s="1"/>
  <c r="L131" i="2"/>
  <c r="K131" i="2"/>
  <c r="F131" i="2"/>
  <c r="G131" i="2" s="1"/>
  <c r="E131" i="2"/>
  <c r="L130" i="2"/>
  <c r="K130" i="2"/>
  <c r="F130" i="2"/>
  <c r="E130" i="2"/>
  <c r="G130" i="2" s="1"/>
  <c r="L129" i="2"/>
  <c r="M129" i="2" s="1"/>
  <c r="K129" i="2"/>
  <c r="F129" i="2"/>
  <c r="E129" i="2"/>
  <c r="G129" i="2" s="1"/>
  <c r="L128" i="2"/>
  <c r="M128" i="2" s="1"/>
  <c r="K128" i="2"/>
  <c r="F128" i="2"/>
  <c r="E128" i="2"/>
  <c r="G128" i="2" s="1"/>
  <c r="M127" i="2"/>
  <c r="L127" i="2"/>
  <c r="K127" i="2"/>
  <c r="F127" i="2"/>
  <c r="E127" i="2"/>
  <c r="G127" i="2" s="1"/>
  <c r="K126" i="2"/>
  <c r="F126" i="2"/>
  <c r="G126" i="2" s="1"/>
  <c r="E126" i="2"/>
  <c r="K125" i="2"/>
  <c r="F125" i="2"/>
  <c r="G125" i="2" s="1"/>
  <c r="E125" i="2"/>
  <c r="J124" i="2"/>
  <c r="K124" i="2" s="1"/>
  <c r="F124" i="2"/>
  <c r="E124" i="2"/>
  <c r="G124" i="2" s="1"/>
  <c r="M123" i="2"/>
  <c r="L123" i="2"/>
  <c r="K123" i="2"/>
  <c r="J123" i="2"/>
  <c r="F123" i="2"/>
  <c r="E123" i="2"/>
  <c r="G123" i="2" s="1"/>
  <c r="K122" i="2"/>
  <c r="I122" i="2"/>
  <c r="I123" i="2" s="1"/>
  <c r="I124" i="2" s="1"/>
  <c r="F122" i="2"/>
  <c r="E122" i="2"/>
  <c r="G122" i="2" s="1"/>
  <c r="L121" i="2"/>
  <c r="M121" i="2" s="1"/>
  <c r="K121" i="2"/>
  <c r="G121" i="2"/>
  <c r="F121" i="2"/>
  <c r="E121" i="2"/>
  <c r="L120" i="2"/>
  <c r="M120" i="2" s="1"/>
  <c r="K120" i="2"/>
  <c r="G120" i="2"/>
  <c r="F120" i="2"/>
  <c r="E120" i="2"/>
  <c r="L119" i="2"/>
  <c r="K119" i="2"/>
  <c r="F119" i="2"/>
  <c r="E119" i="2"/>
  <c r="G119" i="2" s="1"/>
  <c r="L118" i="2"/>
  <c r="M118" i="2" s="1"/>
  <c r="K118" i="2"/>
  <c r="F118" i="2"/>
  <c r="E118" i="2"/>
  <c r="G118" i="2" s="1"/>
  <c r="M117" i="2"/>
  <c r="L117" i="2"/>
  <c r="K117" i="2"/>
  <c r="F117" i="2"/>
  <c r="E117" i="2"/>
  <c r="G117" i="2" s="1"/>
  <c r="M112" i="2"/>
  <c r="L112" i="2"/>
  <c r="K112" i="2"/>
  <c r="F112" i="2"/>
  <c r="E112" i="2"/>
  <c r="G112" i="2" s="1"/>
  <c r="L111" i="2"/>
  <c r="M111" i="2" s="1"/>
  <c r="K111" i="2"/>
  <c r="G111" i="2"/>
  <c r="F111" i="2"/>
  <c r="E111" i="2"/>
  <c r="K110" i="2"/>
  <c r="F110" i="2"/>
  <c r="E110" i="2"/>
  <c r="G110" i="2" s="1"/>
  <c r="F109" i="2"/>
  <c r="E109" i="2"/>
  <c r="G109" i="2" s="1"/>
  <c r="J108" i="2"/>
  <c r="K109" i="2" s="1"/>
  <c r="F108" i="2"/>
  <c r="E108" i="2"/>
  <c r="K107" i="2"/>
  <c r="J107" i="2"/>
  <c r="F107" i="2"/>
  <c r="G107" i="2" s="1"/>
  <c r="E107" i="2"/>
  <c r="K106" i="2"/>
  <c r="I106" i="2"/>
  <c r="L106" i="2" s="1"/>
  <c r="M106" i="2" s="1"/>
  <c r="F106" i="2"/>
  <c r="G106" i="2" s="1"/>
  <c r="E106" i="2"/>
  <c r="L105" i="2"/>
  <c r="K105" i="2"/>
  <c r="F105" i="2"/>
  <c r="E105" i="2"/>
  <c r="G105" i="2" s="1"/>
  <c r="M104" i="2"/>
  <c r="L104" i="2"/>
  <c r="K104" i="2"/>
  <c r="F104" i="2"/>
  <c r="E104" i="2"/>
  <c r="G104" i="2" s="1"/>
  <c r="L103" i="2"/>
  <c r="M103" i="2" s="1"/>
  <c r="K103" i="2"/>
  <c r="F103" i="2"/>
  <c r="E103" i="2"/>
  <c r="G103" i="2" s="1"/>
  <c r="L102" i="2"/>
  <c r="M102" i="2" s="1"/>
  <c r="K102" i="2"/>
  <c r="F102" i="2"/>
  <c r="E102" i="2"/>
  <c r="G102" i="2" s="1"/>
  <c r="L101" i="2"/>
  <c r="M101" i="2" s="1"/>
  <c r="K101" i="2"/>
  <c r="F101" i="2"/>
  <c r="E101" i="2"/>
  <c r="G101" i="2" s="1"/>
  <c r="F100" i="2"/>
  <c r="E100" i="2"/>
  <c r="G100" i="2" s="1"/>
  <c r="F99" i="2"/>
  <c r="E99" i="2"/>
  <c r="G99" i="2" s="1"/>
  <c r="G98" i="2"/>
  <c r="F98" i="2"/>
  <c r="E98" i="2"/>
  <c r="F97" i="2"/>
  <c r="E97" i="2"/>
  <c r="G97" i="2" s="1"/>
  <c r="F96" i="2"/>
  <c r="G96" i="2" s="1"/>
  <c r="E96" i="2"/>
  <c r="F95" i="2"/>
  <c r="E95" i="2"/>
  <c r="G95" i="2" s="1"/>
  <c r="P92" i="2"/>
  <c r="K90" i="2"/>
  <c r="G90" i="2"/>
  <c r="F90" i="2"/>
  <c r="E90" i="2"/>
  <c r="K89" i="2"/>
  <c r="F89" i="2"/>
  <c r="G89" i="2" s="1"/>
  <c r="E89" i="2"/>
  <c r="K88" i="2"/>
  <c r="J88" i="2"/>
  <c r="F88" i="2"/>
  <c r="E88" i="2"/>
  <c r="G88" i="2" s="1"/>
  <c r="J87" i="2"/>
  <c r="K87" i="2" s="1"/>
  <c r="G87" i="2"/>
  <c r="F87" i="2"/>
  <c r="E87" i="2"/>
  <c r="K86" i="2"/>
  <c r="I86" i="2"/>
  <c r="L86" i="2" s="1"/>
  <c r="M86" i="2" s="1"/>
  <c r="F86" i="2"/>
  <c r="E86" i="2"/>
  <c r="G86" i="2" s="1"/>
  <c r="L85" i="2"/>
  <c r="M85" i="2" s="1"/>
  <c r="K85" i="2"/>
  <c r="F85" i="2"/>
  <c r="G85" i="2" s="1"/>
  <c r="E85" i="2"/>
  <c r="M84" i="2"/>
  <c r="L84" i="2"/>
  <c r="K84" i="2"/>
  <c r="F84" i="2"/>
  <c r="E84" i="2"/>
  <c r="G84" i="2" s="1"/>
  <c r="M83" i="2"/>
  <c r="L83" i="2"/>
  <c r="K83" i="2"/>
  <c r="G83" i="2"/>
  <c r="F83" i="2"/>
  <c r="E83" i="2"/>
  <c r="M82" i="2"/>
  <c r="L82" i="2"/>
  <c r="K82" i="2"/>
  <c r="F82" i="2"/>
  <c r="E82" i="2"/>
  <c r="G82" i="2" s="1"/>
  <c r="F81" i="2"/>
  <c r="E81" i="2"/>
  <c r="G81" i="2" s="1"/>
  <c r="F80" i="2"/>
  <c r="E80" i="2"/>
  <c r="F79" i="2"/>
  <c r="E79" i="2"/>
  <c r="G79" i="2" s="1"/>
  <c r="F78" i="2"/>
  <c r="E78" i="2"/>
  <c r="G78" i="2" s="1"/>
  <c r="F77" i="2"/>
  <c r="E77" i="2"/>
  <c r="G77" i="2" s="1"/>
  <c r="F76" i="2"/>
  <c r="E76" i="2"/>
  <c r="G76" i="2" s="1"/>
  <c r="F71" i="2"/>
  <c r="G71" i="2" s="1"/>
  <c r="E71" i="2"/>
  <c r="M70" i="2"/>
  <c r="L70" i="2"/>
  <c r="K70" i="2"/>
  <c r="F70" i="2"/>
  <c r="E70" i="2"/>
  <c r="G70" i="2" s="1"/>
  <c r="L69" i="2"/>
  <c r="M69" i="2" s="1"/>
  <c r="K69" i="2"/>
  <c r="F69" i="2"/>
  <c r="E69" i="2"/>
  <c r="G69" i="2" s="1"/>
  <c r="L68" i="2"/>
  <c r="K68" i="2"/>
  <c r="F68" i="2"/>
  <c r="E68" i="2"/>
  <c r="G68" i="2" s="1"/>
  <c r="L67" i="2"/>
  <c r="M67" i="2" s="1"/>
  <c r="K67" i="2"/>
  <c r="F67" i="2"/>
  <c r="E67" i="2"/>
  <c r="G67" i="2" s="1"/>
  <c r="L66" i="2"/>
  <c r="M66" i="2" s="1"/>
  <c r="K66" i="2"/>
  <c r="G66" i="2"/>
  <c r="F66" i="2"/>
  <c r="E66" i="2"/>
  <c r="K65" i="2"/>
  <c r="G65" i="2"/>
  <c r="F65" i="2"/>
  <c r="E65" i="2"/>
  <c r="K64" i="2"/>
  <c r="F64" i="2"/>
  <c r="E64" i="2"/>
  <c r="G64" i="2" s="1"/>
  <c r="J63" i="2"/>
  <c r="F63" i="2"/>
  <c r="E63" i="2"/>
  <c r="G63" i="2" s="1"/>
  <c r="J62" i="2"/>
  <c r="K63" i="2" s="1"/>
  <c r="G62" i="2"/>
  <c r="F62" i="2"/>
  <c r="E62" i="2"/>
  <c r="K61" i="2"/>
  <c r="I61" i="2"/>
  <c r="F61" i="2"/>
  <c r="G61" i="2" s="1"/>
  <c r="E61" i="2"/>
  <c r="M60" i="2"/>
  <c r="L60" i="2"/>
  <c r="K60" i="2"/>
  <c r="F60" i="2"/>
  <c r="E60" i="2"/>
  <c r="G60" i="2" s="1"/>
  <c r="L59" i="2"/>
  <c r="M59" i="2" s="1"/>
  <c r="K59" i="2"/>
  <c r="F59" i="2"/>
  <c r="E59" i="2"/>
  <c r="G59" i="2" s="1"/>
  <c r="L58" i="2"/>
  <c r="M58" i="2" s="1"/>
  <c r="K58" i="2"/>
  <c r="F58" i="2"/>
  <c r="E58" i="2"/>
  <c r="G58" i="2" s="1"/>
  <c r="M57" i="2"/>
  <c r="L57" i="2"/>
  <c r="K57" i="2"/>
  <c r="F57" i="2"/>
  <c r="E57" i="2"/>
  <c r="G57" i="2" s="1"/>
  <c r="L56" i="2"/>
  <c r="M56" i="2" s="1"/>
  <c r="K56" i="2"/>
  <c r="F56" i="2"/>
  <c r="E56" i="2"/>
  <c r="G56" i="2" s="1"/>
  <c r="G55" i="2"/>
  <c r="F55" i="2"/>
  <c r="E55" i="2"/>
  <c r="M46" i="2"/>
  <c r="L46" i="2"/>
  <c r="K46" i="2"/>
  <c r="L45" i="2"/>
  <c r="M45" i="2" s="1"/>
  <c r="K45" i="2"/>
  <c r="M44" i="2"/>
  <c r="L44" i="2"/>
  <c r="K44" i="2"/>
  <c r="F44" i="2"/>
  <c r="E44" i="2"/>
  <c r="G44" i="2" s="1"/>
  <c r="L43" i="2"/>
  <c r="M43" i="2" s="1"/>
  <c r="K43" i="2"/>
  <c r="F43" i="2"/>
  <c r="G43" i="2" s="1"/>
  <c r="E43" i="2"/>
  <c r="L42" i="2"/>
  <c r="K42" i="2"/>
  <c r="F42" i="2"/>
  <c r="G42" i="2" s="1"/>
  <c r="E42" i="2"/>
  <c r="L41" i="2"/>
  <c r="K41" i="2"/>
  <c r="F41" i="2"/>
  <c r="E41" i="2"/>
  <c r="G41" i="2" s="1"/>
  <c r="M40" i="2"/>
  <c r="L40" i="2"/>
  <c r="K40" i="2"/>
  <c r="G40" i="2"/>
  <c r="F40" i="2"/>
  <c r="E40" i="2"/>
  <c r="L39" i="2"/>
  <c r="M39" i="2" s="1"/>
  <c r="K39" i="2"/>
  <c r="F39" i="2"/>
  <c r="E39" i="2"/>
  <c r="G39" i="2" s="1"/>
  <c r="L38" i="2"/>
  <c r="M38" i="2" s="1"/>
  <c r="K38" i="2"/>
  <c r="F38" i="2"/>
  <c r="G38" i="2" s="1"/>
  <c r="E38" i="2"/>
  <c r="L37" i="2"/>
  <c r="K37" i="2"/>
  <c r="G37" i="2"/>
  <c r="F37" i="2"/>
  <c r="E37" i="2"/>
  <c r="L36" i="2"/>
  <c r="M36" i="2" s="1"/>
  <c r="K36" i="2"/>
  <c r="F36" i="2"/>
  <c r="E36" i="2"/>
  <c r="G36" i="2" s="1"/>
  <c r="M35" i="2"/>
  <c r="L35" i="2"/>
  <c r="K35" i="2"/>
  <c r="F35" i="2"/>
  <c r="E35" i="2"/>
  <c r="G35" i="2" s="1"/>
  <c r="L34" i="2"/>
  <c r="K34" i="2"/>
  <c r="F34" i="2"/>
  <c r="E34" i="2"/>
  <c r="G34" i="2" s="1"/>
  <c r="L33" i="2"/>
  <c r="M33" i="2" s="1"/>
  <c r="K33" i="2"/>
  <c r="F33" i="2"/>
  <c r="E33" i="2"/>
  <c r="G33" i="2" s="1"/>
  <c r="L32" i="2"/>
  <c r="M32" i="2" s="1"/>
  <c r="K32" i="2"/>
  <c r="F32" i="2"/>
  <c r="E32" i="2"/>
  <c r="G32" i="2" s="1"/>
  <c r="L31" i="2"/>
  <c r="M31" i="2" s="1"/>
  <c r="K31" i="2"/>
  <c r="G31" i="2"/>
  <c r="F31" i="2"/>
  <c r="E31" i="2"/>
  <c r="M30" i="2"/>
  <c r="L30" i="2"/>
  <c r="K30" i="2"/>
  <c r="F30" i="2"/>
  <c r="E30" i="2"/>
  <c r="G30" i="2" s="1"/>
  <c r="M29" i="2"/>
  <c r="L29" i="2"/>
  <c r="K29" i="2"/>
  <c r="F29" i="2"/>
  <c r="G29" i="2" s="1"/>
  <c r="E29" i="2"/>
  <c r="K28" i="2"/>
  <c r="F28" i="2"/>
  <c r="E28" i="2"/>
  <c r="G28" i="2" s="1"/>
  <c r="F27" i="2"/>
  <c r="E27" i="2"/>
  <c r="G27" i="2" s="1"/>
  <c r="J26" i="2"/>
  <c r="K27" i="2" s="1"/>
  <c r="F26" i="2"/>
  <c r="E26" i="2"/>
  <c r="G26" i="2" s="1"/>
  <c r="J25" i="2"/>
  <c r="F25" i="2"/>
  <c r="E25" i="2"/>
  <c r="G25" i="2" s="1"/>
  <c r="L24" i="2"/>
  <c r="M24" i="2" s="1"/>
  <c r="K24" i="2"/>
  <c r="I24" i="2"/>
  <c r="I25" i="2" s="1"/>
  <c r="G24" i="2"/>
  <c r="F24" i="2"/>
  <c r="E24" i="2"/>
  <c r="L23" i="2"/>
  <c r="M23" i="2" s="1"/>
  <c r="K23" i="2"/>
  <c r="F23" i="2"/>
  <c r="E23" i="2"/>
  <c r="G23" i="2" s="1"/>
  <c r="M22" i="2"/>
  <c r="L22" i="2"/>
  <c r="K22" i="2"/>
  <c r="F22" i="2"/>
  <c r="E22" i="2"/>
  <c r="G22" i="2" s="1"/>
  <c r="L21" i="2"/>
  <c r="K21" i="2"/>
  <c r="G21" i="2"/>
  <c r="F21" i="2"/>
  <c r="E21" i="2"/>
  <c r="L20" i="2"/>
  <c r="K20" i="2"/>
  <c r="F20" i="2"/>
  <c r="E20" i="2"/>
  <c r="G20" i="2" s="1"/>
  <c r="L19" i="2"/>
  <c r="M19" i="2" s="1"/>
  <c r="K19" i="2"/>
  <c r="F19" i="2"/>
  <c r="E19" i="2"/>
  <c r="M18" i="2"/>
  <c r="L18" i="2"/>
  <c r="K18" i="2"/>
  <c r="G18" i="2"/>
  <c r="F18" i="2"/>
  <c r="E18" i="2"/>
  <c r="M17" i="2"/>
  <c r="L17" i="2"/>
  <c r="K17" i="2"/>
  <c r="F17" i="2"/>
  <c r="E17" i="2"/>
  <c r="G17" i="2" s="1"/>
  <c r="L16" i="2"/>
  <c r="M16" i="2" s="1"/>
  <c r="K16" i="2"/>
  <c r="G16" i="2"/>
  <c r="F16" i="2"/>
  <c r="E16" i="2"/>
  <c r="L15" i="2"/>
  <c r="K15" i="2"/>
  <c r="F15" i="2"/>
  <c r="E15" i="2"/>
  <c r="G15" i="2" s="1"/>
  <c r="L14" i="2"/>
  <c r="K14" i="2"/>
  <c r="F14" i="2"/>
  <c r="E14" i="2"/>
  <c r="G14" i="2" s="1"/>
  <c r="M13" i="2"/>
  <c r="L13" i="2"/>
  <c r="K13" i="2"/>
  <c r="F13" i="2"/>
  <c r="G13" i="2" s="1"/>
  <c r="E13" i="2"/>
  <c r="L12" i="2"/>
  <c r="M12" i="2" s="1"/>
  <c r="K12" i="2"/>
  <c r="F12" i="2"/>
  <c r="E12" i="2"/>
  <c r="G12" i="2" s="1"/>
  <c r="L11" i="2"/>
  <c r="M11" i="2" s="1"/>
  <c r="K11" i="2"/>
  <c r="F11" i="2"/>
  <c r="G11" i="2" s="1"/>
  <c r="E11" i="2"/>
  <c r="L10" i="2"/>
  <c r="K10" i="2"/>
  <c r="G10" i="2"/>
  <c r="F10" i="2"/>
  <c r="E10" i="2"/>
  <c r="L9" i="2"/>
  <c r="K9" i="2"/>
  <c r="F9" i="2"/>
  <c r="E9" i="2"/>
  <c r="G9" i="2" s="1"/>
  <c r="F8" i="2"/>
  <c r="E8" i="2"/>
  <c r="G8" i="2" s="1"/>
  <c r="I26" i="2" l="1"/>
  <c r="L25" i="2"/>
  <c r="L237" i="2"/>
  <c r="M237" i="2" s="1"/>
  <c r="I238" i="2"/>
  <c r="M400" i="2"/>
  <c r="G19" i="2"/>
  <c r="G49" i="2" s="1"/>
  <c r="J51" i="2" s="1"/>
  <c r="M256" i="2"/>
  <c r="G382" i="2"/>
  <c r="I512" i="2"/>
  <c r="L511" i="2"/>
  <c r="M511" i="2" s="1"/>
  <c r="I389" i="2"/>
  <c r="M285" i="2"/>
  <c r="M9" i="2"/>
  <c r="M15" i="2"/>
  <c r="G80" i="2"/>
  <c r="M42" i="2"/>
  <c r="K108" i="2"/>
  <c r="M275" i="2"/>
  <c r="M321" i="2"/>
  <c r="M179" i="2"/>
  <c r="L558" i="2"/>
  <c r="M558" i="2" s="1"/>
  <c r="I559" i="2"/>
  <c r="K390" i="2"/>
  <c r="K389" i="2"/>
  <c r="M335" i="2"/>
  <c r="F49" i="2"/>
  <c r="M165" i="2"/>
  <c r="L317" i="2"/>
  <c r="M317" i="2" s="1"/>
  <c r="I318" i="2"/>
  <c r="I371" i="2"/>
  <c r="L370" i="2"/>
  <c r="L316" i="2"/>
  <c r="M316" i="2" s="1"/>
  <c r="M20" i="2"/>
  <c r="K370" i="2"/>
  <c r="L61" i="2"/>
  <c r="M61" i="2" s="1"/>
  <c r="I62" i="2"/>
  <c r="I125" i="2"/>
  <c r="L124" i="2"/>
  <c r="M124" i="2" s="1"/>
  <c r="M273" i="2"/>
  <c r="L356" i="2"/>
  <c r="M356" i="2" s="1"/>
  <c r="I357" i="2"/>
  <c r="L122" i="2"/>
  <c r="M122" i="2" s="1"/>
  <c r="M68" i="2"/>
  <c r="K201" i="2"/>
  <c r="M201" i="2" s="1"/>
  <c r="I540" i="2"/>
  <c r="K62" i="2"/>
  <c r="I217" i="2"/>
  <c r="L216" i="2"/>
  <c r="M216" i="2" s="1"/>
  <c r="M196" i="2"/>
  <c r="M297" i="2"/>
  <c r="G533" i="2"/>
  <c r="K540" i="2"/>
  <c r="M158" i="2"/>
  <c r="L280" i="2"/>
  <c r="M280" i="2" s="1"/>
  <c r="I281" i="2"/>
  <c r="L341" i="2"/>
  <c r="M341" i="2" s="1"/>
  <c r="L340" i="2"/>
  <c r="M340" i="2" s="1"/>
  <c r="M14" i="2"/>
  <c r="G499" i="2"/>
  <c r="I163" i="2"/>
  <c r="P150" i="2"/>
  <c r="M119" i="2"/>
  <c r="M10" i="2"/>
  <c r="L174" i="2"/>
  <c r="M174" i="2" s="1"/>
  <c r="M257" i="2"/>
  <c r="K357" i="2"/>
  <c r="M21" i="2"/>
  <c r="K218" i="2"/>
  <c r="K217" i="2"/>
  <c r="M130" i="2"/>
  <c r="K318" i="2"/>
  <c r="I87" i="2"/>
  <c r="M166" i="2"/>
  <c r="I436" i="2"/>
  <c r="M452" i="2"/>
  <c r="L448" i="2"/>
  <c r="M448" i="2" s="1"/>
  <c r="I449" i="2"/>
  <c r="L494" i="2"/>
  <c r="M494" i="2" s="1"/>
  <c r="M105" i="2"/>
  <c r="K175" i="2"/>
  <c r="K161" i="2"/>
  <c r="L175" i="2"/>
  <c r="M175" i="2" s="1"/>
  <c r="L447" i="2"/>
  <c r="M447" i="2" s="1"/>
  <c r="M131" i="2"/>
  <c r="L161" i="2"/>
  <c r="M161" i="2" s="1"/>
  <c r="I259" i="2"/>
  <c r="K513" i="2"/>
  <c r="K437" i="2"/>
  <c r="K259" i="2"/>
  <c r="M402" i="2"/>
  <c r="I420" i="2"/>
  <c r="L419" i="2"/>
  <c r="M419" i="2" s="1"/>
  <c r="M283" i="2"/>
  <c r="G320" i="2"/>
  <c r="M508" i="2"/>
  <c r="M37" i="2"/>
  <c r="L176" i="2"/>
  <c r="M176" i="2" s="1"/>
  <c r="I177" i="2"/>
  <c r="M34" i="2"/>
  <c r="L162" i="2"/>
  <c r="M162" i="2" s="1"/>
  <c r="I202" i="2"/>
  <c r="M557" i="2"/>
  <c r="P73" i="2"/>
  <c r="I107" i="2"/>
  <c r="K404" i="2"/>
  <c r="I404" i="2"/>
  <c r="G433" i="2"/>
  <c r="I483" i="2"/>
  <c r="L482" i="2"/>
  <c r="K26" i="2"/>
  <c r="M399" i="2"/>
  <c r="K25" i="2"/>
  <c r="K482" i="2"/>
  <c r="M157" i="2"/>
  <c r="M215" i="2"/>
  <c r="M353" i="2"/>
  <c r="M171" i="2"/>
  <c r="M333" i="2"/>
  <c r="M386" i="2"/>
  <c r="M403" i="2"/>
  <c r="M334" i="2"/>
  <c r="G232" i="2"/>
  <c r="G551" i="2"/>
  <c r="G575" i="2" s="1"/>
  <c r="J576" i="2" s="1"/>
  <c r="G298" i="2"/>
  <c r="J299" i="2" s="1"/>
  <c r="M41" i="2"/>
  <c r="F298" i="2"/>
  <c r="G108" i="2"/>
  <c r="G313" i="2"/>
  <c r="G442" i="2"/>
  <c r="G510" i="2"/>
  <c r="G528" i="2" s="1"/>
  <c r="M148" i="2" l="1"/>
  <c r="I450" i="2"/>
  <c r="L449" i="2"/>
  <c r="M449" i="2" s="1"/>
  <c r="I560" i="2"/>
  <c r="L559" i="2"/>
  <c r="M559" i="2" s="1"/>
  <c r="L202" i="2"/>
  <c r="M202" i="2" s="1"/>
  <c r="L203" i="2"/>
  <c r="M203" i="2" s="1"/>
  <c r="L436" i="2"/>
  <c r="M436" i="2" s="1"/>
  <c r="I437" i="2"/>
  <c r="L217" i="2"/>
  <c r="M217" i="2" s="1"/>
  <c r="I218" i="2"/>
  <c r="I88" i="2"/>
  <c r="L87" i="2"/>
  <c r="M87" i="2" s="1"/>
  <c r="I541" i="2"/>
  <c r="L540" i="2"/>
  <c r="M540" i="2" s="1"/>
  <c r="L177" i="2"/>
  <c r="M177" i="2" s="1"/>
  <c r="L178" i="2"/>
  <c r="M178" i="2" s="1"/>
  <c r="I358" i="2"/>
  <c r="L357" i="2"/>
  <c r="M357" i="2" s="1"/>
  <c r="I390" i="2"/>
  <c r="L389" i="2"/>
  <c r="M389" i="2" s="1"/>
  <c r="L420" i="2"/>
  <c r="M420" i="2" s="1"/>
  <c r="L421" i="2"/>
  <c r="M421" i="2" s="1"/>
  <c r="P115" i="2"/>
  <c r="L125" i="2"/>
  <c r="M125" i="2" s="1"/>
  <c r="L126" i="2"/>
  <c r="M126" i="2" s="1"/>
  <c r="I63" i="2"/>
  <c r="L62" i="2"/>
  <c r="M62" i="2" s="1"/>
  <c r="I513" i="2"/>
  <c r="L512" i="2"/>
  <c r="L164" i="2"/>
  <c r="M164" i="2" s="1"/>
  <c r="L163" i="2"/>
  <c r="M163" i="2" s="1"/>
  <c r="L259" i="2"/>
  <c r="M259" i="2" s="1"/>
  <c r="I260" i="2"/>
  <c r="M370" i="2"/>
  <c r="L371" i="2"/>
  <c r="M371" i="2" s="1"/>
  <c r="L372" i="2"/>
  <c r="M372" i="2" s="1"/>
  <c r="L239" i="2"/>
  <c r="M239" i="2" s="1"/>
  <c r="P226" i="2"/>
  <c r="L238" i="2"/>
  <c r="M238" i="2" s="1"/>
  <c r="M482" i="2"/>
  <c r="I319" i="2"/>
  <c r="L318" i="2"/>
  <c r="M318" i="2" s="1"/>
  <c r="L483" i="2"/>
  <c r="M483" i="2" s="1"/>
  <c r="P470" i="2"/>
  <c r="L282" i="2"/>
  <c r="M282" i="2" s="1"/>
  <c r="L281" i="2"/>
  <c r="M25" i="2"/>
  <c r="L404" i="2"/>
  <c r="M404" i="2" s="1"/>
  <c r="L405" i="2"/>
  <c r="M405" i="2" s="1"/>
  <c r="L26" i="2"/>
  <c r="I27" i="2"/>
  <c r="I108" i="2"/>
  <c r="L107" i="2"/>
  <c r="M107" i="2" s="1"/>
  <c r="L391" i="2" l="1"/>
  <c r="M391" i="2" s="1"/>
  <c r="L390" i="2"/>
  <c r="M390" i="2" s="1"/>
  <c r="L541" i="2"/>
  <c r="M541" i="2" s="1"/>
  <c r="I542" i="2"/>
  <c r="M281" i="2"/>
  <c r="M298" i="2" s="1"/>
  <c r="L299" i="2" s="1"/>
  <c r="M299" i="2" s="1"/>
  <c r="L298" i="2"/>
  <c r="L320" i="2"/>
  <c r="M320" i="2" s="1"/>
  <c r="L319" i="2"/>
  <c r="M319" i="2" s="1"/>
  <c r="L88" i="2"/>
  <c r="M88" i="2" s="1"/>
  <c r="I89" i="2"/>
  <c r="L260" i="2"/>
  <c r="M260" i="2" s="1"/>
  <c r="I261" i="2"/>
  <c r="L261" i="2" s="1"/>
  <c r="M261" i="2" s="1"/>
  <c r="L218" i="2"/>
  <c r="M218" i="2" s="1"/>
  <c r="P206" i="2"/>
  <c r="I219" i="2"/>
  <c r="L438" i="2"/>
  <c r="M438" i="2" s="1"/>
  <c r="P424" i="2"/>
  <c r="L437" i="2"/>
  <c r="M437" i="2" s="1"/>
  <c r="M512" i="2"/>
  <c r="I514" i="2"/>
  <c r="L513" i="2"/>
  <c r="M513" i="2" s="1"/>
  <c r="I64" i="2"/>
  <c r="L63" i="2"/>
  <c r="M63" i="2" s="1"/>
  <c r="I109" i="2"/>
  <c r="L108" i="2"/>
  <c r="M108" i="2" s="1"/>
  <c r="L560" i="2"/>
  <c r="I561" i="2"/>
  <c r="L148" i="2"/>
  <c r="L27" i="2"/>
  <c r="M27" i="2" s="1"/>
  <c r="L28" i="2"/>
  <c r="M28" i="2" s="1"/>
  <c r="L451" i="2"/>
  <c r="M451" i="2" s="1"/>
  <c r="L450" i="2"/>
  <c r="M450" i="2" s="1"/>
  <c r="L358" i="2"/>
  <c r="M358" i="2" s="1"/>
  <c r="I359" i="2"/>
  <c r="M26" i="2"/>
  <c r="M49" i="2" s="1"/>
  <c r="L51" i="2" s="1"/>
  <c r="M51" i="2" s="1"/>
  <c r="L49" i="2"/>
  <c r="M560" i="2" l="1"/>
  <c r="L110" i="2"/>
  <c r="M110" i="2" s="1"/>
  <c r="L109" i="2"/>
  <c r="M109" i="2" s="1"/>
  <c r="L360" i="2"/>
  <c r="M360" i="2" s="1"/>
  <c r="L359" i="2"/>
  <c r="M359" i="2" s="1"/>
  <c r="L65" i="2"/>
  <c r="M65" i="2" s="1"/>
  <c r="L64" i="2"/>
  <c r="M64" i="2" s="1"/>
  <c r="L514" i="2"/>
  <c r="M514" i="2" s="1"/>
  <c r="M528" i="2" s="1"/>
  <c r="L515" i="2"/>
  <c r="M515" i="2" s="1"/>
  <c r="L220" i="2"/>
  <c r="M220" i="2" s="1"/>
  <c r="L219" i="2"/>
  <c r="M219" i="2" s="1"/>
  <c r="L90" i="2"/>
  <c r="M90" i="2" s="1"/>
  <c r="L89" i="2"/>
  <c r="M89" i="2" s="1"/>
  <c r="L543" i="2"/>
  <c r="M543" i="2" s="1"/>
  <c r="L542" i="2"/>
  <c r="M542" i="2" s="1"/>
  <c r="L562" i="2"/>
  <c r="M562" i="2" s="1"/>
  <c r="L561" i="2"/>
  <c r="M561" i="2" s="1"/>
  <c r="L528" i="2" l="1"/>
  <c r="L575" i="2"/>
  <c r="M575" i="2"/>
  <c r="L576" i="2" s="1"/>
  <c r="M576" i="2" s="1"/>
</calcChain>
</file>

<file path=xl/sharedStrings.xml><?xml version="1.0" encoding="utf-8"?>
<sst xmlns="http://schemas.openxmlformats.org/spreadsheetml/2006/main" count="480" uniqueCount="154">
  <si>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</si>
  <si>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</si>
  <si>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</si>
  <si>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</si>
  <si>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</si>
  <si>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</si>
  <si>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</si>
  <si>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</si>
  <si>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</si>
  <si>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</si>
  <si>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</si>
  <si>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</si>
  <si>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</si>
  <si>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</si>
  <si>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</si>
  <si>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</si>
  <si>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</si>
  <si>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</si>
  <si>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</si>
  <si>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</si>
  <si>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</si>
  <si>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</si>
  <si>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</si>
  <si>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</si>
  <si>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</si>
  <si>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</si>
  <si>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</si>
  <si>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</si>
  <si>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</si>
  <si>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</si>
  <si>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</si>
  <si>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</si>
  <si>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</si>
  <si>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</si>
  <si>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</si>
  <si>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</si>
  <si>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</si>
  <si>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</si>
  <si>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</si>
  <si>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</si>
  <si>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</si>
  <si>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</si>
  <si>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</si>
  <si>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</si>
  <si>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</si>
  <si>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</si>
  <si>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</si>
  <si>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</si>
  <si>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</si>
  <si>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</si>
  <si>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</si>
  <si>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</si>
  <si>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</si>
  <si>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</si>
  <si>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</si>
  <si>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</si>
  <si>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</si>
  <si>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</si>
  <si>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</si>
  <si>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</si>
  <si>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</si>
  <si>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</si>
  <si>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</si>
  <si>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</si>
  <si>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</si>
  <si>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</si>
  <si>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</si>
  <si>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</si>
  <si>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</si>
  <si>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</si>
  <si>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</si>
  <si>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</si>
  <si>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</si>
  <si>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</si>
  <si>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</si>
  <si>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</si>
  <si>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</si>
  <si>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</si>
  <si>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</si>
  <si>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</si>
  <si>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</si>
  <si>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</si>
  <si>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</si>
  <si>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</si>
  <si>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</si>
  <si>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</si>
  <si>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</si>
  <si>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</si>
  <si>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</si>
  <si>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</si>
  <si>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</si>
  <si>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</si>
  <si>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</si>
  <si>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</si>
  <si>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</si>
  <si>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</si>
  <si>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</si>
  <si>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</si>
  <si>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</si>
  <si>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</si>
  <si>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</si>
  <si>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</si>
  <si>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</si>
  <si>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</si>
  <si>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</si>
  <si>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</si>
  <si>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</si>
  <si>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</si>
  <si>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</si>
  <si>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House</t>
  </si>
  <si>
    <t>Pre-work</t>
  </si>
  <si>
    <t>Garden</t>
  </si>
  <si>
    <t>GBK</t>
  </si>
  <si>
    <t>(Md. Mostafa Kamal),AE</t>
  </si>
  <si>
    <t>Open land</t>
  </si>
  <si>
    <t>Shop</t>
  </si>
  <si>
    <t>Cross Section for Re-excavation of  Kadar khal from km. 0.000 to km. 2.555 in Polder no -01 in c/w Tarail-Pachuria Sub-Project under CRISP-WRM under Specialized Division, BWDB, Gopalganj during the year 2024-2025.</t>
  </si>
  <si>
    <t>Erthen road</t>
  </si>
  <si>
    <t>House area</t>
  </si>
  <si>
    <t>BC road</t>
  </si>
  <si>
    <t xml:space="preserve">House </t>
  </si>
  <si>
    <t>Bc Road</t>
  </si>
  <si>
    <t>Bc road</t>
  </si>
  <si>
    <t>HBB road</t>
  </si>
  <si>
    <t>Kadar  khal</t>
  </si>
  <si>
    <t>KDK0</t>
  </si>
  <si>
    <t>KDK1</t>
  </si>
  <si>
    <t>KDK2</t>
  </si>
  <si>
    <t>KDK3</t>
  </si>
  <si>
    <t>KDK4</t>
  </si>
  <si>
    <t>KDK5</t>
  </si>
  <si>
    <t>KDK6</t>
  </si>
  <si>
    <t>KDK7</t>
  </si>
  <si>
    <t>KDK8</t>
  </si>
  <si>
    <t>KDK9</t>
  </si>
  <si>
    <t>KDK10</t>
  </si>
  <si>
    <t>KDK11</t>
  </si>
  <si>
    <t>KDK12</t>
  </si>
  <si>
    <t>KDK13</t>
  </si>
  <si>
    <t>KDK14</t>
  </si>
  <si>
    <t>KDK15</t>
  </si>
  <si>
    <t>KDK16</t>
  </si>
  <si>
    <t>KDK17</t>
  </si>
  <si>
    <t>KDK18</t>
  </si>
  <si>
    <t>KDK19</t>
  </si>
  <si>
    <t>KDK20</t>
  </si>
  <si>
    <t>KDK21</t>
  </si>
  <si>
    <t>KDK22</t>
  </si>
  <si>
    <t>KDK23</t>
  </si>
  <si>
    <t>KDK24</t>
  </si>
  <si>
    <t>KDK25</t>
  </si>
  <si>
    <t>KDK26</t>
  </si>
  <si>
    <t>Kadar khal</t>
  </si>
  <si>
    <t>Re-excavation of Kadar Khal from km. 0.000 to km. 2.555 in polder -1  in c/w Tarail-Pachuria Sub-Project under CRISP-WRM under Specialized Division. BWDB, Gopalganj during the year 2024-2025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</si>
</sst>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8"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b/>
      <sz val="10"/>
      <color theme="6"/>
      <name val="Arial"/>
      <family val="2"/>
    </font>
    <font>
      <sz val="10"/>
      <color rgb="FFFF0000"/>
      <name val="Arial"/>
      <family val="2"/>
    </font>
    <font>
      <sz val="10"/>
      <color theme="1"/>
      <name val="Arial"/>
      <family val="2"/>
    </font>
    <font>
      <sz val="8"/>
      <color rgb="FFFF0000"/>
      <name val="Arial"/>
      <family val="2"/>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85">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0" fontId="0" fillId="0" borderId="2" xfId="0" applyFill="1" applyBorder="1" applyAlignment="1">
      <alignment horizontal="center"/>
    </xf>
    <xf numFmtId="164" fontId="12" fillId="0" borderId="0" xfId="9" applyNumberFormat="1" applyFont="1" applyAlignment="1">
      <alignment vertical="justify"/>
    </xf>
    <xf numFmtId="0" fontId="0" fillId="0" borderId="3" xfId="0" applyFill="1" applyBorder="1" applyAlignment="1">
      <alignment horizontal="center"/>
    </xf>
    <xf numFmtId="0" fontId="10" fillId="0" borderId="0" xfId="9" applyFont="1" applyAlignment="1">
      <alignment horizontal="center" vertical="justify"/>
    </xf>
    <xf numFmtId="164" fontId="5" fillId="0" borderId="0" xfId="9" applyNumberFormat="1" applyAlignment="1">
      <alignment horizontal="center"/>
    </xf>
    <xf numFmtId="0" fontId="0" fillId="0" borderId="0" xfId="0" applyFill="1" applyBorder="1" applyAlignment="1">
      <alignment horizontal="center"/>
    </xf>
    <xf numFmtId="0" fontId="5" fillId="0" borderId="0" xfId="9" applyAlignment="1">
      <alignment horizontal="center"/>
    </xf>
    <xf numFmtId="2" fontId="13" fillId="0" borderId="0" xfId="9" applyNumberFormat="1" applyFont="1" applyAlignment="1">
      <alignment vertical="justify"/>
    </xf>
    <xf numFmtId="164" fontId="13" fillId="0" borderId="0" xfId="9" applyNumberFormat="1" applyFont="1" applyAlignment="1">
      <alignment vertical="justify"/>
    </xf>
    <xf numFmtId="2" fontId="14" fillId="0" borderId="0" xfId="9" applyNumberFormat="1" applyFont="1" applyAlignment="1">
      <alignment vertical="justify"/>
    </xf>
    <xf numFmtId="164" fontId="14" fillId="0" borderId="0" xfId="9" applyNumberFormat="1" applyFont="1" applyAlignment="1">
      <alignment vertical="justify"/>
    </xf>
    <xf numFmtId="2" fontId="10" fillId="0" borderId="0" xfId="9" applyNumberFormat="1" applyFont="1" applyAlignment="1">
      <alignment horizontal="center" vertical="justify"/>
    </xf>
    <xf numFmtId="0" fontId="15" fillId="0" borderId="0" xfId="9" applyFont="1"/>
    <xf numFmtId="164" fontId="5" fillId="0" borderId="0" xfId="9" applyNumberFormat="1" applyAlignment="1">
      <alignment horizontal="center" vertical="center"/>
    </xf>
    <xf numFmtId="2" fontId="17" fillId="0" borderId="0" xfId="9" applyNumberFormat="1" applyFont="1" applyAlignment="1">
      <alignment horizontal="center"/>
    </xf>
    <xf numFmtId="2" fontId="15" fillId="0" borderId="0" xfId="9" applyNumberFormat="1" applyFont="1"/>
    <xf numFmtId="0" fontId="17" fillId="0" borderId="0" xfId="9" applyFont="1"/>
    <xf numFmtId="0" fontId="15" fillId="0" borderId="0" xfId="9" applyFont="1" applyAlignment="1">
      <alignment vertical="justify"/>
    </xf>
    <xf numFmtId="0" fontId="5" fillId="0" borderId="0" xfId="10" applyFont="1"/>
    <xf numFmtId="2" fontId="5" fillId="0" borderId="0" xfId="10" applyNumberFormat="1" applyAlignment="1">
      <alignment horizontal="center"/>
    </xf>
    <xf numFmtId="164" fontId="5" fillId="0" borderId="0" xfId="10" applyNumberFormat="1" applyAlignment="1">
      <alignment horizontal="center"/>
    </xf>
    <xf numFmtId="2" fontId="5" fillId="0" borderId="0" xfId="10" applyNumberFormat="1" applyFont="1" applyAlignment="1">
      <alignment horizontal="center"/>
    </xf>
    <xf numFmtId="2" fontId="5" fillId="0" borderId="0" xfId="10" applyNumberFormat="1" applyFont="1" applyAlignment="1">
      <alignment horizontal="center" vertical="center"/>
    </xf>
    <xf numFmtId="164" fontId="5" fillId="0" borderId="0" xfId="10" applyNumberFormat="1" applyFont="1" applyAlignment="1">
      <alignment horizontal="center"/>
    </xf>
    <xf numFmtId="164" fontId="5" fillId="0" borderId="0" xfId="10" applyNumberFormat="1" applyFont="1" applyAlignment="1">
      <alignment horizontal="center" vertical="center"/>
    </xf>
    <xf numFmtId="0" fontId="5" fillId="0" borderId="0" xfId="9" applyBorder="1"/>
    <xf numFmtId="0" fontId="5" fillId="0" borderId="0" xfId="9" applyBorder="1" applyAlignment="1">
      <alignment vertical="justify"/>
    </xf>
    <xf numFmtId="0" fontId="12" fillId="0" borderId="0" xfId="9" applyFont="1" applyBorder="1" applyAlignment="1">
      <alignment horizontal="center" vertical="justify"/>
    </xf>
    <xf numFmtId="0" fontId="12" fillId="0" borderId="0" xfId="9" applyFont="1" applyBorder="1" applyAlignment="1">
      <alignment horizontal="center"/>
    </xf>
    <xf numFmtId="0" fontId="12" fillId="0" borderId="0" xfId="9" applyFont="1" applyBorder="1" applyAlignment="1">
      <alignment horizontal="center" vertical="center"/>
    </xf>
    <xf numFmtId="2" fontId="12" fillId="0" borderId="0" xfId="9" applyNumberFormat="1" applyFont="1" applyBorder="1" applyAlignment="1">
      <alignment horizontal="center" vertical="center"/>
    </xf>
    <xf numFmtId="2" fontId="5" fillId="0" borderId="0" xfId="10" applyNumberFormat="1" applyFont="1"/>
    <xf numFmtId="164" fontId="5" fillId="0" borderId="0" xfId="10" applyNumberFormat="1" applyFont="1"/>
    <xf numFmtId="2" fontId="12" fillId="0" borderId="0" xfId="10" applyNumberFormat="1" applyFont="1" applyAlignment="1">
      <alignment horizontal="center"/>
    </xf>
    <xf numFmtId="164" fontId="12" fillId="0" borderId="0" xfId="10" applyNumberFormat="1" applyFont="1" applyAlignment="1">
      <alignment horizontal="center"/>
    </xf>
    <xf numFmtId="164" fontId="15" fillId="0" borderId="0" xfId="10" applyNumberFormat="1" applyFont="1" applyAlignment="1">
      <alignment horizontal="center"/>
    </xf>
    <xf numFmtId="0" fontId="16" fillId="2" borderId="0" xfId="10" applyFont="1" applyFill="1"/>
    <xf numFmtId="164" fontId="5" fillId="0" borderId="0" xfId="10" applyNumberFormat="1" applyAlignment="1">
      <alignment horizontal="right"/>
    </xf>
    <xf numFmtId="2" fontId="16" fillId="0" borderId="0" xfId="10" applyNumberFormat="1" applyFont="1" applyAlignment="1">
      <alignment horizontal="center"/>
    </xf>
    <xf numFmtId="2" fontId="16" fillId="0" borderId="0" xfId="9" applyNumberFormat="1" applyFont="1" applyAlignment="1">
      <alignment horizontal="center"/>
    </xf>
    <xf numFmtId="0" fontId="16" fillId="0" borderId="0" xfId="10" applyFont="1"/>
    <xf numFmtId="0" fontId="17" fillId="0" borderId="0" xfId="9" applyFont="1" applyAlignment="1">
      <alignment horizontal="center"/>
    </xf>
    <xf numFmtId="2" fontId="15" fillId="0" borderId="0" xfId="10" applyNumberFormat="1" applyFont="1" applyAlignment="1">
      <alignment horizontal="center" vertical="center"/>
    </xf>
    <xf numFmtId="164" fontId="15" fillId="0" borderId="0" xfId="10" applyNumberFormat="1" applyFont="1" applyAlignment="1">
      <alignment horizontal="center" vertical="center"/>
    </xf>
    <xf numFmtId="2" fontId="15" fillId="0" borderId="0" xfId="10" applyNumberFormat="1" applyFont="1" applyAlignment="1">
      <alignment horizontal="center"/>
    </xf>
    <xf numFmtId="0" fontId="15" fillId="0" borderId="0" xfId="10" applyFont="1"/>
    <xf numFmtId="164" fontId="5" fillId="0" borderId="0" xfId="10" applyNumberFormat="1" applyFont="1" applyAlignment="1">
      <alignment horizontal="center"/>
    </xf>
    <xf numFmtId="0" fontId="5" fillId="0" borderId="0" xfId="9" applyAlignment="1">
      <alignment horizontal="center"/>
    </xf>
    <xf numFmtId="2" fontId="5" fillId="0" borderId="0" xfId="10" applyNumberFormat="1" applyFont="1" applyAlignment="1">
      <alignment horizontal="center"/>
    </xf>
    <xf numFmtId="0" fontId="12" fillId="0" borderId="0" xfId="9" applyFont="1" applyBorder="1" applyAlignment="1">
      <alignment horizontal="center" vertical="justify"/>
    </xf>
    <xf numFmtId="0" fontId="13" fillId="0" borderId="0" xfId="9" applyFont="1" applyBorder="1" applyAlignment="1">
      <alignment horizontal="center" vertical="justify"/>
    </xf>
    <xf numFmtId="0" fontId="10" fillId="0" borderId="0" xfId="9" applyFont="1" applyAlignment="1">
      <alignment horizontal="center" vertical="justify"/>
    </xf>
    <xf numFmtId="164" fontId="16" fillId="2" borderId="0" xfId="10" applyNumberFormat="1" applyFont="1" applyFill="1" applyAlignment="1">
      <alignment horizont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khal'!$B$7:$B$47</c:f>
              <c:numCache>
                <c:formatCode>General</c:formatCode>
                <c:ptCount val="41"/>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36</c:v>
                </c:pt>
                <c:pt idx="15">
                  <c:v>38</c:v>
                </c:pt>
                <c:pt idx="16">
                  <c:v>40</c:v>
                </c:pt>
                <c:pt idx="17">
                  <c:v>42</c:v>
                </c:pt>
                <c:pt idx="18">
                  <c:v>47</c:v>
                </c:pt>
                <c:pt idx="19">
                  <c:v>52</c:v>
                </c:pt>
                <c:pt idx="20">
                  <c:v>54</c:v>
                </c:pt>
                <c:pt idx="21">
                  <c:v>56</c:v>
                </c:pt>
                <c:pt idx="22">
                  <c:v>58</c:v>
                </c:pt>
                <c:pt idx="23">
                  <c:v>60</c:v>
                </c:pt>
                <c:pt idx="24">
                  <c:v>62</c:v>
                </c:pt>
                <c:pt idx="25">
                  <c:v>64</c:v>
                </c:pt>
                <c:pt idx="26">
                  <c:v>66</c:v>
                </c:pt>
                <c:pt idx="27">
                  <c:v>68</c:v>
                </c:pt>
                <c:pt idx="28">
                  <c:v>70</c:v>
                </c:pt>
                <c:pt idx="29">
                  <c:v>72</c:v>
                </c:pt>
                <c:pt idx="30">
                  <c:v>74</c:v>
                </c:pt>
                <c:pt idx="31">
                  <c:v>76</c:v>
                </c:pt>
                <c:pt idx="32">
                  <c:v>78</c:v>
                </c:pt>
                <c:pt idx="33">
                  <c:v>80</c:v>
                </c:pt>
                <c:pt idx="34">
                  <c:v>82</c:v>
                </c:pt>
                <c:pt idx="35">
                  <c:v>84</c:v>
                </c:pt>
                <c:pt idx="36">
                  <c:v>90</c:v>
                </c:pt>
                <c:pt idx="37">
                  <c:v>95</c:v>
                </c:pt>
              </c:numCache>
            </c:numRef>
          </c:xVal>
          <c:yVal>
            <c:numRef>
              <c:f>'[1]Kadar khal'!$C$7:$C$47</c:f>
              <c:numCache>
                <c:formatCode>General</c:formatCode>
                <c:ptCount val="41"/>
                <c:pt idx="0">
                  <c:v>3.0680000000000001</c:v>
                </c:pt>
                <c:pt idx="1">
                  <c:v>3.0649999999999999</c:v>
                </c:pt>
                <c:pt idx="2">
                  <c:v>3.06</c:v>
                </c:pt>
                <c:pt idx="3">
                  <c:v>1.2310000000000001</c:v>
                </c:pt>
                <c:pt idx="4">
                  <c:v>0.25900000000000001</c:v>
                </c:pt>
                <c:pt idx="5">
                  <c:v>-0.13400000000000001</c:v>
                </c:pt>
                <c:pt idx="6">
                  <c:v>-0.224</c:v>
                </c:pt>
                <c:pt idx="7">
                  <c:v>-0.30399999999999999</c:v>
                </c:pt>
                <c:pt idx="8">
                  <c:v>-0.41399999999999998</c:v>
                </c:pt>
                <c:pt idx="9">
                  <c:v>-0.499</c:v>
                </c:pt>
                <c:pt idx="10">
                  <c:v>-0.58399999999999996</c:v>
                </c:pt>
                <c:pt idx="11">
                  <c:v>-0.67900000000000005</c:v>
                </c:pt>
                <c:pt idx="12">
                  <c:v>-0.73</c:v>
                </c:pt>
                <c:pt idx="13">
                  <c:v>-0.879</c:v>
                </c:pt>
                <c:pt idx="14">
                  <c:v>-0.93</c:v>
                </c:pt>
                <c:pt idx="15">
                  <c:v>-1.105</c:v>
                </c:pt>
                <c:pt idx="16">
                  <c:v>-1.179</c:v>
                </c:pt>
                <c:pt idx="17">
                  <c:v>-1.32</c:v>
                </c:pt>
                <c:pt idx="18">
                  <c:v>-1.399</c:v>
                </c:pt>
                <c:pt idx="19">
                  <c:v>-1.33</c:v>
                </c:pt>
                <c:pt idx="20">
                  <c:v>-1.163</c:v>
                </c:pt>
                <c:pt idx="21">
                  <c:v>-1.107</c:v>
                </c:pt>
                <c:pt idx="22">
                  <c:v>-0.94</c:v>
                </c:pt>
                <c:pt idx="23">
                  <c:v>-0.73</c:v>
                </c:pt>
                <c:pt idx="24">
                  <c:v>-0.53900000000000003</c:v>
                </c:pt>
                <c:pt idx="25">
                  <c:v>-0.47899999999999998</c:v>
                </c:pt>
                <c:pt idx="26">
                  <c:v>-0.36899999999999999</c:v>
                </c:pt>
                <c:pt idx="27">
                  <c:v>-0.27900000000000003</c:v>
                </c:pt>
                <c:pt idx="28">
                  <c:v>-0.16900000000000001</c:v>
                </c:pt>
                <c:pt idx="29">
                  <c:v>-0.114</c:v>
                </c:pt>
                <c:pt idx="30">
                  <c:v>-2.4E-2</c:v>
                </c:pt>
                <c:pt idx="31">
                  <c:v>7.0000000000000007E-2</c:v>
                </c:pt>
                <c:pt idx="32">
                  <c:v>0.121</c:v>
                </c:pt>
                <c:pt idx="33">
                  <c:v>0.33100000000000002</c:v>
                </c:pt>
                <c:pt idx="34">
                  <c:v>0.8</c:v>
                </c:pt>
                <c:pt idx="35">
                  <c:v>2.95</c:v>
                </c:pt>
                <c:pt idx="36">
                  <c:v>2.9849999999999999</c:v>
                </c:pt>
                <c:pt idx="37">
                  <c:v>3.06</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'[1]Kadar khal'!$I$7:$I$47</c:f>
              <c:numCache>
                <c:formatCode>General</c:formatCode>
                <c:ptCount val="41"/>
                <c:pt idx="1">
                  <c:v>0</c:v>
                </c:pt>
                <c:pt idx="2">
                  <c:v>5</c:v>
                </c:pt>
                <c:pt idx="3">
                  <c:v>10</c:v>
                </c:pt>
                <c:pt idx="4">
                  <c:v>12</c:v>
                </c:pt>
                <c:pt idx="5">
                  <c:v>14</c:v>
                </c:pt>
                <c:pt idx="6">
                  <c:v>16</c:v>
                </c:pt>
                <c:pt idx="7">
                  <c:v>18</c:v>
                </c:pt>
                <c:pt idx="8">
                  <c:v>20</c:v>
                </c:pt>
                <c:pt idx="9">
                  <c:v>22</c:v>
                </c:pt>
                <c:pt idx="10">
                  <c:v>24</c:v>
                </c:pt>
                <c:pt idx="11">
                  <c:v>26</c:v>
                </c:pt>
                <c:pt idx="12">
                  <c:v>28</c:v>
                </c:pt>
                <c:pt idx="13">
                  <c:v>30</c:v>
                </c:pt>
                <c:pt idx="14">
                  <c:v>32</c:v>
                </c:pt>
                <c:pt idx="15">
                  <c:v>36</c:v>
                </c:pt>
                <c:pt idx="16">
                  <c:v>38</c:v>
                </c:pt>
                <c:pt idx="17">
                  <c:v>38.592500000000001</c:v>
                </c:pt>
                <c:pt idx="18">
                  <c:v>43.592500000000001</c:v>
                </c:pt>
                <c:pt idx="19">
                  <c:v>48.592500000000001</c:v>
                </c:pt>
                <c:pt idx="20">
                  <c:v>48.892499999999998</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90</c:v>
                </c:pt>
                <c:pt idx="39">
                  <c:v>95</c:v>
                </c:pt>
              </c:numCache>
            </c:numRef>
          </c:xVal>
          <c:yVal>
            <c:numRef>
              <c:f>'[1]Kadar khal'!$J$7:$J$47</c:f>
              <c:numCache>
                <c:formatCode>General</c:formatCode>
                <c:ptCount val="41"/>
                <c:pt idx="1">
                  <c:v>3.0680000000000001</c:v>
                </c:pt>
                <c:pt idx="2">
                  <c:v>3.0649999999999999</c:v>
                </c:pt>
                <c:pt idx="3">
                  <c:v>3.06</c:v>
                </c:pt>
                <c:pt idx="4">
                  <c:v>1.2310000000000001</c:v>
                </c:pt>
                <c:pt idx="5">
                  <c:v>0.25900000000000001</c:v>
                </c:pt>
                <c:pt idx="6">
                  <c:v>-0.13400000000000001</c:v>
                </c:pt>
                <c:pt idx="7">
                  <c:v>-0.224</c:v>
                </c:pt>
                <c:pt idx="8">
                  <c:v>-0.30399999999999999</c:v>
                </c:pt>
                <c:pt idx="9">
                  <c:v>-0.41399999999999998</c:v>
                </c:pt>
                <c:pt idx="10">
                  <c:v>-0.499</c:v>
                </c:pt>
                <c:pt idx="11">
                  <c:v>-0.58399999999999996</c:v>
                </c:pt>
                <c:pt idx="12">
                  <c:v>-0.67900000000000005</c:v>
                </c:pt>
                <c:pt idx="13">
                  <c:v>-0.73</c:v>
                </c:pt>
                <c:pt idx="14">
                  <c:v>-0.879</c:v>
                </c:pt>
                <c:pt idx="15">
                  <c:v>-0.93</c:v>
                </c:pt>
                <c:pt idx="16">
                  <c:v>-1.105</c:v>
                </c:pt>
                <c:pt idx="17">
                  <c:v>-1.5</c:v>
                </c:pt>
                <c:pt idx="18">
                  <c:v>-1.5</c:v>
                </c:pt>
                <c:pt idx="19">
                  <c:v>-1.5</c:v>
                </c:pt>
                <c:pt idx="20">
                  <c:v>-1.3</c:v>
                </c:pt>
                <c:pt idx="21">
                  <c:v>-1.33</c:v>
                </c:pt>
                <c:pt idx="22">
                  <c:v>-1.163</c:v>
                </c:pt>
                <c:pt idx="23">
                  <c:v>-1.107</c:v>
                </c:pt>
                <c:pt idx="24">
                  <c:v>-0.94</c:v>
                </c:pt>
                <c:pt idx="25">
                  <c:v>-0.73</c:v>
                </c:pt>
                <c:pt idx="26">
                  <c:v>-0.53900000000000003</c:v>
                </c:pt>
                <c:pt idx="27">
                  <c:v>-0.47899999999999998</c:v>
                </c:pt>
                <c:pt idx="28">
                  <c:v>-0.36899999999999999</c:v>
                </c:pt>
                <c:pt idx="29">
                  <c:v>-0.27900000000000003</c:v>
                </c:pt>
                <c:pt idx="30">
                  <c:v>-0.16900000000000001</c:v>
                </c:pt>
                <c:pt idx="31">
                  <c:v>-0.114</c:v>
                </c:pt>
                <c:pt idx="32">
                  <c:v>-2.4E-2</c:v>
                </c:pt>
                <c:pt idx="33">
                  <c:v>7.0000000000000007E-2</c:v>
                </c:pt>
                <c:pt idx="34">
                  <c:v>0.121</c:v>
                </c:pt>
                <c:pt idx="35">
                  <c:v>0.33100000000000002</c:v>
                </c:pt>
                <c:pt idx="36">
                  <c:v>0.8</c:v>
                </c:pt>
                <c:pt idx="37">
                  <c:v>2.95</c:v>
                </c:pt>
                <c:pt idx="38">
                  <c:v>2.9849999999999999</c:v>
                </c:pt>
                <c:pt idx="39">
                  <c:v>3.06</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27649024"/>
        <c:axId val="227650560"/>
      </c:scatterChart>
      <c:valAx>
        <c:axId val="2276490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7650560"/>
        <c:crosses val="autoZero"/>
        <c:crossBetween val="midCat"/>
      </c:valAx>
      <c:valAx>
        <c:axId val="2276505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76490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khal'!$B$227:$B$242</c:f>
              <c:numCache>
                <c:formatCode>General</c:formatCode>
                <c:ptCount val="16"/>
                <c:pt idx="0">
                  <c:v>0</c:v>
                </c:pt>
                <c:pt idx="1">
                  <c:v>3</c:v>
                </c:pt>
                <c:pt idx="2">
                  <c:v>5</c:v>
                </c:pt>
                <c:pt idx="3">
                  <c:v>7</c:v>
                </c:pt>
                <c:pt idx="4">
                  <c:v>9</c:v>
                </c:pt>
                <c:pt idx="5">
                  <c:v>11</c:v>
                </c:pt>
                <c:pt idx="6">
                  <c:v>13</c:v>
                </c:pt>
                <c:pt idx="7">
                  <c:v>14</c:v>
                </c:pt>
                <c:pt idx="8">
                  <c:v>15</c:v>
                </c:pt>
                <c:pt idx="9">
                  <c:v>17</c:v>
                </c:pt>
                <c:pt idx="10">
                  <c:v>19</c:v>
                </c:pt>
                <c:pt idx="11">
                  <c:v>21</c:v>
                </c:pt>
                <c:pt idx="12">
                  <c:v>23</c:v>
                </c:pt>
                <c:pt idx="13">
                  <c:v>25</c:v>
                </c:pt>
                <c:pt idx="14">
                  <c:v>30</c:v>
                </c:pt>
                <c:pt idx="15">
                  <c:v>35</c:v>
                </c:pt>
              </c:numCache>
            </c:numRef>
          </c:xVal>
          <c:yVal>
            <c:numRef>
              <c:f>'[1]Kadar khal'!$C$227:$C$242</c:f>
              <c:numCache>
                <c:formatCode>General</c:formatCode>
                <c:ptCount val="16"/>
                <c:pt idx="0">
                  <c:v>3.5590000000000002</c:v>
                </c:pt>
                <c:pt idx="1">
                  <c:v>3.5489999999999999</c:v>
                </c:pt>
                <c:pt idx="2">
                  <c:v>0.94899999999999995</c:v>
                </c:pt>
                <c:pt idx="3">
                  <c:v>0.19800000000000001</c:v>
                </c:pt>
                <c:pt idx="4">
                  <c:v>-6.0000000000000001E-3</c:v>
                </c:pt>
                <c:pt idx="5">
                  <c:v>-0.20200000000000001</c:v>
                </c:pt>
                <c:pt idx="6">
                  <c:v>-0.40200000000000002</c:v>
                </c:pt>
                <c:pt idx="7">
                  <c:v>-0.45100000000000001</c:v>
                </c:pt>
                <c:pt idx="8">
                  <c:v>-0.40300000000000002</c:v>
                </c:pt>
                <c:pt idx="9">
                  <c:v>-0.251</c:v>
                </c:pt>
                <c:pt idx="10">
                  <c:v>-1.0999999999999999E-2</c:v>
                </c:pt>
                <c:pt idx="11">
                  <c:v>0.14899999999999999</c:v>
                </c:pt>
                <c:pt idx="12">
                  <c:v>0.84299999999999997</c:v>
                </c:pt>
                <c:pt idx="13">
                  <c:v>3.629</c:v>
                </c:pt>
                <c:pt idx="14">
                  <c:v>3.6619999999999999</c:v>
                </c:pt>
                <c:pt idx="15">
                  <c:v>3.6539999999999999</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'[1]Kadar khal'!$I$227:$I$242</c:f>
              <c:numCache>
                <c:formatCode>General</c:formatCode>
                <c:ptCount val="16"/>
                <c:pt idx="6">
                  <c:v>0</c:v>
                </c:pt>
                <c:pt idx="7">
                  <c:v>1.5</c:v>
                </c:pt>
                <c:pt idx="8">
                  <c:v>9.0734999999999992</c:v>
                </c:pt>
                <c:pt idx="9">
                  <c:v>14.073499999999999</c:v>
                </c:pt>
                <c:pt idx="10">
                  <c:v>19.073499999999999</c:v>
                </c:pt>
                <c:pt idx="11">
                  <c:v>26.798500000000001</c:v>
                </c:pt>
                <c:pt idx="12">
                  <c:v>30</c:v>
                </c:pt>
                <c:pt idx="13">
                  <c:v>35</c:v>
                </c:pt>
              </c:numCache>
            </c:numRef>
          </c:xVal>
          <c:yVal>
            <c:numRef>
              <c:f>'[1]Kadar khal'!$J$227:$J$242</c:f>
              <c:numCache>
                <c:formatCode>General</c:formatCode>
                <c:ptCount val="16"/>
                <c:pt idx="6">
                  <c:v>3.5590000000000002</c:v>
                </c:pt>
                <c:pt idx="7">
                  <c:v>3.5489999999999999</c:v>
                </c:pt>
                <c:pt idx="8">
                  <c:v>-1.5</c:v>
                </c:pt>
                <c:pt idx="9">
                  <c:v>-1.5</c:v>
                </c:pt>
                <c:pt idx="10">
                  <c:v>-1.5</c:v>
                </c:pt>
                <c:pt idx="11">
                  <c:v>3.65</c:v>
                </c:pt>
                <c:pt idx="12">
                  <c:v>3.6619999999999999</c:v>
                </c:pt>
                <c:pt idx="13">
                  <c:v>3.6539999999999999</c:v>
                </c:pt>
              </c:numCache>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47827456"/>
        <c:axId val="247845632"/>
      </c:scatterChart>
      <c:valAx>
        <c:axId val="2478274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845632"/>
        <c:crosses val="autoZero"/>
        <c:crossBetween val="midCat"/>
      </c:valAx>
      <c:valAx>
        <c:axId val="2478456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8274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khal'!$B$246:$B$261</c:f>
              <c:numCache>
                <c:formatCode>General</c:formatCode>
                <c:ptCount val="16"/>
                <c:pt idx="0">
                  <c:v>0</c:v>
                </c:pt>
                <c:pt idx="1">
                  <c:v>5</c:v>
                </c:pt>
                <c:pt idx="2">
                  <c:v>10</c:v>
                </c:pt>
                <c:pt idx="3">
                  <c:v>12</c:v>
                </c:pt>
                <c:pt idx="4">
                  <c:v>14</c:v>
                </c:pt>
                <c:pt idx="5">
                  <c:v>16</c:v>
                </c:pt>
                <c:pt idx="6">
                  <c:v>18</c:v>
                </c:pt>
                <c:pt idx="7">
                  <c:v>20</c:v>
                </c:pt>
                <c:pt idx="8">
                  <c:v>23</c:v>
                </c:pt>
                <c:pt idx="9">
                  <c:v>26</c:v>
                </c:pt>
                <c:pt idx="10">
                  <c:v>29</c:v>
                </c:pt>
                <c:pt idx="11">
                  <c:v>32</c:v>
                </c:pt>
                <c:pt idx="12">
                  <c:v>34</c:v>
                </c:pt>
                <c:pt idx="13">
                  <c:v>36</c:v>
                </c:pt>
                <c:pt idx="14">
                  <c:v>41</c:v>
                </c:pt>
                <c:pt idx="15">
                  <c:v>42</c:v>
                </c:pt>
              </c:numCache>
            </c:numRef>
          </c:xVal>
          <c:yVal>
            <c:numRef>
              <c:f>'[1]Kadar khal'!$C$246:$C$261</c:f>
              <c:numCache>
                <c:formatCode>General</c:formatCode>
                <c:ptCount val="16"/>
                <c:pt idx="0">
                  <c:v>3.044</c:v>
                </c:pt>
                <c:pt idx="1">
                  <c:v>3.0539999999999998</c:v>
                </c:pt>
                <c:pt idx="2">
                  <c:v>3.0590000000000002</c:v>
                </c:pt>
                <c:pt idx="3">
                  <c:v>0.86899999999999999</c:v>
                </c:pt>
                <c:pt idx="4">
                  <c:v>0.159</c:v>
                </c:pt>
                <c:pt idx="5">
                  <c:v>-0.24099999999999999</c:v>
                </c:pt>
                <c:pt idx="6">
                  <c:v>-0.442</c:v>
                </c:pt>
                <c:pt idx="7">
                  <c:v>-0.58899999999999997</c:v>
                </c:pt>
                <c:pt idx="8">
                  <c:v>-0.64100000000000001</c:v>
                </c:pt>
                <c:pt idx="9">
                  <c:v>-0.58199999999999996</c:v>
                </c:pt>
                <c:pt idx="10">
                  <c:v>-0.441</c:v>
                </c:pt>
                <c:pt idx="11">
                  <c:v>5.2999999999999999E-2</c:v>
                </c:pt>
                <c:pt idx="12">
                  <c:v>1.3080000000000001</c:v>
                </c:pt>
                <c:pt idx="13">
                  <c:v>3.5750000000000002</c:v>
                </c:pt>
                <c:pt idx="14">
                  <c:v>3.5790000000000002</c:v>
                </c:pt>
                <c:pt idx="15">
                  <c:v>3.5710000000000002</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'[1]Kadar khal'!$I$246:$I$261</c:f>
              <c:numCache>
                <c:formatCode>General</c:formatCode>
                <c:ptCount val="16"/>
                <c:pt idx="6">
                  <c:v>0</c:v>
                </c:pt>
                <c:pt idx="7">
                  <c:v>5</c:v>
                </c:pt>
                <c:pt idx="8">
                  <c:v>10</c:v>
                </c:pt>
                <c:pt idx="9">
                  <c:v>12</c:v>
                </c:pt>
                <c:pt idx="10">
                  <c:v>14</c:v>
                </c:pt>
                <c:pt idx="11">
                  <c:v>15</c:v>
                </c:pt>
                <c:pt idx="12">
                  <c:v>16.888500000000001</c:v>
                </c:pt>
                <c:pt idx="13">
                  <c:v>21.888500000000001</c:v>
                </c:pt>
                <c:pt idx="14">
                  <c:v>26.888500000000001</c:v>
                </c:pt>
                <c:pt idx="15">
                  <c:v>28.388500000000001</c:v>
                </c:pt>
              </c:numCache>
            </c:numRef>
          </c:xVal>
          <c:yVal>
            <c:numRef>
              <c:f>'[1]Kadar khal'!$J$246:$J$261</c:f>
              <c:numCache>
                <c:formatCode>General</c:formatCode>
                <c:ptCount val="16"/>
                <c:pt idx="6">
                  <c:v>3.044</c:v>
                </c:pt>
                <c:pt idx="7">
                  <c:v>3.0539999999999998</c:v>
                </c:pt>
                <c:pt idx="8">
                  <c:v>3.0590000000000002</c:v>
                </c:pt>
                <c:pt idx="9">
                  <c:v>0.86899999999999999</c:v>
                </c:pt>
                <c:pt idx="10">
                  <c:v>0.159</c:v>
                </c:pt>
                <c:pt idx="11">
                  <c:v>-0.24099999999999999</c:v>
                </c:pt>
                <c:pt idx="12">
                  <c:v>-1.5</c:v>
                </c:pt>
                <c:pt idx="13">
                  <c:v>-1.5</c:v>
                </c:pt>
                <c:pt idx="14">
                  <c:v>-1.5</c:v>
                </c:pt>
                <c:pt idx="15">
                  <c:v>-0.5</c:v>
                </c:pt>
              </c:numCache>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47866880"/>
        <c:axId val="247868416"/>
      </c:scatterChart>
      <c:valAx>
        <c:axId val="2478668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868416"/>
        <c:crosses val="autoZero"/>
        <c:crossBetween val="midCat"/>
      </c:valAx>
      <c:valAx>
        <c:axId val="2478684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8668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khal'!$B$265:$B$297</c:f>
              <c:numCache>
                <c:formatCode>General</c:formatCode>
                <c:ptCount val="33"/>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36</c:v>
                </c:pt>
                <c:pt idx="16">
                  <c:v>40</c:v>
                </c:pt>
                <c:pt idx="17">
                  <c:v>42</c:v>
                </c:pt>
                <c:pt idx="18">
                  <c:v>46</c:v>
                </c:pt>
                <c:pt idx="19">
                  <c:v>47</c:v>
                </c:pt>
              </c:numCache>
            </c:numRef>
          </c:xVal>
          <c:yVal>
            <c:numRef>
              <c:f>'[1]Kadar khal'!$C$265:$C$297</c:f>
              <c:numCache>
                <c:formatCode>General</c:formatCode>
                <c:ptCount val="33"/>
                <c:pt idx="0">
                  <c:v>2.573</c:v>
                </c:pt>
                <c:pt idx="1">
                  <c:v>2.5779999999999998</c:v>
                </c:pt>
                <c:pt idx="2">
                  <c:v>2.593</c:v>
                </c:pt>
                <c:pt idx="3">
                  <c:v>0.59299999999999997</c:v>
                </c:pt>
                <c:pt idx="4">
                  <c:v>0.29299999999999998</c:v>
                </c:pt>
                <c:pt idx="5">
                  <c:v>0.13100000000000001</c:v>
                </c:pt>
                <c:pt idx="6">
                  <c:v>-6.2E-2</c:v>
                </c:pt>
                <c:pt idx="7">
                  <c:v>-0.23699999999999999</c:v>
                </c:pt>
                <c:pt idx="8">
                  <c:v>-0.41699999999999998</c:v>
                </c:pt>
                <c:pt idx="9">
                  <c:v>-0.60699999999999998</c:v>
                </c:pt>
                <c:pt idx="10">
                  <c:v>-0.65700000000000003</c:v>
                </c:pt>
                <c:pt idx="11">
                  <c:v>-0.60799999999999998</c:v>
                </c:pt>
                <c:pt idx="12">
                  <c:v>-0.42299999999999999</c:v>
                </c:pt>
                <c:pt idx="13">
                  <c:v>-0.23799999999999999</c:v>
                </c:pt>
                <c:pt idx="14">
                  <c:v>-6.3E-2</c:v>
                </c:pt>
                <c:pt idx="15">
                  <c:v>0.13200000000000001</c:v>
                </c:pt>
                <c:pt idx="16">
                  <c:v>1.4930000000000001</c:v>
                </c:pt>
                <c:pt idx="17">
                  <c:v>3.6080000000000001</c:v>
                </c:pt>
                <c:pt idx="18">
                  <c:v>3.6080000000000001</c:v>
                </c:pt>
                <c:pt idx="19">
                  <c:v>3.613</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'[1]Kadar khal'!$I$266:$I$298</c:f>
              <c:numCache>
                <c:formatCode>General</c:formatCode>
                <c:ptCount val="33"/>
                <c:pt idx="6">
                  <c:v>0</c:v>
                </c:pt>
                <c:pt idx="7">
                  <c:v>5</c:v>
                </c:pt>
                <c:pt idx="8">
                  <c:v>10</c:v>
                </c:pt>
                <c:pt idx="9">
                  <c:v>12</c:v>
                </c:pt>
                <c:pt idx="10">
                  <c:v>14</c:v>
                </c:pt>
                <c:pt idx="11">
                  <c:v>16</c:v>
                </c:pt>
                <c:pt idx="12">
                  <c:v>18.4465</c:v>
                </c:pt>
                <c:pt idx="13">
                  <c:v>23.4465</c:v>
                </c:pt>
                <c:pt idx="14">
                  <c:v>28.4465</c:v>
                </c:pt>
                <c:pt idx="15">
                  <c:v>29.9465</c:v>
                </c:pt>
                <c:pt idx="16">
                  <c:v>30</c:v>
                </c:pt>
                <c:pt idx="17">
                  <c:v>32</c:v>
                </c:pt>
                <c:pt idx="18">
                  <c:v>34</c:v>
                </c:pt>
                <c:pt idx="19">
                  <c:v>36</c:v>
                </c:pt>
                <c:pt idx="28">
                  <c:v>40</c:v>
                </c:pt>
                <c:pt idx="29">
                  <c:v>42</c:v>
                </c:pt>
                <c:pt idx="30">
                  <c:v>46</c:v>
                </c:pt>
                <c:pt idx="31">
                  <c:v>47</c:v>
                </c:pt>
              </c:numCache>
            </c:numRef>
          </c:xVal>
          <c:yVal>
            <c:numRef>
              <c:f>'[1]Kadar khal'!$J$266:$J$298</c:f>
              <c:numCache>
                <c:formatCode>General</c:formatCode>
                <c:ptCount val="33"/>
                <c:pt idx="6">
                  <c:v>2.573</c:v>
                </c:pt>
                <c:pt idx="7">
                  <c:v>2.5779999999999998</c:v>
                </c:pt>
                <c:pt idx="8">
                  <c:v>2.593</c:v>
                </c:pt>
                <c:pt idx="9">
                  <c:v>0.59299999999999997</c:v>
                </c:pt>
                <c:pt idx="10">
                  <c:v>0.29299999999999998</c:v>
                </c:pt>
                <c:pt idx="11">
                  <c:v>0.13100000000000001</c:v>
                </c:pt>
                <c:pt idx="12">
                  <c:v>-1.5</c:v>
                </c:pt>
                <c:pt idx="13">
                  <c:v>-1.5</c:v>
                </c:pt>
                <c:pt idx="14">
                  <c:v>-1.5</c:v>
                </c:pt>
                <c:pt idx="15">
                  <c:v>-0.5</c:v>
                </c:pt>
                <c:pt idx="16">
                  <c:v>-0.42299999999999999</c:v>
                </c:pt>
                <c:pt idx="17">
                  <c:v>-0.23799999999999999</c:v>
                </c:pt>
                <c:pt idx="18">
                  <c:v>-6.3E-2</c:v>
                </c:pt>
                <c:pt idx="19">
                  <c:v>0.13200000000000001</c:v>
                </c:pt>
                <c:pt idx="28">
                  <c:v>1.4930000000000001</c:v>
                </c:pt>
                <c:pt idx="29">
                  <c:v>3.6080000000000001</c:v>
                </c:pt>
                <c:pt idx="30">
                  <c:v>3.6080000000000001</c:v>
                </c:pt>
                <c:pt idx="31">
                  <c:v>3.613</c:v>
                </c:pt>
              </c:numCache>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47922688"/>
        <c:axId val="247924224"/>
      </c:scatterChart>
      <c:valAx>
        <c:axId val="2479226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924224"/>
        <c:crosses val="autoZero"/>
        <c:crossBetween val="midCat"/>
      </c:valAx>
      <c:valAx>
        <c:axId val="2479242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9226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khal'!$B$303:$B$321</c:f>
              <c:numCache>
                <c:formatCode>General</c:formatCode>
                <c:ptCount val="19"/>
                <c:pt idx="0">
                  <c:v>0</c:v>
                </c:pt>
                <c:pt idx="1">
                  <c:v>5</c:v>
                </c:pt>
                <c:pt idx="2">
                  <c:v>7</c:v>
                </c:pt>
                <c:pt idx="3">
                  <c:v>9</c:v>
                </c:pt>
                <c:pt idx="4">
                  <c:v>11</c:v>
                </c:pt>
                <c:pt idx="5">
                  <c:v>13</c:v>
                </c:pt>
                <c:pt idx="6">
                  <c:v>15</c:v>
                </c:pt>
                <c:pt idx="7">
                  <c:v>17</c:v>
                </c:pt>
                <c:pt idx="8">
                  <c:v>19</c:v>
                </c:pt>
                <c:pt idx="9">
                  <c:v>21</c:v>
                </c:pt>
                <c:pt idx="10">
                  <c:v>23</c:v>
                </c:pt>
                <c:pt idx="11">
                  <c:v>25</c:v>
                </c:pt>
                <c:pt idx="12">
                  <c:v>27</c:v>
                </c:pt>
                <c:pt idx="13">
                  <c:v>29</c:v>
                </c:pt>
                <c:pt idx="14">
                  <c:v>31</c:v>
                </c:pt>
                <c:pt idx="15">
                  <c:v>33</c:v>
                </c:pt>
                <c:pt idx="16">
                  <c:v>35</c:v>
                </c:pt>
                <c:pt idx="17">
                  <c:v>37</c:v>
                </c:pt>
                <c:pt idx="18">
                  <c:v>40</c:v>
                </c:pt>
              </c:numCache>
            </c:numRef>
          </c:xVal>
          <c:yVal>
            <c:numRef>
              <c:f>'[1]Kadar khal'!$C$303:$C$321</c:f>
              <c:numCache>
                <c:formatCode>General</c:formatCode>
                <c:ptCount val="19"/>
                <c:pt idx="0">
                  <c:v>2.774</c:v>
                </c:pt>
                <c:pt idx="1">
                  <c:v>2.8239999999999998</c:v>
                </c:pt>
                <c:pt idx="2">
                  <c:v>0.96399999999999997</c:v>
                </c:pt>
                <c:pt idx="3">
                  <c:v>0.66400000000000003</c:v>
                </c:pt>
                <c:pt idx="4">
                  <c:v>0.36399999999999999</c:v>
                </c:pt>
                <c:pt idx="5">
                  <c:v>7.3999999999999996E-2</c:v>
                </c:pt>
                <c:pt idx="6">
                  <c:v>-0.14099999999999999</c:v>
                </c:pt>
                <c:pt idx="7">
                  <c:v>-0.28399999999999997</c:v>
                </c:pt>
                <c:pt idx="8">
                  <c:v>-0.48699999999999999</c:v>
                </c:pt>
                <c:pt idx="9">
                  <c:v>-0.54600000000000004</c:v>
                </c:pt>
                <c:pt idx="10">
                  <c:v>-0.49199999999999999</c:v>
                </c:pt>
                <c:pt idx="11">
                  <c:v>-0.33600000000000002</c:v>
                </c:pt>
                <c:pt idx="12">
                  <c:v>-0.14599999999999999</c:v>
                </c:pt>
                <c:pt idx="13">
                  <c:v>0.113</c:v>
                </c:pt>
                <c:pt idx="14">
                  <c:v>0.33900000000000002</c:v>
                </c:pt>
                <c:pt idx="15">
                  <c:v>0.55600000000000005</c:v>
                </c:pt>
                <c:pt idx="16">
                  <c:v>1.5389999999999999</c:v>
                </c:pt>
                <c:pt idx="17">
                  <c:v>4.1840000000000002</c:v>
                </c:pt>
                <c:pt idx="18">
                  <c:v>4.1909999999999998</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'[1]Kadar khal'!$I$303:$I$321</c:f>
              <c:numCache>
                <c:formatCode>General</c:formatCode>
                <c:ptCount val="19"/>
                <c:pt idx="7">
                  <c:v>0</c:v>
                </c:pt>
                <c:pt idx="8">
                  <c:v>5</c:v>
                </c:pt>
                <c:pt idx="9">
                  <c:v>7</c:v>
                </c:pt>
                <c:pt idx="10">
                  <c:v>9</c:v>
                </c:pt>
                <c:pt idx="11">
                  <c:v>11</c:v>
                </c:pt>
                <c:pt idx="12">
                  <c:v>13</c:v>
                </c:pt>
                <c:pt idx="13">
                  <c:v>15.361000000000001</c:v>
                </c:pt>
                <c:pt idx="14">
                  <c:v>20.361000000000001</c:v>
                </c:pt>
                <c:pt idx="15">
                  <c:v>25.361000000000001</c:v>
                </c:pt>
                <c:pt idx="16">
                  <c:v>27.611000000000001</c:v>
                </c:pt>
                <c:pt idx="17">
                  <c:v>29</c:v>
                </c:pt>
                <c:pt idx="18">
                  <c:v>31</c:v>
                </c:pt>
              </c:numCache>
            </c:numRef>
          </c:xVal>
          <c:yVal>
            <c:numRef>
              <c:f>'[1]Kadar khal'!$J$303:$J$321</c:f>
              <c:numCache>
                <c:formatCode>General</c:formatCode>
                <c:ptCount val="19"/>
                <c:pt idx="7">
                  <c:v>2.774</c:v>
                </c:pt>
                <c:pt idx="8">
                  <c:v>2.8239999999999998</c:v>
                </c:pt>
                <c:pt idx="9">
                  <c:v>0.96399999999999997</c:v>
                </c:pt>
                <c:pt idx="10">
                  <c:v>0.66400000000000003</c:v>
                </c:pt>
                <c:pt idx="11">
                  <c:v>0.36399999999999999</c:v>
                </c:pt>
                <c:pt idx="12">
                  <c:v>7.3999999999999996E-2</c:v>
                </c:pt>
                <c:pt idx="13">
                  <c:v>-1.5</c:v>
                </c:pt>
                <c:pt idx="14">
                  <c:v>-1.5</c:v>
                </c:pt>
                <c:pt idx="15">
                  <c:v>-1.5</c:v>
                </c:pt>
                <c:pt idx="16">
                  <c:v>0</c:v>
                </c:pt>
                <c:pt idx="17">
                  <c:v>0.113</c:v>
                </c:pt>
                <c:pt idx="18">
                  <c:v>0.33900000000000002</c:v>
                </c:pt>
              </c:numCache>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47953664"/>
        <c:axId val="247955456"/>
      </c:scatterChart>
      <c:valAx>
        <c:axId val="2479536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955456"/>
        <c:crosses val="autoZero"/>
        <c:crossBetween val="midCat"/>
      </c:valAx>
      <c:valAx>
        <c:axId val="2479554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9536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khal'!$B$324:$B$341</c:f>
              <c:numCache>
                <c:formatCode>General</c:formatCode>
                <c:ptCount val="18"/>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36</c:v>
                </c:pt>
                <c:pt idx="16">
                  <c:v>38</c:v>
                </c:pt>
                <c:pt idx="17">
                  <c:v>41</c:v>
                </c:pt>
              </c:numCache>
            </c:numRef>
          </c:xVal>
          <c:yVal>
            <c:numRef>
              <c:f>'[1]Kadar khal'!$C$324:$C$341</c:f>
              <c:numCache>
                <c:formatCode>General</c:formatCode>
                <c:ptCount val="18"/>
                <c:pt idx="0">
                  <c:v>2.8290000000000002</c:v>
                </c:pt>
                <c:pt idx="1">
                  <c:v>2.819</c:v>
                </c:pt>
                <c:pt idx="2">
                  <c:v>2.8130000000000002</c:v>
                </c:pt>
                <c:pt idx="3">
                  <c:v>1.244</c:v>
                </c:pt>
                <c:pt idx="4">
                  <c:v>0.67400000000000004</c:v>
                </c:pt>
                <c:pt idx="5">
                  <c:v>4.0000000000000001E-3</c:v>
                </c:pt>
                <c:pt idx="6">
                  <c:v>-0.126</c:v>
                </c:pt>
                <c:pt idx="7">
                  <c:v>-0.28699999999999998</c:v>
                </c:pt>
                <c:pt idx="8">
                  <c:v>-0.47699999999999998</c:v>
                </c:pt>
                <c:pt idx="9">
                  <c:v>-0.52600000000000002</c:v>
                </c:pt>
                <c:pt idx="10">
                  <c:v>-0.47799999999999998</c:v>
                </c:pt>
                <c:pt idx="11">
                  <c:v>-0.33600000000000002</c:v>
                </c:pt>
                <c:pt idx="12">
                  <c:v>-0.14099999999999999</c:v>
                </c:pt>
                <c:pt idx="13">
                  <c:v>1.2999999999999999E-2</c:v>
                </c:pt>
                <c:pt idx="14">
                  <c:v>0.26900000000000002</c:v>
                </c:pt>
                <c:pt idx="15">
                  <c:v>1.0129999999999999</c:v>
                </c:pt>
                <c:pt idx="16">
                  <c:v>4.3529999999999998</c:v>
                </c:pt>
                <c:pt idx="17">
                  <c:v>4.3639999999999999</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'[1]Kadar khal'!$I$324:$I$341</c:f>
              <c:numCache>
                <c:formatCode>General</c:formatCode>
                <c:ptCount val="18"/>
                <c:pt idx="7">
                  <c:v>0</c:v>
                </c:pt>
                <c:pt idx="8">
                  <c:v>5</c:v>
                </c:pt>
                <c:pt idx="9">
                  <c:v>10</c:v>
                </c:pt>
                <c:pt idx="10">
                  <c:v>12</c:v>
                </c:pt>
                <c:pt idx="11">
                  <c:v>14</c:v>
                </c:pt>
                <c:pt idx="12">
                  <c:v>16</c:v>
                </c:pt>
                <c:pt idx="13">
                  <c:v>18.256</c:v>
                </c:pt>
                <c:pt idx="14">
                  <c:v>23.256</c:v>
                </c:pt>
                <c:pt idx="15">
                  <c:v>28.256</c:v>
                </c:pt>
                <c:pt idx="16">
                  <c:v>30.521000000000001</c:v>
                </c:pt>
                <c:pt idx="17">
                  <c:v>32</c:v>
                </c:pt>
              </c:numCache>
            </c:numRef>
          </c:xVal>
          <c:yVal>
            <c:numRef>
              <c:f>'[1]Kadar khal'!$J$324:$J$341</c:f>
              <c:numCache>
                <c:formatCode>General</c:formatCode>
                <c:ptCount val="18"/>
                <c:pt idx="7">
                  <c:v>2.8290000000000002</c:v>
                </c:pt>
                <c:pt idx="8">
                  <c:v>2.819</c:v>
                </c:pt>
                <c:pt idx="9">
                  <c:v>2.8130000000000002</c:v>
                </c:pt>
                <c:pt idx="10">
                  <c:v>1.244</c:v>
                </c:pt>
                <c:pt idx="11">
                  <c:v>0.67400000000000004</c:v>
                </c:pt>
                <c:pt idx="12">
                  <c:v>4.0000000000000001E-3</c:v>
                </c:pt>
                <c:pt idx="13">
                  <c:v>-1.5</c:v>
                </c:pt>
                <c:pt idx="14">
                  <c:v>-1.5</c:v>
                </c:pt>
                <c:pt idx="15">
                  <c:v>-1.5</c:v>
                </c:pt>
                <c:pt idx="16">
                  <c:v>0.01</c:v>
                </c:pt>
                <c:pt idx="17">
                  <c:v>1.2999999999999999E-2</c:v>
                </c:pt>
              </c:numCache>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47980800"/>
        <c:axId val="247982336"/>
      </c:scatterChart>
      <c:valAx>
        <c:axId val="2479808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982336"/>
        <c:crosses val="autoZero"/>
        <c:crossBetween val="midCat"/>
      </c:valAx>
      <c:valAx>
        <c:axId val="2479823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9808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khal'!$B$344:$B$361</c:f>
              <c:numCache>
                <c:formatCode>General</c:formatCode>
                <c:ptCount val="18"/>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36</c:v>
                </c:pt>
                <c:pt idx="16">
                  <c:v>38</c:v>
                </c:pt>
                <c:pt idx="17">
                  <c:v>42</c:v>
                </c:pt>
              </c:numCache>
            </c:numRef>
          </c:xVal>
          <c:yVal>
            <c:numRef>
              <c:f>'[1]Kadar khal'!$C$344:$C$361</c:f>
              <c:numCache>
                <c:formatCode>General</c:formatCode>
                <c:ptCount val="18"/>
                <c:pt idx="0">
                  <c:v>2.7890000000000001</c:v>
                </c:pt>
                <c:pt idx="1">
                  <c:v>2.78</c:v>
                </c:pt>
                <c:pt idx="2">
                  <c:v>2.7639999999999998</c:v>
                </c:pt>
                <c:pt idx="3">
                  <c:v>1.0589999999999999</c:v>
                </c:pt>
                <c:pt idx="4">
                  <c:v>0.67400000000000004</c:v>
                </c:pt>
                <c:pt idx="5">
                  <c:v>0.374</c:v>
                </c:pt>
                <c:pt idx="6">
                  <c:v>6.4000000000000001E-2</c:v>
                </c:pt>
                <c:pt idx="7">
                  <c:v>-0.13100000000000001</c:v>
                </c:pt>
                <c:pt idx="8">
                  <c:v>-0.36599999999999999</c:v>
                </c:pt>
                <c:pt idx="9">
                  <c:v>-0.42599999999999999</c:v>
                </c:pt>
                <c:pt idx="10">
                  <c:v>-0.377</c:v>
                </c:pt>
                <c:pt idx="11">
                  <c:v>-0.11600000000000001</c:v>
                </c:pt>
                <c:pt idx="12">
                  <c:v>0.113</c:v>
                </c:pt>
                <c:pt idx="13">
                  <c:v>0.51300000000000001</c:v>
                </c:pt>
                <c:pt idx="14">
                  <c:v>0.67400000000000004</c:v>
                </c:pt>
                <c:pt idx="15">
                  <c:v>1.6739999999999999</c:v>
                </c:pt>
                <c:pt idx="16">
                  <c:v>3.9630000000000001</c:v>
                </c:pt>
                <c:pt idx="17">
                  <c:v>3.9590000000000001</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'[1]Kadar khal'!$I$344:$I$361</c:f>
              <c:numCache>
                <c:formatCode>General</c:formatCode>
                <c:ptCount val="18"/>
                <c:pt idx="7">
                  <c:v>0</c:v>
                </c:pt>
                <c:pt idx="8">
                  <c:v>5</c:v>
                </c:pt>
                <c:pt idx="9">
                  <c:v>10</c:v>
                </c:pt>
                <c:pt idx="10">
                  <c:v>12</c:v>
                </c:pt>
                <c:pt idx="11">
                  <c:v>14</c:v>
                </c:pt>
                <c:pt idx="12">
                  <c:v>17.260999999999999</c:v>
                </c:pt>
                <c:pt idx="13">
                  <c:v>22.260999999999999</c:v>
                </c:pt>
                <c:pt idx="14">
                  <c:v>27.260999999999999</c:v>
                </c:pt>
                <c:pt idx="15">
                  <c:v>29.510999999999999</c:v>
                </c:pt>
                <c:pt idx="16">
                  <c:v>30</c:v>
                </c:pt>
                <c:pt idx="17">
                  <c:v>32</c:v>
                </c:pt>
              </c:numCache>
            </c:numRef>
          </c:xVal>
          <c:yVal>
            <c:numRef>
              <c:f>'[1]Kadar khal'!$J$344:$J$361</c:f>
              <c:numCache>
                <c:formatCode>General</c:formatCode>
                <c:ptCount val="18"/>
                <c:pt idx="7">
                  <c:v>2.7890000000000001</c:v>
                </c:pt>
                <c:pt idx="8">
                  <c:v>2.78</c:v>
                </c:pt>
                <c:pt idx="9">
                  <c:v>2.7639999999999998</c:v>
                </c:pt>
                <c:pt idx="10">
                  <c:v>1.0589999999999999</c:v>
                </c:pt>
                <c:pt idx="11">
                  <c:v>0.67400000000000004</c:v>
                </c:pt>
                <c:pt idx="12">
                  <c:v>-1.5</c:v>
                </c:pt>
                <c:pt idx="13">
                  <c:v>-1.5</c:v>
                </c:pt>
                <c:pt idx="14">
                  <c:v>-1.5</c:v>
                </c:pt>
                <c:pt idx="15">
                  <c:v>0</c:v>
                </c:pt>
                <c:pt idx="16">
                  <c:v>0.113</c:v>
                </c:pt>
                <c:pt idx="17">
                  <c:v>0.51300000000000001</c:v>
                </c:pt>
              </c:numCache>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48523776"/>
        <c:axId val="248533760"/>
      </c:scatterChart>
      <c:valAx>
        <c:axId val="2485237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533760"/>
        <c:crosses val="autoZero"/>
        <c:crossBetween val="midCat"/>
      </c:valAx>
      <c:valAx>
        <c:axId val="2485337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5237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khal'!$B$364:$B$376</c:f>
              <c:numCache>
                <c:formatCode>General</c:formatCode>
                <c:ptCount val="13"/>
                <c:pt idx="0">
                  <c:v>0</c:v>
                </c:pt>
                <c:pt idx="1">
                  <c:v>5</c:v>
                </c:pt>
                <c:pt idx="2">
                  <c:v>10</c:v>
                </c:pt>
                <c:pt idx="3">
                  <c:v>12</c:v>
                </c:pt>
                <c:pt idx="4">
                  <c:v>14</c:v>
                </c:pt>
                <c:pt idx="5">
                  <c:v>16</c:v>
                </c:pt>
                <c:pt idx="6">
                  <c:v>18</c:v>
                </c:pt>
                <c:pt idx="7">
                  <c:v>20</c:v>
                </c:pt>
                <c:pt idx="8">
                  <c:v>22</c:v>
                </c:pt>
                <c:pt idx="9">
                  <c:v>24</c:v>
                </c:pt>
                <c:pt idx="10">
                  <c:v>26</c:v>
                </c:pt>
                <c:pt idx="11">
                  <c:v>30</c:v>
                </c:pt>
              </c:numCache>
            </c:numRef>
          </c:xVal>
          <c:yVal>
            <c:numRef>
              <c:f>'[1]Kadar khal'!$C$364:$C$376</c:f>
              <c:numCache>
                <c:formatCode>General</c:formatCode>
                <c:ptCount val="13"/>
                <c:pt idx="0">
                  <c:v>3.0259999999999998</c:v>
                </c:pt>
                <c:pt idx="1">
                  <c:v>3.012</c:v>
                </c:pt>
                <c:pt idx="2">
                  <c:v>1.9330000000000001</c:v>
                </c:pt>
                <c:pt idx="3">
                  <c:v>1.1279999999999999</c:v>
                </c:pt>
                <c:pt idx="4">
                  <c:v>0.48099999999999998</c:v>
                </c:pt>
                <c:pt idx="5">
                  <c:v>3.0000000000000001E-3</c:v>
                </c:pt>
                <c:pt idx="6">
                  <c:v>-9.9000000000000005E-2</c:v>
                </c:pt>
                <c:pt idx="7">
                  <c:v>2E-3</c:v>
                </c:pt>
                <c:pt idx="8">
                  <c:v>0.47399999999999998</c:v>
                </c:pt>
                <c:pt idx="9">
                  <c:v>1.0820000000000001</c:v>
                </c:pt>
                <c:pt idx="10">
                  <c:v>2.1309999999999998</c:v>
                </c:pt>
                <c:pt idx="11">
                  <c:v>3.6070000000000002</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'[1]Kadar khal'!$I$365:$I$376</c:f>
              <c:numCache>
                <c:formatCode>General</c:formatCode>
                <c:ptCount val="12"/>
                <c:pt idx="0">
                  <c:v>0</c:v>
                </c:pt>
                <c:pt idx="1">
                  <c:v>5</c:v>
                </c:pt>
                <c:pt idx="2">
                  <c:v>10</c:v>
                </c:pt>
                <c:pt idx="3">
                  <c:v>15.1495</c:v>
                </c:pt>
                <c:pt idx="4">
                  <c:v>18.1495</c:v>
                </c:pt>
                <c:pt idx="5">
                  <c:v>21.1495</c:v>
                </c:pt>
                <c:pt idx="6">
                  <c:v>27.4495</c:v>
                </c:pt>
                <c:pt idx="7">
                  <c:v>30</c:v>
                </c:pt>
              </c:numCache>
            </c:numRef>
          </c:xVal>
          <c:yVal>
            <c:numRef>
              <c:f>'[1]Kadar khal'!$J$365:$J$376</c:f>
              <c:numCache>
                <c:formatCode>General</c:formatCode>
                <c:ptCount val="12"/>
                <c:pt idx="0">
                  <c:v>3.0259999999999998</c:v>
                </c:pt>
                <c:pt idx="1">
                  <c:v>3.012</c:v>
                </c:pt>
                <c:pt idx="2">
                  <c:v>1.9330000000000001</c:v>
                </c:pt>
                <c:pt idx="3">
                  <c:v>-1.5</c:v>
                </c:pt>
                <c:pt idx="4">
                  <c:v>-1.5</c:v>
                </c:pt>
                <c:pt idx="5">
                  <c:v>-1.5</c:v>
                </c:pt>
                <c:pt idx="6">
                  <c:v>2.7</c:v>
                </c:pt>
                <c:pt idx="7">
                  <c:v>3.6070000000000002</c:v>
                </c:pt>
              </c:numCache>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48571392"/>
        <c:axId val="248572928"/>
      </c:scatterChart>
      <c:valAx>
        <c:axId val="2485713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572928"/>
        <c:crosses val="autoZero"/>
        <c:crossBetween val="midCat"/>
      </c:valAx>
      <c:valAx>
        <c:axId val="2485729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5713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khal'!$B$379:$B$391</c:f>
              <c:numCache>
                <c:formatCode>General</c:formatCode>
                <c:ptCount val="13"/>
                <c:pt idx="0">
                  <c:v>0</c:v>
                </c:pt>
                <c:pt idx="1">
                  <c:v>5</c:v>
                </c:pt>
                <c:pt idx="2">
                  <c:v>10</c:v>
                </c:pt>
                <c:pt idx="3">
                  <c:v>12</c:v>
                </c:pt>
                <c:pt idx="4">
                  <c:v>14</c:v>
                </c:pt>
                <c:pt idx="5">
                  <c:v>16</c:v>
                </c:pt>
                <c:pt idx="6">
                  <c:v>17</c:v>
                </c:pt>
                <c:pt idx="7">
                  <c:v>18</c:v>
                </c:pt>
                <c:pt idx="8">
                  <c:v>20</c:v>
                </c:pt>
                <c:pt idx="9">
                  <c:v>22</c:v>
                </c:pt>
                <c:pt idx="10">
                  <c:v>24</c:v>
                </c:pt>
                <c:pt idx="11">
                  <c:v>28</c:v>
                </c:pt>
                <c:pt idx="12">
                  <c:v>30</c:v>
                </c:pt>
              </c:numCache>
            </c:numRef>
          </c:xVal>
          <c:yVal>
            <c:numRef>
              <c:f>'[1]Kadar khal'!$C$379:$C$391</c:f>
              <c:numCache>
                <c:formatCode>General</c:formatCode>
                <c:ptCount val="13"/>
                <c:pt idx="0">
                  <c:v>1.232</c:v>
                </c:pt>
                <c:pt idx="1">
                  <c:v>1.2270000000000001</c:v>
                </c:pt>
                <c:pt idx="2">
                  <c:v>1.2170000000000001</c:v>
                </c:pt>
                <c:pt idx="3">
                  <c:v>0.317</c:v>
                </c:pt>
                <c:pt idx="4">
                  <c:v>7.0000000000000001E-3</c:v>
                </c:pt>
                <c:pt idx="5">
                  <c:v>-0.253</c:v>
                </c:pt>
                <c:pt idx="6">
                  <c:v>-0.30299999999999999</c:v>
                </c:pt>
                <c:pt idx="7">
                  <c:v>-0.251</c:v>
                </c:pt>
                <c:pt idx="8">
                  <c:v>5.6000000000000001E-2</c:v>
                </c:pt>
                <c:pt idx="9">
                  <c:v>1.1020000000000001</c:v>
                </c:pt>
                <c:pt idx="10">
                  <c:v>3.641</c:v>
                </c:pt>
                <c:pt idx="11">
                  <c:v>3.6520000000000001</c:v>
                </c:pt>
                <c:pt idx="12">
                  <c:v>3.6469999999999998</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'[1]Kadar khal'!$I$380:$I$391</c:f>
              <c:numCache>
                <c:formatCode>General</c:formatCode>
                <c:ptCount val="12"/>
                <c:pt idx="4">
                  <c:v>0</c:v>
                </c:pt>
                <c:pt idx="5">
                  <c:v>5</c:v>
                </c:pt>
                <c:pt idx="6">
                  <c:v>9</c:v>
                </c:pt>
                <c:pt idx="7">
                  <c:v>13.0755</c:v>
                </c:pt>
                <c:pt idx="8">
                  <c:v>16.075499999999998</c:v>
                </c:pt>
                <c:pt idx="9">
                  <c:v>19.075499999999998</c:v>
                </c:pt>
                <c:pt idx="10">
                  <c:v>26.8035</c:v>
                </c:pt>
                <c:pt idx="11">
                  <c:v>28</c:v>
                </c:pt>
              </c:numCache>
            </c:numRef>
          </c:xVal>
          <c:yVal>
            <c:numRef>
              <c:f>'[1]Kadar khal'!$J$380:$J$391</c:f>
              <c:numCache>
                <c:formatCode>General</c:formatCode>
                <c:ptCount val="12"/>
                <c:pt idx="4">
                  <c:v>1.232</c:v>
                </c:pt>
                <c:pt idx="5">
                  <c:v>1.2270000000000001</c:v>
                </c:pt>
                <c:pt idx="6">
                  <c:v>1.2170000000000001</c:v>
                </c:pt>
                <c:pt idx="7">
                  <c:v>-1.5</c:v>
                </c:pt>
                <c:pt idx="8">
                  <c:v>-1.5</c:v>
                </c:pt>
                <c:pt idx="9">
                  <c:v>-1.5</c:v>
                </c:pt>
                <c:pt idx="10">
                  <c:v>3.6520000000000001</c:v>
                </c:pt>
                <c:pt idx="11">
                  <c:v>3.6520000000000001</c:v>
                </c:pt>
              </c:numCache>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48492032"/>
        <c:axId val="248493568"/>
      </c:scatterChart>
      <c:valAx>
        <c:axId val="2484920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493568"/>
        <c:crosses val="autoZero"/>
        <c:crossBetween val="midCat"/>
      </c:valAx>
      <c:valAx>
        <c:axId val="2484935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4920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khal'!$B$395:$B$406</c:f>
              <c:numCache>
                <c:formatCode>General</c:formatCode>
                <c:ptCount val="12"/>
                <c:pt idx="0">
                  <c:v>0</c:v>
                </c:pt>
                <c:pt idx="1">
                  <c:v>5</c:v>
                </c:pt>
                <c:pt idx="2">
                  <c:v>10</c:v>
                </c:pt>
                <c:pt idx="3">
                  <c:v>12</c:v>
                </c:pt>
                <c:pt idx="4">
                  <c:v>14</c:v>
                </c:pt>
                <c:pt idx="5">
                  <c:v>16</c:v>
                </c:pt>
                <c:pt idx="6">
                  <c:v>16.5</c:v>
                </c:pt>
                <c:pt idx="7">
                  <c:v>17</c:v>
                </c:pt>
                <c:pt idx="8">
                  <c:v>19</c:v>
                </c:pt>
                <c:pt idx="9">
                  <c:v>21</c:v>
                </c:pt>
                <c:pt idx="10">
                  <c:v>23</c:v>
                </c:pt>
                <c:pt idx="11">
                  <c:v>27</c:v>
                </c:pt>
              </c:numCache>
            </c:numRef>
          </c:xVal>
          <c:yVal>
            <c:numRef>
              <c:f>'[1]Kadar khal'!$C$395:$C$406</c:f>
              <c:numCache>
                <c:formatCode>General</c:formatCode>
                <c:ptCount val="12"/>
                <c:pt idx="0">
                  <c:v>1.37</c:v>
                </c:pt>
                <c:pt idx="1">
                  <c:v>1.355</c:v>
                </c:pt>
                <c:pt idx="2">
                  <c:v>1.345</c:v>
                </c:pt>
                <c:pt idx="3">
                  <c:v>0.34</c:v>
                </c:pt>
                <c:pt idx="4">
                  <c:v>-3.5000000000000003E-2</c:v>
                </c:pt>
                <c:pt idx="5">
                  <c:v>-0.42299999999999999</c:v>
                </c:pt>
                <c:pt idx="6">
                  <c:v>-0.47499999999999998</c:v>
                </c:pt>
                <c:pt idx="7">
                  <c:v>-0.41899999999999998</c:v>
                </c:pt>
                <c:pt idx="8">
                  <c:v>-4.1000000000000002E-2</c:v>
                </c:pt>
                <c:pt idx="9">
                  <c:v>0.76</c:v>
                </c:pt>
                <c:pt idx="10">
                  <c:v>3.4849999999999999</c:v>
                </c:pt>
                <c:pt idx="11">
                  <c:v>3.4940000000000002</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'[1]Kadar khal'!$I$395:$I$406</c:f>
              <c:numCache>
                <c:formatCode>General</c:formatCode>
                <c:ptCount val="12"/>
                <c:pt idx="3">
                  <c:v>0</c:v>
                </c:pt>
                <c:pt idx="4">
                  <c:v>5</c:v>
                </c:pt>
                <c:pt idx="5">
                  <c:v>8</c:v>
                </c:pt>
                <c:pt idx="6">
                  <c:v>12.2675</c:v>
                </c:pt>
                <c:pt idx="7">
                  <c:v>15.2675</c:v>
                </c:pt>
                <c:pt idx="8">
                  <c:v>18.267499999999998</c:v>
                </c:pt>
                <c:pt idx="9">
                  <c:v>25.758499999999998</c:v>
                </c:pt>
                <c:pt idx="10">
                  <c:v>27</c:v>
                </c:pt>
              </c:numCache>
            </c:numRef>
          </c:xVal>
          <c:yVal>
            <c:numRef>
              <c:f>'[1]Kadar khal'!$J$395:$J$406</c:f>
              <c:numCache>
                <c:formatCode>General</c:formatCode>
                <c:ptCount val="12"/>
                <c:pt idx="3">
                  <c:v>1.37</c:v>
                </c:pt>
                <c:pt idx="4">
                  <c:v>1.355</c:v>
                </c:pt>
                <c:pt idx="5">
                  <c:v>1.345</c:v>
                </c:pt>
                <c:pt idx="6">
                  <c:v>-1.5</c:v>
                </c:pt>
                <c:pt idx="7">
                  <c:v>-1.5</c:v>
                </c:pt>
                <c:pt idx="8">
                  <c:v>-1.5</c:v>
                </c:pt>
                <c:pt idx="9">
                  <c:v>3.4940000000000002</c:v>
                </c:pt>
                <c:pt idx="10">
                  <c:v>3.4940000000000002</c:v>
                </c:pt>
              </c:numCache>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48654464"/>
        <c:axId val="248656256"/>
      </c:scatterChart>
      <c:valAx>
        <c:axId val="2486544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656256"/>
        <c:crosses val="autoZero"/>
        <c:crossBetween val="midCat"/>
      </c:valAx>
      <c:valAx>
        <c:axId val="2486562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6544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khal'!$B$410:$B$421</c:f>
              <c:numCache>
                <c:formatCode>General</c:formatCode>
                <c:ptCount val="12"/>
                <c:pt idx="0">
                  <c:v>0</c:v>
                </c:pt>
                <c:pt idx="1">
                  <c:v>5</c:v>
                </c:pt>
                <c:pt idx="2">
                  <c:v>10</c:v>
                </c:pt>
                <c:pt idx="3">
                  <c:v>11</c:v>
                </c:pt>
                <c:pt idx="4">
                  <c:v>13</c:v>
                </c:pt>
                <c:pt idx="5">
                  <c:v>15</c:v>
                </c:pt>
                <c:pt idx="6">
                  <c:v>17</c:v>
                </c:pt>
                <c:pt idx="7">
                  <c:v>19</c:v>
                </c:pt>
                <c:pt idx="8">
                  <c:v>21</c:v>
                </c:pt>
                <c:pt idx="9">
                  <c:v>23</c:v>
                </c:pt>
                <c:pt idx="10">
                  <c:v>24</c:v>
                </c:pt>
                <c:pt idx="11">
                  <c:v>28</c:v>
                </c:pt>
              </c:numCache>
            </c:numRef>
          </c:xVal>
          <c:yVal>
            <c:numRef>
              <c:f>'[1]Kadar khal'!$C$410:$C$421</c:f>
              <c:numCache>
                <c:formatCode>General</c:formatCode>
                <c:ptCount val="12"/>
                <c:pt idx="0">
                  <c:v>1.68</c:v>
                </c:pt>
                <c:pt idx="1">
                  <c:v>1.675</c:v>
                </c:pt>
                <c:pt idx="2">
                  <c:v>1.67</c:v>
                </c:pt>
                <c:pt idx="3">
                  <c:v>0.16500000000000001</c:v>
                </c:pt>
                <c:pt idx="4">
                  <c:v>-8.1000000000000003E-2</c:v>
                </c:pt>
                <c:pt idx="5">
                  <c:v>-0.38100000000000001</c:v>
                </c:pt>
                <c:pt idx="6">
                  <c:v>-0.44700000000000001</c:v>
                </c:pt>
                <c:pt idx="7">
                  <c:v>-0.38200000000000001</c:v>
                </c:pt>
                <c:pt idx="8">
                  <c:v>-0.03</c:v>
                </c:pt>
                <c:pt idx="9">
                  <c:v>1.5649999999999999</c:v>
                </c:pt>
                <c:pt idx="10">
                  <c:v>3.5819999999999999</c:v>
                </c:pt>
                <c:pt idx="11">
                  <c:v>3.58</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'[1]Kadar khal'!$I$411:$I$421</c:f>
              <c:numCache>
                <c:formatCode>General</c:formatCode>
                <c:ptCount val="11"/>
                <c:pt idx="3">
                  <c:v>0</c:v>
                </c:pt>
                <c:pt idx="4">
                  <c:v>5</c:v>
                </c:pt>
                <c:pt idx="5">
                  <c:v>8</c:v>
                </c:pt>
                <c:pt idx="6">
                  <c:v>12.754999999999999</c:v>
                </c:pt>
                <c:pt idx="7">
                  <c:v>15.754999999999999</c:v>
                </c:pt>
                <c:pt idx="8">
                  <c:v>18.754999999999999</c:v>
                </c:pt>
                <c:pt idx="9">
                  <c:v>26.3765</c:v>
                </c:pt>
                <c:pt idx="10">
                  <c:v>28</c:v>
                </c:pt>
              </c:numCache>
            </c:numRef>
          </c:xVal>
          <c:yVal>
            <c:numRef>
              <c:f>'[1]Kadar khal'!$J$411:$J$421</c:f>
              <c:numCache>
                <c:formatCode>General</c:formatCode>
                <c:ptCount val="11"/>
                <c:pt idx="3">
                  <c:v>1.68</c:v>
                </c:pt>
                <c:pt idx="4">
                  <c:v>1.675</c:v>
                </c:pt>
                <c:pt idx="5">
                  <c:v>1.67</c:v>
                </c:pt>
                <c:pt idx="6">
                  <c:v>-1.5</c:v>
                </c:pt>
                <c:pt idx="7">
                  <c:v>-1.5</c:v>
                </c:pt>
                <c:pt idx="8">
                  <c:v>-1.5</c:v>
                </c:pt>
                <c:pt idx="9">
                  <c:v>3.581</c:v>
                </c:pt>
                <c:pt idx="10">
                  <c:v>3.58</c:v>
                </c:pt>
              </c:numCache>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48697984"/>
        <c:axId val="248699520"/>
      </c:scatterChart>
      <c:valAx>
        <c:axId val="2486979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699520"/>
        <c:crosses val="autoZero"/>
        <c:crossBetween val="midCat"/>
      </c:valAx>
      <c:valAx>
        <c:axId val="2486995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6979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khal'!$B$54:$B$72</c:f>
              <c:numCache>
                <c:formatCode>General</c:formatCode>
                <c:ptCount val="19"/>
                <c:pt idx="0">
                  <c:v>0</c:v>
                </c:pt>
                <c:pt idx="1">
                  <c:v>6</c:v>
                </c:pt>
                <c:pt idx="2">
                  <c:v>7</c:v>
                </c:pt>
                <c:pt idx="3">
                  <c:v>10</c:v>
                </c:pt>
                <c:pt idx="4">
                  <c:v>12</c:v>
                </c:pt>
                <c:pt idx="5">
                  <c:v>14</c:v>
                </c:pt>
                <c:pt idx="6">
                  <c:v>16</c:v>
                </c:pt>
                <c:pt idx="7">
                  <c:v>18</c:v>
                </c:pt>
                <c:pt idx="8">
                  <c:v>20</c:v>
                </c:pt>
                <c:pt idx="9">
                  <c:v>21.5</c:v>
                </c:pt>
                <c:pt idx="10">
                  <c:v>23</c:v>
                </c:pt>
                <c:pt idx="11">
                  <c:v>25</c:v>
                </c:pt>
                <c:pt idx="12">
                  <c:v>27</c:v>
                </c:pt>
                <c:pt idx="13">
                  <c:v>29</c:v>
                </c:pt>
                <c:pt idx="14">
                  <c:v>31</c:v>
                </c:pt>
                <c:pt idx="15">
                  <c:v>33</c:v>
                </c:pt>
                <c:pt idx="16">
                  <c:v>35</c:v>
                </c:pt>
                <c:pt idx="17">
                  <c:v>40</c:v>
                </c:pt>
              </c:numCache>
            </c:numRef>
          </c:xVal>
          <c:yVal>
            <c:numRef>
              <c:f>'[1]Kadar khal'!$C$54:$C$72</c:f>
              <c:numCache>
                <c:formatCode>General</c:formatCode>
                <c:ptCount val="19"/>
                <c:pt idx="0">
                  <c:v>0.92</c:v>
                </c:pt>
                <c:pt idx="1">
                  <c:v>0.91500000000000004</c:v>
                </c:pt>
                <c:pt idx="2">
                  <c:v>1.89</c:v>
                </c:pt>
                <c:pt idx="3">
                  <c:v>1.895</c:v>
                </c:pt>
                <c:pt idx="4">
                  <c:v>-0.105</c:v>
                </c:pt>
                <c:pt idx="5">
                  <c:v>-0.79600000000000004</c:v>
                </c:pt>
                <c:pt idx="6">
                  <c:v>-0.995</c:v>
                </c:pt>
                <c:pt idx="7">
                  <c:v>-1.1559999999999999</c:v>
                </c:pt>
                <c:pt idx="8">
                  <c:v>-1.3959999999999999</c:v>
                </c:pt>
                <c:pt idx="9">
                  <c:v>-1.4450000000000001</c:v>
                </c:pt>
                <c:pt idx="10">
                  <c:v>-1.391</c:v>
                </c:pt>
                <c:pt idx="11">
                  <c:v>-1.165</c:v>
                </c:pt>
                <c:pt idx="12">
                  <c:v>-1.01</c:v>
                </c:pt>
                <c:pt idx="13">
                  <c:v>-0.75600000000000001</c:v>
                </c:pt>
                <c:pt idx="14">
                  <c:v>-0.5</c:v>
                </c:pt>
                <c:pt idx="15">
                  <c:v>0.995</c:v>
                </c:pt>
                <c:pt idx="16">
                  <c:v>0.99</c:v>
                </c:pt>
                <c:pt idx="17">
                  <c:v>0.98499999999999999</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'[1]Kadar khal'!$I$55:$I$72</c:f>
              <c:numCache>
                <c:formatCode>General</c:formatCode>
                <c:ptCount val="18"/>
                <c:pt idx="0">
                  <c:v>0</c:v>
                </c:pt>
                <c:pt idx="1">
                  <c:v>6</c:v>
                </c:pt>
                <c:pt idx="2">
                  <c:v>7</c:v>
                </c:pt>
                <c:pt idx="3">
                  <c:v>10</c:v>
                </c:pt>
                <c:pt idx="4">
                  <c:v>12</c:v>
                </c:pt>
                <c:pt idx="5">
                  <c:v>14</c:v>
                </c:pt>
                <c:pt idx="6">
                  <c:v>15.056000000000001</c:v>
                </c:pt>
                <c:pt idx="7">
                  <c:v>20.056000000000001</c:v>
                </c:pt>
                <c:pt idx="8">
                  <c:v>25.056000000000001</c:v>
                </c:pt>
                <c:pt idx="9">
                  <c:v>25.656000000000002</c:v>
                </c:pt>
                <c:pt idx="10">
                  <c:v>27</c:v>
                </c:pt>
                <c:pt idx="11">
                  <c:v>29</c:v>
                </c:pt>
                <c:pt idx="12">
                  <c:v>31</c:v>
                </c:pt>
                <c:pt idx="13">
                  <c:v>33</c:v>
                </c:pt>
                <c:pt idx="14">
                  <c:v>35</c:v>
                </c:pt>
                <c:pt idx="15">
                  <c:v>40</c:v>
                </c:pt>
              </c:numCache>
            </c:numRef>
          </c:xVal>
          <c:yVal>
            <c:numRef>
              <c:f>'[1]Kadar khal'!$J$55:$J$72</c:f>
              <c:numCache>
                <c:formatCode>General</c:formatCode>
                <c:ptCount val="18"/>
                <c:pt idx="0">
                  <c:v>0.92</c:v>
                </c:pt>
                <c:pt idx="1">
                  <c:v>0.91500000000000004</c:v>
                </c:pt>
                <c:pt idx="2">
                  <c:v>1.89</c:v>
                </c:pt>
                <c:pt idx="3">
                  <c:v>1.895</c:v>
                </c:pt>
                <c:pt idx="4">
                  <c:v>-0.105</c:v>
                </c:pt>
                <c:pt idx="5">
                  <c:v>-0.79600000000000004</c:v>
                </c:pt>
                <c:pt idx="6">
                  <c:v>-1.5</c:v>
                </c:pt>
                <c:pt idx="7">
                  <c:v>-1.5</c:v>
                </c:pt>
                <c:pt idx="8">
                  <c:v>-1.5</c:v>
                </c:pt>
                <c:pt idx="9">
                  <c:v>-1.1000000000000001</c:v>
                </c:pt>
                <c:pt idx="10">
                  <c:v>-1.01</c:v>
                </c:pt>
                <c:pt idx="11">
                  <c:v>-0.75600000000000001</c:v>
                </c:pt>
                <c:pt idx="12">
                  <c:v>-0.5</c:v>
                </c:pt>
                <c:pt idx="13">
                  <c:v>0.995</c:v>
                </c:pt>
                <c:pt idx="14">
                  <c:v>0.99</c:v>
                </c:pt>
                <c:pt idx="15">
                  <c:v>0.98499999999999999</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47664640"/>
        <c:axId val="247666176"/>
      </c:scatterChart>
      <c:valAx>
        <c:axId val="2476646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666176"/>
        <c:crosses val="autoZero"/>
        <c:crossBetween val="midCat"/>
      </c:valAx>
      <c:valAx>
        <c:axId val="247666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6646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khal'!$B$425:$B$438</c:f>
              <c:numCache>
                <c:formatCode>General</c:formatCode>
                <c:ptCount val="14"/>
                <c:pt idx="0">
                  <c:v>0</c:v>
                </c:pt>
                <c:pt idx="1">
                  <c:v>5</c:v>
                </c:pt>
                <c:pt idx="2">
                  <c:v>10</c:v>
                </c:pt>
                <c:pt idx="3">
                  <c:v>12</c:v>
                </c:pt>
                <c:pt idx="4">
                  <c:v>14</c:v>
                </c:pt>
                <c:pt idx="5">
                  <c:v>15</c:v>
                </c:pt>
                <c:pt idx="6">
                  <c:v>16</c:v>
                </c:pt>
                <c:pt idx="7">
                  <c:v>17</c:v>
                </c:pt>
                <c:pt idx="8">
                  <c:v>18</c:v>
                </c:pt>
                <c:pt idx="9">
                  <c:v>20</c:v>
                </c:pt>
                <c:pt idx="10">
                  <c:v>21</c:v>
                </c:pt>
                <c:pt idx="11">
                  <c:v>22</c:v>
                </c:pt>
                <c:pt idx="12">
                  <c:v>30</c:v>
                </c:pt>
                <c:pt idx="13">
                  <c:v>35</c:v>
                </c:pt>
              </c:numCache>
            </c:numRef>
          </c:xVal>
          <c:yVal>
            <c:numRef>
              <c:f>'[1]Kadar khal'!$C$425:$C$438</c:f>
              <c:numCache>
                <c:formatCode>General</c:formatCode>
                <c:ptCount val="14"/>
                <c:pt idx="0">
                  <c:v>2.5059999999999998</c:v>
                </c:pt>
                <c:pt idx="1">
                  <c:v>2.5110000000000001</c:v>
                </c:pt>
                <c:pt idx="2">
                  <c:v>2.516</c:v>
                </c:pt>
                <c:pt idx="3">
                  <c:v>0.35099999999999998</c:v>
                </c:pt>
                <c:pt idx="4">
                  <c:v>5.0999999999999997E-2</c:v>
                </c:pt>
                <c:pt idx="5">
                  <c:v>-0.19500000000000001</c:v>
                </c:pt>
                <c:pt idx="6">
                  <c:v>-0.28399999999999997</c:v>
                </c:pt>
                <c:pt idx="7">
                  <c:v>-0.22500000000000001</c:v>
                </c:pt>
                <c:pt idx="8">
                  <c:v>-3.5000000000000003E-2</c:v>
                </c:pt>
                <c:pt idx="9">
                  <c:v>0.156</c:v>
                </c:pt>
                <c:pt idx="10">
                  <c:v>0.45100000000000001</c:v>
                </c:pt>
                <c:pt idx="11">
                  <c:v>1.5660000000000001</c:v>
                </c:pt>
                <c:pt idx="12">
                  <c:v>1.571</c:v>
                </c:pt>
                <c:pt idx="13">
                  <c:v>1.5760000000000001</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'[1]Kadar khal'!$I$425:$I$438</c:f>
              <c:numCache>
                <c:formatCode>General</c:formatCode>
                <c:ptCount val="14"/>
                <c:pt idx="5">
                  <c:v>0</c:v>
                </c:pt>
                <c:pt idx="6">
                  <c:v>5</c:v>
                </c:pt>
                <c:pt idx="7">
                  <c:v>10</c:v>
                </c:pt>
                <c:pt idx="8">
                  <c:v>12</c:v>
                </c:pt>
                <c:pt idx="9">
                  <c:v>14.7765</c:v>
                </c:pt>
                <c:pt idx="10">
                  <c:v>17.776499999999999</c:v>
                </c:pt>
                <c:pt idx="11">
                  <c:v>20.776499999999999</c:v>
                </c:pt>
                <c:pt idx="12">
                  <c:v>25.276499999999999</c:v>
                </c:pt>
                <c:pt idx="13">
                  <c:v>30</c:v>
                </c:pt>
              </c:numCache>
            </c:numRef>
          </c:xVal>
          <c:yVal>
            <c:numRef>
              <c:f>'[1]Kadar khal'!$J$425:$J$438</c:f>
              <c:numCache>
                <c:formatCode>General</c:formatCode>
                <c:ptCount val="14"/>
                <c:pt idx="5">
                  <c:v>2.5059999999999998</c:v>
                </c:pt>
                <c:pt idx="6">
                  <c:v>2.5110000000000001</c:v>
                </c:pt>
                <c:pt idx="7">
                  <c:v>2.516</c:v>
                </c:pt>
                <c:pt idx="8">
                  <c:v>0.35099999999999998</c:v>
                </c:pt>
                <c:pt idx="9">
                  <c:v>-1.5</c:v>
                </c:pt>
                <c:pt idx="10">
                  <c:v>-1.5</c:v>
                </c:pt>
                <c:pt idx="11">
                  <c:v>-1.5</c:v>
                </c:pt>
                <c:pt idx="12">
                  <c:v>1.5</c:v>
                </c:pt>
                <c:pt idx="13">
                  <c:v>1.571</c:v>
                </c:pt>
              </c:numCache>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48712576"/>
        <c:axId val="248734848"/>
      </c:scatterChart>
      <c:valAx>
        <c:axId val="2487125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734848"/>
        <c:crosses val="autoZero"/>
        <c:crossBetween val="midCat"/>
      </c:valAx>
      <c:valAx>
        <c:axId val="2487348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7125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khal'!$B$441:$B$452</c:f>
              <c:numCache>
                <c:formatCode>General</c:formatCode>
                <c:ptCount val="12"/>
                <c:pt idx="0">
                  <c:v>0</c:v>
                </c:pt>
                <c:pt idx="1">
                  <c:v>5</c:v>
                </c:pt>
                <c:pt idx="2">
                  <c:v>10</c:v>
                </c:pt>
                <c:pt idx="3">
                  <c:v>12</c:v>
                </c:pt>
                <c:pt idx="4">
                  <c:v>14</c:v>
                </c:pt>
                <c:pt idx="5">
                  <c:v>16</c:v>
                </c:pt>
                <c:pt idx="6">
                  <c:v>18</c:v>
                </c:pt>
                <c:pt idx="7">
                  <c:v>20</c:v>
                </c:pt>
                <c:pt idx="8">
                  <c:v>22</c:v>
                </c:pt>
                <c:pt idx="9">
                  <c:v>24</c:v>
                </c:pt>
                <c:pt idx="10">
                  <c:v>26</c:v>
                </c:pt>
                <c:pt idx="11">
                  <c:v>30</c:v>
                </c:pt>
              </c:numCache>
            </c:numRef>
          </c:xVal>
          <c:yVal>
            <c:numRef>
              <c:f>'[1]Kadar khal'!$C$441:$C$452</c:f>
              <c:numCache>
                <c:formatCode>General</c:formatCode>
                <c:ptCount val="12"/>
                <c:pt idx="0">
                  <c:v>3.7320000000000002</c:v>
                </c:pt>
                <c:pt idx="1">
                  <c:v>3.9750000000000001</c:v>
                </c:pt>
                <c:pt idx="2">
                  <c:v>2.7879999999999998</c:v>
                </c:pt>
                <c:pt idx="3">
                  <c:v>1.772</c:v>
                </c:pt>
                <c:pt idx="4">
                  <c:v>0.83299999999999996</c:v>
                </c:pt>
                <c:pt idx="5">
                  <c:v>0.254</c:v>
                </c:pt>
                <c:pt idx="6">
                  <c:v>0.153</c:v>
                </c:pt>
                <c:pt idx="7">
                  <c:v>0.25600000000000001</c:v>
                </c:pt>
                <c:pt idx="8">
                  <c:v>0.878</c:v>
                </c:pt>
                <c:pt idx="9">
                  <c:v>1.7889999999999999</c:v>
                </c:pt>
                <c:pt idx="10">
                  <c:v>2.266</c:v>
                </c:pt>
                <c:pt idx="11">
                  <c:v>2.6320000000000001</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'[1]Kadar khal'!$I$441:$I$452</c:f>
              <c:numCache>
                <c:formatCode>General</c:formatCode>
                <c:ptCount val="12"/>
                <c:pt idx="4">
                  <c:v>0</c:v>
                </c:pt>
                <c:pt idx="5">
                  <c:v>5</c:v>
                </c:pt>
                <c:pt idx="6">
                  <c:v>13.212499999999999</c:v>
                </c:pt>
                <c:pt idx="7">
                  <c:v>16.212499999999999</c:v>
                </c:pt>
                <c:pt idx="8">
                  <c:v>19.212499999999999</c:v>
                </c:pt>
                <c:pt idx="9">
                  <c:v>24.462499999999999</c:v>
                </c:pt>
                <c:pt idx="10">
                  <c:v>26</c:v>
                </c:pt>
                <c:pt idx="11">
                  <c:v>30</c:v>
                </c:pt>
              </c:numCache>
            </c:numRef>
          </c:xVal>
          <c:yVal>
            <c:numRef>
              <c:f>'[1]Kadar khal'!$J$441:$J$452</c:f>
              <c:numCache>
                <c:formatCode>General</c:formatCode>
                <c:ptCount val="12"/>
                <c:pt idx="4">
                  <c:v>3.7320000000000002</c:v>
                </c:pt>
                <c:pt idx="5">
                  <c:v>3.9750000000000001</c:v>
                </c:pt>
                <c:pt idx="6">
                  <c:v>-1.5</c:v>
                </c:pt>
                <c:pt idx="7">
                  <c:v>-1.5</c:v>
                </c:pt>
                <c:pt idx="8">
                  <c:v>-1.5</c:v>
                </c:pt>
                <c:pt idx="9">
                  <c:v>2</c:v>
                </c:pt>
                <c:pt idx="10">
                  <c:v>2.266</c:v>
                </c:pt>
                <c:pt idx="11">
                  <c:v>2.6320000000000001</c:v>
                </c:pt>
              </c:numCache>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48764672"/>
        <c:axId val="248766464"/>
      </c:scatterChart>
      <c:valAx>
        <c:axId val="2487646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766464"/>
        <c:crosses val="autoZero"/>
        <c:crossBetween val="midCat"/>
      </c:valAx>
      <c:valAx>
        <c:axId val="2487664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7646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khal'!$B$455:$B$467</c:f>
              <c:numCache>
                <c:formatCode>General</c:formatCode>
                <c:ptCount val="13"/>
                <c:pt idx="0">
                  <c:v>0</c:v>
                </c:pt>
                <c:pt idx="1">
                  <c:v>5</c:v>
                </c:pt>
                <c:pt idx="2">
                  <c:v>10</c:v>
                </c:pt>
                <c:pt idx="3">
                  <c:v>12</c:v>
                </c:pt>
                <c:pt idx="4">
                  <c:v>14</c:v>
                </c:pt>
                <c:pt idx="5">
                  <c:v>16</c:v>
                </c:pt>
                <c:pt idx="6">
                  <c:v>18</c:v>
                </c:pt>
                <c:pt idx="7">
                  <c:v>19</c:v>
                </c:pt>
                <c:pt idx="8">
                  <c:v>20</c:v>
                </c:pt>
                <c:pt idx="9">
                  <c:v>22</c:v>
                </c:pt>
                <c:pt idx="10">
                  <c:v>26</c:v>
                </c:pt>
                <c:pt idx="11">
                  <c:v>28</c:v>
                </c:pt>
                <c:pt idx="12">
                  <c:v>32</c:v>
                </c:pt>
              </c:numCache>
            </c:numRef>
          </c:xVal>
          <c:yVal>
            <c:numRef>
              <c:f>'[1]Kadar khal'!$C$455:$C$467</c:f>
              <c:numCache>
                <c:formatCode>General</c:formatCode>
                <c:ptCount val="13"/>
                <c:pt idx="0">
                  <c:v>4.0039999999999996</c:v>
                </c:pt>
                <c:pt idx="1">
                  <c:v>3.9990000000000001</c:v>
                </c:pt>
                <c:pt idx="2">
                  <c:v>2.798</c:v>
                </c:pt>
                <c:pt idx="3">
                  <c:v>1.7490000000000001</c:v>
                </c:pt>
                <c:pt idx="4">
                  <c:v>0.79400000000000004</c:v>
                </c:pt>
                <c:pt idx="5">
                  <c:v>1E-3</c:v>
                </c:pt>
                <c:pt idx="6">
                  <c:v>-0.1</c:v>
                </c:pt>
                <c:pt idx="7">
                  <c:v>2E-3</c:v>
                </c:pt>
                <c:pt idx="8">
                  <c:v>0.29799999999999999</c:v>
                </c:pt>
                <c:pt idx="9">
                  <c:v>0.78400000000000003</c:v>
                </c:pt>
                <c:pt idx="10">
                  <c:v>1.8009999999999999</c:v>
                </c:pt>
                <c:pt idx="11">
                  <c:v>2.6619999999999999</c:v>
                </c:pt>
                <c:pt idx="12">
                  <c:v>2.669</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'[1]Kadar khal'!$I$455:$I$467</c:f>
              <c:numCache>
                <c:formatCode>General</c:formatCode>
                <c:ptCount val="13"/>
                <c:pt idx="8">
                  <c:v>0</c:v>
                </c:pt>
                <c:pt idx="9">
                  <c:v>5</c:v>
                </c:pt>
                <c:pt idx="10">
                  <c:v>8</c:v>
                </c:pt>
                <c:pt idx="11">
                  <c:v>15.05</c:v>
                </c:pt>
                <c:pt idx="12">
                  <c:v>18.05</c:v>
                </c:pt>
              </c:numCache>
            </c:numRef>
          </c:xVal>
          <c:yVal>
            <c:numRef>
              <c:f>'[1]Kadar khal'!$J$455:$J$467</c:f>
              <c:numCache>
                <c:formatCode>General</c:formatCode>
                <c:ptCount val="13"/>
                <c:pt idx="8">
                  <c:v>4.0039999999999996</c:v>
                </c:pt>
                <c:pt idx="9">
                  <c:v>3.9990000000000001</c:v>
                </c:pt>
                <c:pt idx="10">
                  <c:v>3.2</c:v>
                </c:pt>
                <c:pt idx="11">
                  <c:v>-1.5</c:v>
                </c:pt>
                <c:pt idx="12">
                  <c:v>-1.5</c:v>
                </c:pt>
              </c:numCache>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48931072"/>
        <c:axId val="248932608"/>
      </c:scatterChart>
      <c:valAx>
        <c:axId val="2489310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932608"/>
        <c:crosses val="autoZero"/>
        <c:crossBetween val="midCat"/>
      </c:valAx>
      <c:valAx>
        <c:axId val="2489326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9310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khal'!$B$471:$B$483</c:f>
              <c:numCache>
                <c:formatCode>General</c:formatCode>
                <c:ptCount val="13"/>
                <c:pt idx="0">
                  <c:v>0</c:v>
                </c:pt>
                <c:pt idx="1">
                  <c:v>2</c:v>
                </c:pt>
                <c:pt idx="2">
                  <c:v>4</c:v>
                </c:pt>
                <c:pt idx="3">
                  <c:v>6</c:v>
                </c:pt>
                <c:pt idx="4">
                  <c:v>8</c:v>
                </c:pt>
                <c:pt idx="5">
                  <c:v>10</c:v>
                </c:pt>
                <c:pt idx="6">
                  <c:v>12</c:v>
                </c:pt>
                <c:pt idx="7">
                  <c:v>14</c:v>
                </c:pt>
                <c:pt idx="8">
                  <c:v>16</c:v>
                </c:pt>
                <c:pt idx="9">
                  <c:v>17</c:v>
                </c:pt>
                <c:pt idx="10">
                  <c:v>18</c:v>
                </c:pt>
                <c:pt idx="11">
                  <c:v>22</c:v>
                </c:pt>
              </c:numCache>
            </c:numRef>
          </c:xVal>
          <c:yVal>
            <c:numRef>
              <c:f>'[1]Kadar khal'!$C$471:$C$483</c:f>
              <c:numCache>
                <c:formatCode>General</c:formatCode>
                <c:ptCount val="13"/>
                <c:pt idx="0">
                  <c:v>2.4830000000000001</c:v>
                </c:pt>
                <c:pt idx="1">
                  <c:v>2.4769999999999999</c:v>
                </c:pt>
                <c:pt idx="2">
                  <c:v>0.52</c:v>
                </c:pt>
                <c:pt idx="3">
                  <c:v>-0.223</c:v>
                </c:pt>
                <c:pt idx="4">
                  <c:v>-0.55700000000000005</c:v>
                </c:pt>
                <c:pt idx="5">
                  <c:v>-0.61199999999999999</c:v>
                </c:pt>
                <c:pt idx="6">
                  <c:v>-0.55300000000000005</c:v>
                </c:pt>
                <c:pt idx="7">
                  <c:v>-0.27700000000000002</c:v>
                </c:pt>
                <c:pt idx="8">
                  <c:v>0.42499999999999999</c:v>
                </c:pt>
                <c:pt idx="9">
                  <c:v>2.2930000000000001</c:v>
                </c:pt>
                <c:pt idx="10">
                  <c:v>3.8479999999999999</c:v>
                </c:pt>
                <c:pt idx="11">
                  <c:v>3.8540000000000001</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'[1]Kadar khal'!$I$471:$I$483</c:f>
              <c:numCache>
                <c:formatCode>General</c:formatCode>
                <c:ptCount val="13"/>
                <c:pt idx="8">
                  <c:v>0</c:v>
                </c:pt>
                <c:pt idx="9">
                  <c:v>1</c:v>
                </c:pt>
                <c:pt idx="10">
                  <c:v>6.9654999999999996</c:v>
                </c:pt>
                <c:pt idx="11">
                  <c:v>9.9654999999999987</c:v>
                </c:pt>
                <c:pt idx="12">
                  <c:v>12.965499999999999</c:v>
                </c:pt>
              </c:numCache>
            </c:numRef>
          </c:xVal>
          <c:yVal>
            <c:numRef>
              <c:f>'[1]Kadar khal'!$J$471:$J$483</c:f>
              <c:numCache>
                <c:formatCode>General</c:formatCode>
                <c:ptCount val="13"/>
                <c:pt idx="8">
                  <c:v>2.4830000000000001</c:v>
                </c:pt>
                <c:pt idx="9">
                  <c:v>2.4769999999999999</c:v>
                </c:pt>
                <c:pt idx="10">
                  <c:v>-1.5</c:v>
                </c:pt>
                <c:pt idx="11">
                  <c:v>-1.5</c:v>
                </c:pt>
                <c:pt idx="12">
                  <c:v>-1.5</c:v>
                </c:pt>
              </c:numCache>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48957952"/>
        <c:axId val="248853248"/>
      </c:scatterChart>
      <c:valAx>
        <c:axId val="2489579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853248"/>
        <c:crosses val="autoZero"/>
        <c:crossBetween val="midCat"/>
      </c:valAx>
      <c:valAx>
        <c:axId val="2488532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9579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khal'!$B$486:$B$499</c:f>
              <c:numCache>
                <c:formatCode>General</c:formatCode>
                <c:ptCount val="14"/>
                <c:pt idx="0">
                  <c:v>0</c:v>
                </c:pt>
                <c:pt idx="1">
                  <c:v>5</c:v>
                </c:pt>
                <c:pt idx="2">
                  <c:v>10</c:v>
                </c:pt>
                <c:pt idx="3">
                  <c:v>12</c:v>
                </c:pt>
                <c:pt idx="4">
                  <c:v>14</c:v>
                </c:pt>
                <c:pt idx="5">
                  <c:v>16</c:v>
                </c:pt>
                <c:pt idx="6">
                  <c:v>18</c:v>
                </c:pt>
                <c:pt idx="7">
                  <c:v>19</c:v>
                </c:pt>
                <c:pt idx="8">
                  <c:v>20</c:v>
                </c:pt>
                <c:pt idx="9">
                  <c:v>22</c:v>
                </c:pt>
                <c:pt idx="10">
                  <c:v>24</c:v>
                </c:pt>
                <c:pt idx="11">
                  <c:v>26</c:v>
                </c:pt>
                <c:pt idx="12">
                  <c:v>28</c:v>
                </c:pt>
                <c:pt idx="13">
                  <c:v>32</c:v>
                </c:pt>
              </c:numCache>
            </c:numRef>
          </c:xVal>
          <c:yVal>
            <c:numRef>
              <c:f>'[1]Kadar khal'!$C$486:$C$499</c:f>
              <c:numCache>
                <c:formatCode>General</c:formatCode>
                <c:ptCount val="14"/>
                <c:pt idx="0">
                  <c:v>2.9580000000000002</c:v>
                </c:pt>
                <c:pt idx="1">
                  <c:v>2.9529999999999998</c:v>
                </c:pt>
                <c:pt idx="2">
                  <c:v>2.948</c:v>
                </c:pt>
                <c:pt idx="3">
                  <c:v>1.9379999999999999</c:v>
                </c:pt>
                <c:pt idx="4">
                  <c:v>0.20300000000000001</c:v>
                </c:pt>
                <c:pt idx="5">
                  <c:v>-0.17699999999999999</c:v>
                </c:pt>
                <c:pt idx="6">
                  <c:v>-0.52300000000000002</c:v>
                </c:pt>
                <c:pt idx="7">
                  <c:v>-0.56200000000000006</c:v>
                </c:pt>
                <c:pt idx="8">
                  <c:v>-0.52</c:v>
                </c:pt>
                <c:pt idx="9">
                  <c:v>-0.123</c:v>
                </c:pt>
                <c:pt idx="10">
                  <c:v>0.27600000000000002</c:v>
                </c:pt>
                <c:pt idx="11">
                  <c:v>1.623</c:v>
                </c:pt>
                <c:pt idx="12">
                  <c:v>3.8889999999999998</c:v>
                </c:pt>
                <c:pt idx="13">
                  <c:v>3.903</c:v>
                </c:pt>
              </c:numCache>
            </c:numRef>
          </c:yVal>
          <c:smooth val="0"/>
          <c:extLst xmlns:c16r2="http://schemas.microsoft.com/office/drawing/2015/06/char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'[1]Kadar khal'!$I$486:$I$499</c:f>
              <c:numCache>
                <c:formatCode>General</c:formatCode>
                <c:ptCount val="14"/>
                <c:pt idx="2">
                  <c:v>0</c:v>
                </c:pt>
                <c:pt idx="3">
                  <c:v>5</c:v>
                </c:pt>
                <c:pt idx="4">
                  <c:v>9</c:v>
                </c:pt>
                <c:pt idx="5">
                  <c:v>15.672000000000001</c:v>
                </c:pt>
                <c:pt idx="6">
                  <c:v>18.672000000000001</c:v>
                </c:pt>
                <c:pt idx="7">
                  <c:v>21.672000000000001</c:v>
                </c:pt>
                <c:pt idx="8">
                  <c:v>29.755499999999998</c:v>
                </c:pt>
                <c:pt idx="9">
                  <c:v>32</c:v>
                </c:pt>
              </c:numCache>
            </c:numRef>
          </c:xVal>
          <c:yVal>
            <c:numRef>
              <c:f>'[1]Kadar khal'!$J$486:$J$499</c:f>
              <c:numCache>
                <c:formatCode>General</c:formatCode>
                <c:ptCount val="14"/>
                <c:pt idx="2">
                  <c:v>2.9580000000000002</c:v>
                </c:pt>
                <c:pt idx="3">
                  <c:v>2.9529999999999998</c:v>
                </c:pt>
                <c:pt idx="4">
                  <c:v>2.948</c:v>
                </c:pt>
                <c:pt idx="5">
                  <c:v>-1.5</c:v>
                </c:pt>
                <c:pt idx="6">
                  <c:v>-1.5</c:v>
                </c:pt>
                <c:pt idx="7">
                  <c:v>-1.5</c:v>
                </c:pt>
                <c:pt idx="8">
                  <c:v>3.8889999999999998</c:v>
                </c:pt>
                <c:pt idx="9">
                  <c:v>3.903</c:v>
                </c:pt>
              </c:numCache>
            </c:numRef>
          </c:yVal>
          <c:smooth val="0"/>
          <c:extLst xmlns:c16r2="http://schemas.microsoft.com/office/drawing/2015/06/char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48870400"/>
        <c:axId val="248871936"/>
      </c:scatterChart>
      <c:valAx>
        <c:axId val="2488704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871936"/>
        <c:crosses val="autoZero"/>
        <c:crossBetween val="midCat"/>
      </c:valAx>
      <c:valAx>
        <c:axId val="2488719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8704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khal'!$B$503:$B$526</c:f>
              <c:numCache>
                <c:formatCode>General</c:formatCode>
                <c:ptCount val="24"/>
                <c:pt idx="0">
                  <c:v>0</c:v>
                </c:pt>
                <c:pt idx="1">
                  <c:v>2</c:v>
                </c:pt>
                <c:pt idx="2">
                  <c:v>4</c:v>
                </c:pt>
                <c:pt idx="3">
                  <c:v>6</c:v>
                </c:pt>
                <c:pt idx="4">
                  <c:v>8</c:v>
                </c:pt>
                <c:pt idx="5">
                  <c:v>10</c:v>
                </c:pt>
                <c:pt idx="6">
                  <c:v>11</c:v>
                </c:pt>
                <c:pt idx="7">
                  <c:v>12</c:v>
                </c:pt>
                <c:pt idx="8">
                  <c:v>14</c:v>
                </c:pt>
                <c:pt idx="9">
                  <c:v>16</c:v>
                </c:pt>
                <c:pt idx="10">
                  <c:v>18</c:v>
                </c:pt>
                <c:pt idx="11">
                  <c:v>20</c:v>
                </c:pt>
                <c:pt idx="12">
                  <c:v>24</c:v>
                </c:pt>
              </c:numCache>
            </c:numRef>
          </c:xVal>
          <c:yVal>
            <c:numRef>
              <c:f>'[1]Kadar khal'!$C$503:$C$526</c:f>
              <c:numCache>
                <c:formatCode>General</c:formatCode>
                <c:ptCount val="24"/>
                <c:pt idx="0">
                  <c:v>3.1850000000000001</c:v>
                </c:pt>
                <c:pt idx="1">
                  <c:v>3.18</c:v>
                </c:pt>
                <c:pt idx="2">
                  <c:v>0.83499999999999996</c:v>
                </c:pt>
                <c:pt idx="3">
                  <c:v>0.379</c:v>
                </c:pt>
                <c:pt idx="4">
                  <c:v>7.9000000000000001E-2</c:v>
                </c:pt>
                <c:pt idx="5">
                  <c:v>-0.214</c:v>
                </c:pt>
                <c:pt idx="6">
                  <c:v>-0.26</c:v>
                </c:pt>
                <c:pt idx="7">
                  <c:v>-0.21199999999999999</c:v>
                </c:pt>
                <c:pt idx="8">
                  <c:v>2.5000000000000001E-2</c:v>
                </c:pt>
                <c:pt idx="9">
                  <c:v>0.378</c:v>
                </c:pt>
                <c:pt idx="10">
                  <c:v>0.83</c:v>
                </c:pt>
                <c:pt idx="11">
                  <c:v>3.9340000000000002</c:v>
                </c:pt>
                <c:pt idx="12">
                  <c:v>3.94</c:v>
                </c:pt>
              </c:numCache>
            </c:numRef>
          </c:yVal>
          <c:smooth val="0"/>
          <c:extLst xmlns:c16r2="http://schemas.microsoft.com/office/drawing/2015/06/chart">
            <c:ext xmlns:c16="http://schemas.microsoft.com/office/drawing/2014/chart" uri="{C3380CC4-5D6E-409C-BE32-E72D297353CC}">
              <c16:uniqueId val="{00000000-45E0-4929-AA3D-438DDBA44BDB}"/>
            </c:ext>
          </c:extLst>
        </c:ser>
        <c:ser>
          <c:idx val="1"/>
          <c:order val="1"/>
          <c:spPr>
            <a:ln w="12700">
              <a:solidFill>
                <a:srgbClr val="FF00FF"/>
              </a:solidFill>
              <a:prstDash val="solid"/>
            </a:ln>
          </c:spPr>
          <c:marker>
            <c:symbol val="none"/>
          </c:marker>
          <c:xVal>
            <c:numRef>
              <c:f>'[1]Kadar khal'!$I$503:$I$527</c:f>
              <c:numCache>
                <c:formatCode>General</c:formatCode>
                <c:ptCount val="25"/>
                <c:pt idx="4">
                  <c:v>0</c:v>
                </c:pt>
                <c:pt idx="5">
                  <c:v>2</c:v>
                </c:pt>
                <c:pt idx="6">
                  <c:v>4</c:v>
                </c:pt>
                <c:pt idx="7">
                  <c:v>5</c:v>
                </c:pt>
                <c:pt idx="8">
                  <c:v>7.8185000000000002</c:v>
                </c:pt>
                <c:pt idx="9">
                  <c:v>10.8185</c:v>
                </c:pt>
                <c:pt idx="10">
                  <c:v>13.8185</c:v>
                </c:pt>
                <c:pt idx="11">
                  <c:v>16.8185</c:v>
                </c:pt>
                <c:pt idx="12">
                  <c:v>18</c:v>
                </c:pt>
                <c:pt idx="13">
                  <c:v>20</c:v>
                </c:pt>
                <c:pt idx="14">
                  <c:v>24</c:v>
                </c:pt>
              </c:numCache>
            </c:numRef>
          </c:xVal>
          <c:yVal>
            <c:numRef>
              <c:f>'[1]Kadar khal'!$J$503:$J$527</c:f>
              <c:numCache>
                <c:formatCode>General</c:formatCode>
                <c:ptCount val="25"/>
                <c:pt idx="4">
                  <c:v>3.1850000000000001</c:v>
                </c:pt>
                <c:pt idx="5">
                  <c:v>3.18</c:v>
                </c:pt>
                <c:pt idx="6">
                  <c:v>0.83499999999999996</c:v>
                </c:pt>
                <c:pt idx="7">
                  <c:v>0.379</c:v>
                </c:pt>
                <c:pt idx="8">
                  <c:v>-1.5</c:v>
                </c:pt>
                <c:pt idx="9">
                  <c:v>-1.5</c:v>
                </c:pt>
                <c:pt idx="10">
                  <c:v>-1.5</c:v>
                </c:pt>
                <c:pt idx="11">
                  <c:v>0.5</c:v>
                </c:pt>
                <c:pt idx="12">
                  <c:v>0.83</c:v>
                </c:pt>
                <c:pt idx="13">
                  <c:v>3.9340000000000002</c:v>
                </c:pt>
                <c:pt idx="14">
                  <c:v>3.94</c:v>
                </c:pt>
              </c:numCache>
            </c:numRef>
          </c:yVal>
          <c:smooth val="0"/>
          <c:extLst xmlns:c16r2="http://schemas.microsoft.com/office/drawing/2015/06/chart">
            <c:ext xmlns:c16="http://schemas.microsoft.com/office/drawing/2014/chart" uri="{C3380CC4-5D6E-409C-BE32-E72D297353CC}">
              <c16:uniqueId val="{00000001-45E0-4929-AA3D-438DDBA44BDB}"/>
            </c:ext>
          </c:extLst>
        </c:ser>
        <c:dLbls>
          <c:showLegendKey val="0"/>
          <c:showVal val="0"/>
          <c:showCatName val="0"/>
          <c:showSerName val="0"/>
          <c:showPercent val="0"/>
          <c:showBubbleSize val="0"/>
        </c:dLbls>
        <c:axId val="248975744"/>
        <c:axId val="248977280"/>
      </c:scatterChart>
      <c:valAx>
        <c:axId val="2489757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977280"/>
        <c:crosses val="autoZero"/>
        <c:crossBetween val="midCat"/>
      </c:valAx>
      <c:valAx>
        <c:axId val="2489772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9757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khal'!$B$531:$B$546</c:f>
              <c:numCache>
                <c:formatCode>General</c:formatCode>
                <c:ptCount val="16"/>
                <c:pt idx="0">
                  <c:v>0</c:v>
                </c:pt>
                <c:pt idx="1">
                  <c:v>5</c:v>
                </c:pt>
                <c:pt idx="2">
                  <c:v>10</c:v>
                </c:pt>
                <c:pt idx="3">
                  <c:v>12</c:v>
                </c:pt>
                <c:pt idx="4">
                  <c:v>13</c:v>
                </c:pt>
                <c:pt idx="5">
                  <c:v>14</c:v>
                </c:pt>
                <c:pt idx="6">
                  <c:v>15.5</c:v>
                </c:pt>
                <c:pt idx="7">
                  <c:v>17</c:v>
                </c:pt>
                <c:pt idx="8">
                  <c:v>19</c:v>
                </c:pt>
                <c:pt idx="9">
                  <c:v>20</c:v>
                </c:pt>
                <c:pt idx="10">
                  <c:v>21</c:v>
                </c:pt>
                <c:pt idx="11">
                  <c:v>22</c:v>
                </c:pt>
                <c:pt idx="12">
                  <c:v>24</c:v>
                </c:pt>
                <c:pt idx="13">
                  <c:v>26</c:v>
                </c:pt>
                <c:pt idx="14">
                  <c:v>27</c:v>
                </c:pt>
                <c:pt idx="15">
                  <c:v>28</c:v>
                </c:pt>
              </c:numCache>
            </c:numRef>
          </c:xVal>
          <c:yVal>
            <c:numRef>
              <c:f>'[1]Kadar khal'!$C$531:$C$546</c:f>
              <c:numCache>
                <c:formatCode>General</c:formatCode>
                <c:ptCount val="16"/>
                <c:pt idx="0">
                  <c:v>2.8319999999999999</c:v>
                </c:pt>
                <c:pt idx="1">
                  <c:v>2.8220000000000001</c:v>
                </c:pt>
                <c:pt idx="2">
                  <c:v>2.8170000000000002</c:v>
                </c:pt>
                <c:pt idx="3">
                  <c:v>0.32700000000000001</c:v>
                </c:pt>
                <c:pt idx="4">
                  <c:v>-1.9E-2</c:v>
                </c:pt>
                <c:pt idx="5">
                  <c:v>-0.33300000000000002</c:v>
                </c:pt>
                <c:pt idx="6">
                  <c:v>-0.40799999999999997</c:v>
                </c:pt>
                <c:pt idx="7">
                  <c:v>-0.34300000000000003</c:v>
                </c:pt>
                <c:pt idx="8">
                  <c:v>3.2000000000000001E-2</c:v>
                </c:pt>
                <c:pt idx="9">
                  <c:v>0.377</c:v>
                </c:pt>
                <c:pt idx="10">
                  <c:v>1.3759999999999999</c:v>
                </c:pt>
                <c:pt idx="11">
                  <c:v>1.4359999999999999</c:v>
                </c:pt>
                <c:pt idx="12">
                  <c:v>4.242</c:v>
                </c:pt>
                <c:pt idx="13">
                  <c:v>4.2469999999999999</c:v>
                </c:pt>
                <c:pt idx="14">
                  <c:v>4.24</c:v>
                </c:pt>
                <c:pt idx="15">
                  <c:v>4.24</c:v>
                </c:pt>
              </c:numCache>
            </c:numRef>
          </c:yVal>
          <c:smooth val="0"/>
          <c:extLst xmlns:c16r2="http://schemas.microsoft.com/office/drawing/2015/06/chart">
            <c:ext xmlns:c16="http://schemas.microsoft.com/office/drawing/2014/chart" uri="{C3380CC4-5D6E-409C-BE32-E72D297353CC}">
              <c16:uniqueId val="{00000000-560E-4D1C-80E2-D164285C0CE3}"/>
            </c:ext>
          </c:extLst>
        </c:ser>
        <c:ser>
          <c:idx val="1"/>
          <c:order val="1"/>
          <c:spPr>
            <a:ln w="12700">
              <a:solidFill>
                <a:srgbClr val="FF00FF"/>
              </a:solidFill>
              <a:prstDash val="solid"/>
            </a:ln>
          </c:spPr>
          <c:marker>
            <c:symbol val="none"/>
          </c:marker>
          <c:xVal>
            <c:numRef>
              <c:f>'[1]Kadar khal'!$I$531:$I$546</c:f>
              <c:numCache>
                <c:formatCode>General</c:formatCode>
                <c:ptCount val="16"/>
                <c:pt idx="5">
                  <c:v>0</c:v>
                </c:pt>
                <c:pt idx="6">
                  <c:v>5</c:v>
                </c:pt>
                <c:pt idx="7">
                  <c:v>6.5</c:v>
                </c:pt>
                <c:pt idx="8">
                  <c:v>12.9755</c:v>
                </c:pt>
                <c:pt idx="9">
                  <c:v>15.9755</c:v>
                </c:pt>
                <c:pt idx="10">
                  <c:v>18.9755</c:v>
                </c:pt>
                <c:pt idx="11">
                  <c:v>27.5855</c:v>
                </c:pt>
                <c:pt idx="12">
                  <c:v>28</c:v>
                </c:pt>
              </c:numCache>
            </c:numRef>
          </c:xVal>
          <c:yVal>
            <c:numRef>
              <c:f>'[1]Kadar khal'!$J$531:$J$546</c:f>
              <c:numCache>
                <c:formatCode>General</c:formatCode>
                <c:ptCount val="16"/>
                <c:pt idx="5">
                  <c:v>2.8319999999999999</c:v>
                </c:pt>
                <c:pt idx="6">
                  <c:v>2.8220000000000001</c:v>
                </c:pt>
                <c:pt idx="7">
                  <c:v>2.8170000000000002</c:v>
                </c:pt>
                <c:pt idx="8">
                  <c:v>-1.5</c:v>
                </c:pt>
                <c:pt idx="9">
                  <c:v>-1.5</c:v>
                </c:pt>
                <c:pt idx="10">
                  <c:v>-1.5</c:v>
                </c:pt>
                <c:pt idx="11">
                  <c:v>4.24</c:v>
                </c:pt>
                <c:pt idx="12">
                  <c:v>4.28</c:v>
                </c:pt>
              </c:numCache>
            </c:numRef>
          </c:yVal>
          <c:smooth val="0"/>
          <c:extLst xmlns:c16r2="http://schemas.microsoft.com/office/drawing/2015/06/chart">
            <c:ext xmlns:c16="http://schemas.microsoft.com/office/drawing/2014/chart" uri="{C3380CC4-5D6E-409C-BE32-E72D297353CC}">
              <c16:uniqueId val="{00000001-560E-4D1C-80E2-D164285C0CE3}"/>
            </c:ext>
          </c:extLst>
        </c:ser>
        <c:dLbls>
          <c:showLegendKey val="0"/>
          <c:showVal val="0"/>
          <c:showCatName val="0"/>
          <c:showSerName val="0"/>
          <c:showPercent val="0"/>
          <c:showBubbleSize val="0"/>
        </c:dLbls>
        <c:axId val="249005952"/>
        <c:axId val="249007488"/>
      </c:scatterChart>
      <c:valAx>
        <c:axId val="2490059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007488"/>
        <c:crosses val="autoZero"/>
        <c:crossBetween val="midCat"/>
      </c:valAx>
      <c:valAx>
        <c:axId val="2490074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0059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khal'!$B$550:$B$573</c:f>
              <c:numCache>
                <c:formatCode>General</c:formatCode>
                <c:ptCount val="24"/>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numCache>
            </c:numRef>
          </c:xVal>
          <c:yVal>
            <c:numRef>
              <c:f>'[1]Kadar khal'!$C$550:$C$573</c:f>
              <c:numCache>
                <c:formatCode>General</c:formatCode>
                <c:ptCount val="24"/>
                <c:pt idx="0">
                  <c:v>2.242</c:v>
                </c:pt>
                <c:pt idx="1">
                  <c:v>2.2469999999999999</c:v>
                </c:pt>
                <c:pt idx="2">
                  <c:v>2.2509999999999999</c:v>
                </c:pt>
                <c:pt idx="3">
                  <c:v>0.35599999999999998</c:v>
                </c:pt>
                <c:pt idx="4">
                  <c:v>5.6000000000000001E-2</c:v>
                </c:pt>
                <c:pt idx="5">
                  <c:v>-0.17699999999999999</c:v>
                </c:pt>
                <c:pt idx="6">
                  <c:v>-0.23300000000000001</c:v>
                </c:pt>
                <c:pt idx="7">
                  <c:v>-0.17299999999999999</c:v>
                </c:pt>
                <c:pt idx="8">
                  <c:v>1.7000000000000001E-2</c:v>
                </c:pt>
                <c:pt idx="9">
                  <c:v>0.35499999999999998</c:v>
                </c:pt>
                <c:pt idx="10">
                  <c:v>2.7559999999999998</c:v>
                </c:pt>
                <c:pt idx="11">
                  <c:v>2.766</c:v>
                </c:pt>
                <c:pt idx="12">
                  <c:v>4.407</c:v>
                </c:pt>
                <c:pt idx="13">
                  <c:v>4.399</c:v>
                </c:pt>
              </c:numCache>
            </c:numRef>
          </c:yVal>
          <c:smooth val="0"/>
          <c:extLst xmlns:c16r2="http://schemas.microsoft.com/office/drawing/2015/06/chart">
            <c:ext xmlns:c16="http://schemas.microsoft.com/office/drawing/2014/chart" uri="{C3380CC4-5D6E-409C-BE32-E72D297353CC}">
              <c16:uniqueId val="{00000000-560E-4D1C-80E2-D164285C0CE3}"/>
            </c:ext>
          </c:extLst>
        </c:ser>
        <c:ser>
          <c:idx val="1"/>
          <c:order val="1"/>
          <c:spPr>
            <a:ln w="12700">
              <a:solidFill>
                <a:srgbClr val="FF00FF"/>
              </a:solidFill>
              <a:prstDash val="solid"/>
            </a:ln>
          </c:spPr>
          <c:marker>
            <c:symbol val="none"/>
          </c:marker>
          <c:xVal>
            <c:numRef>
              <c:f>'[1]Kadar khal'!$I$550:$I$574</c:f>
              <c:numCache>
                <c:formatCode>General</c:formatCode>
                <c:ptCount val="25"/>
                <c:pt idx="5">
                  <c:v>0</c:v>
                </c:pt>
                <c:pt idx="6">
                  <c:v>5</c:v>
                </c:pt>
                <c:pt idx="7">
                  <c:v>8</c:v>
                </c:pt>
                <c:pt idx="8">
                  <c:v>14.3765</c:v>
                </c:pt>
                <c:pt idx="9">
                  <c:v>17.3765</c:v>
                </c:pt>
                <c:pt idx="10">
                  <c:v>20.3765</c:v>
                </c:pt>
                <c:pt idx="11">
                  <c:v>27.5015</c:v>
                </c:pt>
                <c:pt idx="12">
                  <c:v>28</c:v>
                </c:pt>
                <c:pt idx="13">
                  <c:v>30</c:v>
                </c:pt>
                <c:pt idx="14">
                  <c:v>35</c:v>
                </c:pt>
              </c:numCache>
            </c:numRef>
          </c:xVal>
          <c:yVal>
            <c:numRef>
              <c:f>'[1]Kadar khal'!$J$550:$J$574</c:f>
              <c:numCache>
                <c:formatCode>General</c:formatCode>
                <c:ptCount val="25"/>
                <c:pt idx="5">
                  <c:v>2.242</c:v>
                </c:pt>
                <c:pt idx="6">
                  <c:v>2.2469999999999999</c:v>
                </c:pt>
                <c:pt idx="7">
                  <c:v>2.2509999999999999</c:v>
                </c:pt>
                <c:pt idx="8">
                  <c:v>-2</c:v>
                </c:pt>
                <c:pt idx="9">
                  <c:v>-2</c:v>
                </c:pt>
                <c:pt idx="10">
                  <c:v>-2</c:v>
                </c:pt>
                <c:pt idx="11">
                  <c:v>2.75</c:v>
                </c:pt>
                <c:pt idx="12">
                  <c:v>2.766</c:v>
                </c:pt>
                <c:pt idx="13">
                  <c:v>4.407</c:v>
                </c:pt>
                <c:pt idx="14">
                  <c:v>4.399</c:v>
                </c:pt>
              </c:numCache>
            </c:numRef>
          </c:yVal>
          <c:smooth val="0"/>
          <c:extLst xmlns:c16r2="http://schemas.microsoft.com/office/drawing/2015/06/chart">
            <c:ext xmlns:c16="http://schemas.microsoft.com/office/drawing/2014/chart" uri="{C3380CC4-5D6E-409C-BE32-E72D297353CC}">
              <c16:uniqueId val="{00000001-560E-4D1C-80E2-D164285C0CE3}"/>
            </c:ext>
          </c:extLst>
        </c:ser>
        <c:dLbls>
          <c:showLegendKey val="0"/>
          <c:showVal val="0"/>
          <c:showCatName val="0"/>
          <c:showSerName val="0"/>
          <c:showPercent val="0"/>
          <c:showBubbleSize val="0"/>
        </c:dLbls>
        <c:axId val="249049856"/>
        <c:axId val="249051392"/>
      </c:scatterChart>
      <c:valAx>
        <c:axId val="2490498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051392"/>
        <c:crosses val="autoZero"/>
        <c:crossBetween val="midCat"/>
      </c:valAx>
      <c:valAx>
        <c:axId val="2490513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0498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khal'!$B$75:$B$90</c:f>
              <c:numCache>
                <c:formatCode>General</c:formatCode>
                <c:ptCount val="16"/>
                <c:pt idx="0">
                  <c:v>0</c:v>
                </c:pt>
                <c:pt idx="1">
                  <c:v>6</c:v>
                </c:pt>
                <c:pt idx="2">
                  <c:v>7</c:v>
                </c:pt>
                <c:pt idx="3">
                  <c:v>10</c:v>
                </c:pt>
                <c:pt idx="4">
                  <c:v>12</c:v>
                </c:pt>
                <c:pt idx="5">
                  <c:v>14</c:v>
                </c:pt>
                <c:pt idx="6">
                  <c:v>16</c:v>
                </c:pt>
                <c:pt idx="7">
                  <c:v>18</c:v>
                </c:pt>
                <c:pt idx="8">
                  <c:v>20</c:v>
                </c:pt>
                <c:pt idx="9">
                  <c:v>22</c:v>
                </c:pt>
                <c:pt idx="10">
                  <c:v>24</c:v>
                </c:pt>
                <c:pt idx="11">
                  <c:v>26</c:v>
                </c:pt>
                <c:pt idx="12">
                  <c:v>28</c:v>
                </c:pt>
                <c:pt idx="13">
                  <c:v>30</c:v>
                </c:pt>
                <c:pt idx="14">
                  <c:v>40</c:v>
                </c:pt>
                <c:pt idx="15">
                  <c:v>45</c:v>
                </c:pt>
              </c:numCache>
            </c:numRef>
          </c:xVal>
          <c:yVal>
            <c:numRef>
              <c:f>'[1]Kadar khal'!$C$75:$C$90</c:f>
              <c:numCache>
                <c:formatCode>General</c:formatCode>
                <c:ptCount val="16"/>
                <c:pt idx="0">
                  <c:v>0.875</c:v>
                </c:pt>
                <c:pt idx="1">
                  <c:v>0.87</c:v>
                </c:pt>
                <c:pt idx="2">
                  <c:v>1.907</c:v>
                </c:pt>
                <c:pt idx="3">
                  <c:v>1.915</c:v>
                </c:pt>
                <c:pt idx="4">
                  <c:v>-0.45600000000000002</c:v>
                </c:pt>
                <c:pt idx="5">
                  <c:v>-0.83</c:v>
                </c:pt>
                <c:pt idx="6">
                  <c:v>-0.95599999999999996</c:v>
                </c:pt>
                <c:pt idx="7">
                  <c:v>-1.3460000000000001</c:v>
                </c:pt>
                <c:pt idx="8">
                  <c:v>-1.395</c:v>
                </c:pt>
                <c:pt idx="9">
                  <c:v>-1.347</c:v>
                </c:pt>
                <c:pt idx="10">
                  <c:v>-0.96099999999999997</c:v>
                </c:pt>
                <c:pt idx="11">
                  <c:v>-0.75700000000000001</c:v>
                </c:pt>
                <c:pt idx="12">
                  <c:v>-0.39500000000000002</c:v>
                </c:pt>
                <c:pt idx="13">
                  <c:v>0.98499999999999999</c:v>
                </c:pt>
                <c:pt idx="14">
                  <c:v>0.98</c:v>
                </c:pt>
                <c:pt idx="15">
                  <c:v>0.97499999999999998</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'[1]Kadar khal'!$I$75:$I$90</c:f>
              <c:numCache>
                <c:formatCode>General</c:formatCode>
                <c:ptCount val="16"/>
                <c:pt idx="6">
                  <c:v>0</c:v>
                </c:pt>
                <c:pt idx="7">
                  <c:v>6</c:v>
                </c:pt>
                <c:pt idx="8">
                  <c:v>7</c:v>
                </c:pt>
                <c:pt idx="9">
                  <c:v>10</c:v>
                </c:pt>
                <c:pt idx="10">
                  <c:v>12</c:v>
                </c:pt>
                <c:pt idx="11">
                  <c:v>13.566000000000001</c:v>
                </c:pt>
                <c:pt idx="12">
                  <c:v>18.566000000000003</c:v>
                </c:pt>
                <c:pt idx="13">
                  <c:v>23.566000000000003</c:v>
                </c:pt>
                <c:pt idx="14">
                  <c:v>24.316000000000003</c:v>
                </c:pt>
                <c:pt idx="15">
                  <c:v>26</c:v>
                </c:pt>
              </c:numCache>
            </c:numRef>
          </c:xVal>
          <c:yVal>
            <c:numRef>
              <c:f>'[1]Kadar khal'!$J$75:$J$90</c:f>
              <c:numCache>
                <c:formatCode>General</c:formatCode>
                <c:ptCount val="16"/>
                <c:pt idx="6">
                  <c:v>0.875</c:v>
                </c:pt>
                <c:pt idx="7">
                  <c:v>0.87</c:v>
                </c:pt>
                <c:pt idx="8">
                  <c:v>1.907</c:v>
                </c:pt>
                <c:pt idx="9">
                  <c:v>1.915</c:v>
                </c:pt>
                <c:pt idx="10">
                  <c:v>-0.45600000000000002</c:v>
                </c:pt>
                <c:pt idx="11">
                  <c:v>-1.5</c:v>
                </c:pt>
                <c:pt idx="12">
                  <c:v>-1.5</c:v>
                </c:pt>
                <c:pt idx="13">
                  <c:v>-1.5</c:v>
                </c:pt>
                <c:pt idx="14">
                  <c:v>-1</c:v>
                </c:pt>
                <c:pt idx="15">
                  <c:v>-0.75700000000000001</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7712000"/>
        <c:axId val="247721984"/>
      </c:scatterChart>
      <c:valAx>
        <c:axId val="2477120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721984"/>
        <c:crosses val="autoZero"/>
        <c:crossBetween val="midCat"/>
      </c:valAx>
      <c:valAx>
        <c:axId val="2477219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7120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khal'!$B$94:$B$112</c:f>
              <c:numCache>
                <c:formatCode>General</c:formatCode>
                <c:ptCount val="19"/>
                <c:pt idx="0">
                  <c:v>0</c:v>
                </c:pt>
                <c:pt idx="1">
                  <c:v>5</c:v>
                </c:pt>
                <c:pt idx="2">
                  <c:v>7</c:v>
                </c:pt>
                <c:pt idx="3">
                  <c:v>8</c:v>
                </c:pt>
                <c:pt idx="4">
                  <c:v>10</c:v>
                </c:pt>
                <c:pt idx="5">
                  <c:v>12</c:v>
                </c:pt>
                <c:pt idx="6">
                  <c:v>14</c:v>
                </c:pt>
                <c:pt idx="7">
                  <c:v>16</c:v>
                </c:pt>
                <c:pt idx="8">
                  <c:v>18</c:v>
                </c:pt>
                <c:pt idx="9">
                  <c:v>20</c:v>
                </c:pt>
                <c:pt idx="10">
                  <c:v>21</c:v>
                </c:pt>
                <c:pt idx="11">
                  <c:v>22</c:v>
                </c:pt>
                <c:pt idx="12">
                  <c:v>24</c:v>
                </c:pt>
                <c:pt idx="13">
                  <c:v>26</c:v>
                </c:pt>
                <c:pt idx="14">
                  <c:v>28</c:v>
                </c:pt>
                <c:pt idx="15">
                  <c:v>30</c:v>
                </c:pt>
                <c:pt idx="16">
                  <c:v>32</c:v>
                </c:pt>
                <c:pt idx="17">
                  <c:v>35</c:v>
                </c:pt>
                <c:pt idx="18">
                  <c:v>40</c:v>
                </c:pt>
              </c:numCache>
            </c:numRef>
          </c:xVal>
          <c:yVal>
            <c:numRef>
              <c:f>'[1]Kadar khal'!$C$94:$C$112</c:f>
              <c:numCache>
                <c:formatCode>General</c:formatCode>
                <c:ptCount val="19"/>
                <c:pt idx="0">
                  <c:v>1.0680000000000001</c:v>
                </c:pt>
                <c:pt idx="1">
                  <c:v>1.0629999999999999</c:v>
                </c:pt>
                <c:pt idx="2">
                  <c:v>1.0580000000000001</c:v>
                </c:pt>
                <c:pt idx="3">
                  <c:v>1.9870000000000001</c:v>
                </c:pt>
                <c:pt idx="4">
                  <c:v>1.994</c:v>
                </c:pt>
                <c:pt idx="5">
                  <c:v>-0.127</c:v>
                </c:pt>
                <c:pt idx="6">
                  <c:v>-0.76700000000000002</c:v>
                </c:pt>
                <c:pt idx="7">
                  <c:v>-1.012</c:v>
                </c:pt>
                <c:pt idx="8">
                  <c:v>-1.177</c:v>
                </c:pt>
                <c:pt idx="9">
                  <c:v>-1.397</c:v>
                </c:pt>
                <c:pt idx="10">
                  <c:v>-1.452</c:v>
                </c:pt>
                <c:pt idx="11">
                  <c:v>-1.393</c:v>
                </c:pt>
                <c:pt idx="12">
                  <c:v>-1.163</c:v>
                </c:pt>
                <c:pt idx="13">
                  <c:v>-1.002</c:v>
                </c:pt>
                <c:pt idx="14">
                  <c:v>-0.76300000000000001</c:v>
                </c:pt>
                <c:pt idx="15">
                  <c:v>-0.51200000000000001</c:v>
                </c:pt>
                <c:pt idx="16">
                  <c:v>0.998</c:v>
                </c:pt>
                <c:pt idx="17">
                  <c:v>1.0029999999999999</c:v>
                </c:pt>
                <c:pt idx="18">
                  <c:v>1.008</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'[1]Kadar khal'!$I$94:$I$112</c:f>
              <c:numCache>
                <c:formatCode>General</c:formatCode>
                <c:ptCount val="19"/>
                <c:pt idx="6">
                  <c:v>0</c:v>
                </c:pt>
                <c:pt idx="7">
                  <c:v>5</c:v>
                </c:pt>
                <c:pt idx="8">
                  <c:v>7</c:v>
                </c:pt>
                <c:pt idx="9">
                  <c:v>8</c:v>
                </c:pt>
                <c:pt idx="10">
                  <c:v>10</c:v>
                </c:pt>
                <c:pt idx="11">
                  <c:v>12</c:v>
                </c:pt>
                <c:pt idx="12">
                  <c:v>14.0595</c:v>
                </c:pt>
                <c:pt idx="13">
                  <c:v>19.0595</c:v>
                </c:pt>
                <c:pt idx="14">
                  <c:v>24.0595</c:v>
                </c:pt>
                <c:pt idx="15">
                  <c:v>24.659500000000001</c:v>
                </c:pt>
                <c:pt idx="16">
                  <c:v>26</c:v>
                </c:pt>
                <c:pt idx="17">
                  <c:v>28</c:v>
                </c:pt>
                <c:pt idx="18">
                  <c:v>30</c:v>
                </c:pt>
              </c:numCache>
            </c:numRef>
          </c:xVal>
          <c:yVal>
            <c:numRef>
              <c:f>'[1]Kadar khal'!$J$94:$J$112</c:f>
              <c:numCache>
                <c:formatCode>General</c:formatCode>
                <c:ptCount val="19"/>
                <c:pt idx="6">
                  <c:v>1.0680000000000001</c:v>
                </c:pt>
                <c:pt idx="7">
                  <c:v>1.0629999999999999</c:v>
                </c:pt>
                <c:pt idx="8">
                  <c:v>1.0580000000000001</c:v>
                </c:pt>
                <c:pt idx="9">
                  <c:v>1.9870000000000001</c:v>
                </c:pt>
                <c:pt idx="10">
                  <c:v>1.994</c:v>
                </c:pt>
                <c:pt idx="11">
                  <c:v>-0.127</c:v>
                </c:pt>
                <c:pt idx="12">
                  <c:v>-1.5</c:v>
                </c:pt>
                <c:pt idx="13">
                  <c:v>-1.5</c:v>
                </c:pt>
                <c:pt idx="14">
                  <c:v>-1.5</c:v>
                </c:pt>
                <c:pt idx="15">
                  <c:v>-1.1000000000000001</c:v>
                </c:pt>
                <c:pt idx="16">
                  <c:v>-1.002</c:v>
                </c:pt>
                <c:pt idx="17">
                  <c:v>-0.76300000000000001</c:v>
                </c:pt>
                <c:pt idx="18">
                  <c:v>-0.51200000000000001</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7620352"/>
        <c:axId val="247621888"/>
      </c:scatterChart>
      <c:valAx>
        <c:axId val="2476203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621888"/>
        <c:crosses val="autoZero"/>
        <c:crossBetween val="midCat"/>
      </c:valAx>
      <c:valAx>
        <c:axId val="2476218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6203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khal'!$B$116:$B$148</c:f>
              <c:numCache>
                <c:formatCode>General</c:formatCode>
                <c:ptCount val="33"/>
                <c:pt idx="0">
                  <c:v>0</c:v>
                </c:pt>
                <c:pt idx="1">
                  <c:v>6</c:v>
                </c:pt>
                <c:pt idx="2">
                  <c:v>7</c:v>
                </c:pt>
                <c:pt idx="3">
                  <c:v>10</c:v>
                </c:pt>
                <c:pt idx="4">
                  <c:v>12</c:v>
                </c:pt>
                <c:pt idx="5">
                  <c:v>14</c:v>
                </c:pt>
                <c:pt idx="6">
                  <c:v>16</c:v>
                </c:pt>
                <c:pt idx="7">
                  <c:v>18</c:v>
                </c:pt>
                <c:pt idx="8">
                  <c:v>20</c:v>
                </c:pt>
                <c:pt idx="9">
                  <c:v>21</c:v>
                </c:pt>
                <c:pt idx="10">
                  <c:v>22</c:v>
                </c:pt>
                <c:pt idx="11">
                  <c:v>24</c:v>
                </c:pt>
                <c:pt idx="12">
                  <c:v>26</c:v>
                </c:pt>
                <c:pt idx="13">
                  <c:v>28</c:v>
                </c:pt>
                <c:pt idx="14">
                  <c:v>30</c:v>
                </c:pt>
                <c:pt idx="15">
                  <c:v>32</c:v>
                </c:pt>
                <c:pt idx="16">
                  <c:v>33</c:v>
                </c:pt>
                <c:pt idx="17">
                  <c:v>34</c:v>
                </c:pt>
                <c:pt idx="18">
                  <c:v>40</c:v>
                </c:pt>
                <c:pt idx="19">
                  <c:v>45</c:v>
                </c:pt>
              </c:numCache>
            </c:numRef>
          </c:xVal>
          <c:yVal>
            <c:numRef>
              <c:f>'[1]Kadar khal'!$C$116:$C$148</c:f>
              <c:numCache>
                <c:formatCode>General</c:formatCode>
                <c:ptCount val="33"/>
                <c:pt idx="0">
                  <c:v>1.153</c:v>
                </c:pt>
                <c:pt idx="1">
                  <c:v>1.1479999999999999</c:v>
                </c:pt>
                <c:pt idx="2">
                  <c:v>2.2480000000000002</c:v>
                </c:pt>
                <c:pt idx="3">
                  <c:v>2.2429999999999999</c:v>
                </c:pt>
                <c:pt idx="4">
                  <c:v>-9.2999999999999999E-2</c:v>
                </c:pt>
                <c:pt idx="5">
                  <c:v>-0.747</c:v>
                </c:pt>
                <c:pt idx="6">
                  <c:v>-0.90700000000000003</c:v>
                </c:pt>
                <c:pt idx="7">
                  <c:v>-1.1319999999999999</c:v>
                </c:pt>
                <c:pt idx="8">
                  <c:v>-1.327</c:v>
                </c:pt>
                <c:pt idx="9">
                  <c:v>-1.3720000000000001</c:v>
                </c:pt>
                <c:pt idx="10">
                  <c:v>-1.323</c:v>
                </c:pt>
                <c:pt idx="11">
                  <c:v>-1.133</c:v>
                </c:pt>
                <c:pt idx="12">
                  <c:v>-0.89300000000000002</c:v>
                </c:pt>
                <c:pt idx="13">
                  <c:v>-0.75700000000000001</c:v>
                </c:pt>
                <c:pt idx="14">
                  <c:v>-4.2000000000000003E-2</c:v>
                </c:pt>
                <c:pt idx="15">
                  <c:v>1.8680000000000001</c:v>
                </c:pt>
                <c:pt idx="16">
                  <c:v>1.863</c:v>
                </c:pt>
                <c:pt idx="17">
                  <c:v>1.1679999999999999</c:v>
                </c:pt>
                <c:pt idx="18">
                  <c:v>1.1739999999999999</c:v>
                </c:pt>
                <c:pt idx="19">
                  <c:v>1.1779999999999999</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'[1]Kadar khal'!$I$117:$I$148</c:f>
              <c:numCache>
                <c:formatCode>General</c:formatCode>
                <c:ptCount val="32"/>
                <c:pt idx="0">
                  <c:v>6</c:v>
                </c:pt>
                <c:pt idx="1">
                  <c:v>7</c:v>
                </c:pt>
                <c:pt idx="2">
                  <c:v>10</c:v>
                </c:pt>
                <c:pt idx="3">
                  <c:v>12</c:v>
                </c:pt>
                <c:pt idx="4">
                  <c:v>14</c:v>
                </c:pt>
                <c:pt idx="5">
                  <c:v>15.1295</c:v>
                </c:pt>
                <c:pt idx="6">
                  <c:v>20.1295</c:v>
                </c:pt>
                <c:pt idx="7">
                  <c:v>25.1295</c:v>
                </c:pt>
                <c:pt idx="8">
                  <c:v>26.179500000000001</c:v>
                </c:pt>
                <c:pt idx="9">
                  <c:v>28</c:v>
                </c:pt>
                <c:pt idx="10">
                  <c:v>30</c:v>
                </c:pt>
                <c:pt idx="11">
                  <c:v>32</c:v>
                </c:pt>
                <c:pt idx="12">
                  <c:v>33</c:v>
                </c:pt>
                <c:pt idx="13">
                  <c:v>34</c:v>
                </c:pt>
                <c:pt idx="14">
                  <c:v>40</c:v>
                </c:pt>
                <c:pt idx="15">
                  <c:v>45</c:v>
                </c:pt>
              </c:numCache>
            </c:numRef>
          </c:xVal>
          <c:yVal>
            <c:numRef>
              <c:f>'[1]Kadar khal'!$J$117:$J$148</c:f>
              <c:numCache>
                <c:formatCode>General</c:formatCode>
                <c:ptCount val="32"/>
                <c:pt idx="0">
                  <c:v>1.1479999999999999</c:v>
                </c:pt>
                <c:pt idx="1">
                  <c:v>2.2480000000000002</c:v>
                </c:pt>
                <c:pt idx="2">
                  <c:v>2.2429999999999999</c:v>
                </c:pt>
                <c:pt idx="3">
                  <c:v>-9.2999999999999999E-2</c:v>
                </c:pt>
                <c:pt idx="4">
                  <c:v>-0.747</c:v>
                </c:pt>
                <c:pt idx="5">
                  <c:v>-1.5</c:v>
                </c:pt>
                <c:pt idx="6">
                  <c:v>-1.5</c:v>
                </c:pt>
                <c:pt idx="7">
                  <c:v>-1.5</c:v>
                </c:pt>
                <c:pt idx="8">
                  <c:v>-0.8</c:v>
                </c:pt>
                <c:pt idx="9">
                  <c:v>-0.75700000000000001</c:v>
                </c:pt>
                <c:pt idx="10">
                  <c:v>-4.2000000000000003E-2</c:v>
                </c:pt>
                <c:pt idx="11">
                  <c:v>1.8680000000000001</c:v>
                </c:pt>
                <c:pt idx="12">
                  <c:v>1.863</c:v>
                </c:pt>
                <c:pt idx="13">
                  <c:v>1.1679999999999999</c:v>
                </c:pt>
                <c:pt idx="14">
                  <c:v>1.1739999999999999</c:v>
                </c:pt>
                <c:pt idx="15">
                  <c:v>1.1779999999999999</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47989376"/>
        <c:axId val="247990912"/>
      </c:scatterChart>
      <c:valAx>
        <c:axId val="2479893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990912"/>
        <c:crosses val="autoZero"/>
        <c:crossBetween val="midCat"/>
      </c:valAx>
      <c:valAx>
        <c:axId val="2479909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9893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khal'!$B$151:$B$166</c:f>
              <c:numCache>
                <c:formatCode>General</c:formatCode>
                <c:ptCount val="16"/>
                <c:pt idx="0">
                  <c:v>0</c:v>
                </c:pt>
                <c:pt idx="1">
                  <c:v>6</c:v>
                </c:pt>
                <c:pt idx="2">
                  <c:v>7</c:v>
                </c:pt>
                <c:pt idx="3">
                  <c:v>10</c:v>
                </c:pt>
                <c:pt idx="4">
                  <c:v>12</c:v>
                </c:pt>
                <c:pt idx="5">
                  <c:v>14</c:v>
                </c:pt>
                <c:pt idx="6">
                  <c:v>16</c:v>
                </c:pt>
                <c:pt idx="7">
                  <c:v>18</c:v>
                </c:pt>
                <c:pt idx="8">
                  <c:v>20</c:v>
                </c:pt>
                <c:pt idx="9">
                  <c:v>22</c:v>
                </c:pt>
                <c:pt idx="10">
                  <c:v>24</c:v>
                </c:pt>
                <c:pt idx="11">
                  <c:v>26</c:v>
                </c:pt>
                <c:pt idx="12">
                  <c:v>28</c:v>
                </c:pt>
                <c:pt idx="13">
                  <c:v>30</c:v>
                </c:pt>
                <c:pt idx="14">
                  <c:v>35</c:v>
                </c:pt>
                <c:pt idx="15">
                  <c:v>40</c:v>
                </c:pt>
              </c:numCache>
            </c:numRef>
          </c:xVal>
          <c:yVal>
            <c:numRef>
              <c:f>'[1]Kadar khal'!$C$151:$C$166</c:f>
              <c:numCache>
                <c:formatCode>General</c:formatCode>
                <c:ptCount val="16"/>
                <c:pt idx="0">
                  <c:v>1.2529999999999999</c:v>
                </c:pt>
                <c:pt idx="1">
                  <c:v>1.258</c:v>
                </c:pt>
                <c:pt idx="2">
                  <c:v>2.173</c:v>
                </c:pt>
                <c:pt idx="3">
                  <c:v>2.1779999999999999</c:v>
                </c:pt>
                <c:pt idx="4">
                  <c:v>-0.16700000000000001</c:v>
                </c:pt>
                <c:pt idx="5">
                  <c:v>-0.84299999999999997</c:v>
                </c:pt>
                <c:pt idx="6">
                  <c:v>-0.99299999999999999</c:v>
                </c:pt>
                <c:pt idx="7">
                  <c:v>-1.248</c:v>
                </c:pt>
                <c:pt idx="8">
                  <c:v>-1.2929999999999999</c:v>
                </c:pt>
                <c:pt idx="9">
                  <c:v>-1.242</c:v>
                </c:pt>
                <c:pt idx="10">
                  <c:v>-1.0069999999999999</c:v>
                </c:pt>
                <c:pt idx="11">
                  <c:v>-0.84199999999999997</c:v>
                </c:pt>
                <c:pt idx="12">
                  <c:v>-0.26800000000000002</c:v>
                </c:pt>
                <c:pt idx="13">
                  <c:v>1.153</c:v>
                </c:pt>
                <c:pt idx="14">
                  <c:v>1.1579999999999999</c:v>
                </c:pt>
                <c:pt idx="15">
                  <c:v>1.163</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'[1]Kadar khal'!$I$151:$I$166</c:f>
              <c:numCache>
                <c:formatCode>General</c:formatCode>
                <c:ptCount val="16"/>
                <c:pt idx="4">
                  <c:v>0</c:v>
                </c:pt>
                <c:pt idx="5">
                  <c:v>6</c:v>
                </c:pt>
                <c:pt idx="6">
                  <c:v>7</c:v>
                </c:pt>
                <c:pt idx="7">
                  <c:v>10</c:v>
                </c:pt>
                <c:pt idx="8">
                  <c:v>12</c:v>
                </c:pt>
                <c:pt idx="9">
                  <c:v>13.999499999999999</c:v>
                </c:pt>
                <c:pt idx="10">
                  <c:v>18.999499999999998</c:v>
                </c:pt>
                <c:pt idx="11">
                  <c:v>23.999499999999998</c:v>
                </c:pt>
                <c:pt idx="12">
                  <c:v>24.749499999999998</c:v>
                </c:pt>
                <c:pt idx="13">
                  <c:v>26</c:v>
                </c:pt>
                <c:pt idx="14">
                  <c:v>28</c:v>
                </c:pt>
                <c:pt idx="15">
                  <c:v>30</c:v>
                </c:pt>
              </c:numCache>
            </c:numRef>
          </c:xVal>
          <c:yVal>
            <c:numRef>
              <c:f>'[1]Kadar khal'!$J$151:$J$166</c:f>
              <c:numCache>
                <c:formatCode>General</c:formatCode>
                <c:ptCount val="16"/>
                <c:pt idx="4">
                  <c:v>1.2529999999999999</c:v>
                </c:pt>
                <c:pt idx="5">
                  <c:v>1.258</c:v>
                </c:pt>
                <c:pt idx="6">
                  <c:v>2.173</c:v>
                </c:pt>
                <c:pt idx="7">
                  <c:v>2.1779999999999999</c:v>
                </c:pt>
                <c:pt idx="8">
                  <c:v>-0.16700000000000001</c:v>
                </c:pt>
                <c:pt idx="9">
                  <c:v>-1.5</c:v>
                </c:pt>
                <c:pt idx="10">
                  <c:v>-1.5</c:v>
                </c:pt>
                <c:pt idx="11">
                  <c:v>-1.5</c:v>
                </c:pt>
                <c:pt idx="12">
                  <c:v>-1</c:v>
                </c:pt>
                <c:pt idx="13">
                  <c:v>-0.84199999999999997</c:v>
                </c:pt>
                <c:pt idx="14">
                  <c:v>-0.26800000000000002</c:v>
                </c:pt>
                <c:pt idx="15">
                  <c:v>1.153</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48003968"/>
        <c:axId val="248030336"/>
      </c:scatterChart>
      <c:valAx>
        <c:axId val="2480039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030336"/>
        <c:crosses val="autoZero"/>
        <c:crossBetween val="midCat"/>
      </c:valAx>
      <c:valAx>
        <c:axId val="2480303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0039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khal'!$B$170:$B$184</c:f>
              <c:numCache>
                <c:formatCode>General</c:formatCode>
                <c:ptCount val="15"/>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'[1]Kadar khal'!$C$170:$C$184</c:f>
              <c:numCache>
                <c:formatCode>General</c:formatCode>
                <c:ptCount val="15"/>
                <c:pt idx="0">
                  <c:v>2.0990000000000002</c:v>
                </c:pt>
                <c:pt idx="1">
                  <c:v>2.1139999999999999</c:v>
                </c:pt>
                <c:pt idx="2">
                  <c:v>2.1190000000000002</c:v>
                </c:pt>
                <c:pt idx="3">
                  <c:v>-0.20599999999999999</c:v>
                </c:pt>
                <c:pt idx="4">
                  <c:v>-0.80100000000000005</c:v>
                </c:pt>
                <c:pt idx="5">
                  <c:v>-0.95199999999999996</c:v>
                </c:pt>
                <c:pt idx="6">
                  <c:v>-1.1919999999999999</c:v>
                </c:pt>
                <c:pt idx="7">
                  <c:v>-1.2410000000000001</c:v>
                </c:pt>
                <c:pt idx="8">
                  <c:v>-1.1930000000000001</c:v>
                </c:pt>
                <c:pt idx="9">
                  <c:v>-0.95299999999999996</c:v>
                </c:pt>
                <c:pt idx="10">
                  <c:v>-0.78500000000000003</c:v>
                </c:pt>
                <c:pt idx="11">
                  <c:v>-0.23100000000000001</c:v>
                </c:pt>
                <c:pt idx="12">
                  <c:v>1.079</c:v>
                </c:pt>
                <c:pt idx="13">
                  <c:v>1.0840000000000001</c:v>
                </c:pt>
                <c:pt idx="14">
                  <c:v>1.089</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'[1]Kadar khal'!$I$171:$I$184</c:f>
              <c:numCache>
                <c:formatCode>General</c:formatCode>
                <c:ptCount val="14"/>
                <c:pt idx="0">
                  <c:v>5</c:v>
                </c:pt>
                <c:pt idx="1">
                  <c:v>10</c:v>
                </c:pt>
                <c:pt idx="2">
                  <c:v>12</c:v>
                </c:pt>
                <c:pt idx="3">
                  <c:v>13.941000000000001</c:v>
                </c:pt>
                <c:pt idx="4">
                  <c:v>18.941000000000003</c:v>
                </c:pt>
                <c:pt idx="5">
                  <c:v>23.941000000000003</c:v>
                </c:pt>
                <c:pt idx="6">
                  <c:v>24.691000000000003</c:v>
                </c:pt>
                <c:pt idx="7">
                  <c:v>26</c:v>
                </c:pt>
                <c:pt idx="8">
                  <c:v>28</c:v>
                </c:pt>
                <c:pt idx="9">
                  <c:v>30</c:v>
                </c:pt>
                <c:pt idx="10">
                  <c:v>35</c:v>
                </c:pt>
                <c:pt idx="11">
                  <c:v>40</c:v>
                </c:pt>
              </c:numCache>
            </c:numRef>
          </c:xVal>
          <c:yVal>
            <c:numRef>
              <c:f>'[1]Kadar khal'!$J$171:$J$184</c:f>
              <c:numCache>
                <c:formatCode>General</c:formatCode>
                <c:ptCount val="14"/>
                <c:pt idx="0">
                  <c:v>2.1139999999999999</c:v>
                </c:pt>
                <c:pt idx="1">
                  <c:v>2.1190000000000002</c:v>
                </c:pt>
                <c:pt idx="2">
                  <c:v>-0.20599999999999999</c:v>
                </c:pt>
                <c:pt idx="3">
                  <c:v>-1.5</c:v>
                </c:pt>
                <c:pt idx="4">
                  <c:v>-1.5</c:v>
                </c:pt>
                <c:pt idx="5">
                  <c:v>-1.5</c:v>
                </c:pt>
                <c:pt idx="6">
                  <c:v>-1</c:v>
                </c:pt>
                <c:pt idx="7">
                  <c:v>-0.78500000000000003</c:v>
                </c:pt>
                <c:pt idx="8">
                  <c:v>-0.23100000000000001</c:v>
                </c:pt>
                <c:pt idx="9">
                  <c:v>1.079</c:v>
                </c:pt>
                <c:pt idx="10">
                  <c:v>1.0840000000000001</c:v>
                </c:pt>
                <c:pt idx="11">
                  <c:v>1.089</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8047488"/>
        <c:axId val="248049024"/>
      </c:scatterChart>
      <c:valAx>
        <c:axId val="2480474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049024"/>
        <c:crosses val="autoZero"/>
        <c:crossBetween val="midCat"/>
      </c:valAx>
      <c:valAx>
        <c:axId val="2480490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0474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khal'!$B$188:$B$203</c:f>
              <c:numCache>
                <c:formatCode>General</c:formatCode>
                <c:ptCount val="16"/>
                <c:pt idx="0">
                  <c:v>0</c:v>
                </c:pt>
                <c:pt idx="1">
                  <c:v>6</c:v>
                </c:pt>
                <c:pt idx="2">
                  <c:v>7</c:v>
                </c:pt>
                <c:pt idx="3">
                  <c:v>10</c:v>
                </c:pt>
                <c:pt idx="4">
                  <c:v>12</c:v>
                </c:pt>
                <c:pt idx="5">
                  <c:v>14</c:v>
                </c:pt>
                <c:pt idx="6">
                  <c:v>16</c:v>
                </c:pt>
                <c:pt idx="7">
                  <c:v>18</c:v>
                </c:pt>
                <c:pt idx="8">
                  <c:v>19</c:v>
                </c:pt>
                <c:pt idx="9">
                  <c:v>20</c:v>
                </c:pt>
                <c:pt idx="10">
                  <c:v>22</c:v>
                </c:pt>
                <c:pt idx="11">
                  <c:v>24</c:v>
                </c:pt>
                <c:pt idx="12">
                  <c:v>26</c:v>
                </c:pt>
                <c:pt idx="13">
                  <c:v>28</c:v>
                </c:pt>
                <c:pt idx="14">
                  <c:v>35</c:v>
                </c:pt>
                <c:pt idx="15">
                  <c:v>40</c:v>
                </c:pt>
              </c:numCache>
            </c:numRef>
          </c:xVal>
          <c:yVal>
            <c:numRef>
              <c:f>'[1]Kadar khal'!$C$188:$C$203</c:f>
              <c:numCache>
                <c:formatCode>General</c:formatCode>
                <c:ptCount val="16"/>
                <c:pt idx="0">
                  <c:v>1.111</c:v>
                </c:pt>
                <c:pt idx="1">
                  <c:v>1.1060000000000001</c:v>
                </c:pt>
                <c:pt idx="2">
                  <c:v>2.2949999999999999</c:v>
                </c:pt>
                <c:pt idx="3">
                  <c:v>2.286</c:v>
                </c:pt>
                <c:pt idx="4">
                  <c:v>-0.115</c:v>
                </c:pt>
                <c:pt idx="5">
                  <c:v>-0.45400000000000001</c:v>
                </c:pt>
                <c:pt idx="6">
                  <c:v>-0.71499999999999997</c:v>
                </c:pt>
                <c:pt idx="7">
                  <c:v>-0.94599999999999995</c:v>
                </c:pt>
                <c:pt idx="8">
                  <c:v>-1.004</c:v>
                </c:pt>
                <c:pt idx="9">
                  <c:v>-0.94499999999999995</c:v>
                </c:pt>
                <c:pt idx="10">
                  <c:v>-0.76400000000000001</c:v>
                </c:pt>
                <c:pt idx="11">
                  <c:v>-0.46899999999999997</c:v>
                </c:pt>
                <c:pt idx="12">
                  <c:v>-8.4000000000000005E-2</c:v>
                </c:pt>
                <c:pt idx="13">
                  <c:v>1.095</c:v>
                </c:pt>
                <c:pt idx="14">
                  <c:v>1.1060000000000001</c:v>
                </c:pt>
                <c:pt idx="15">
                  <c:v>1.111</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'[1]Kadar khal'!$I$188:$I$203</c:f>
              <c:numCache>
                <c:formatCode>General</c:formatCode>
                <c:ptCount val="16"/>
                <c:pt idx="6">
                  <c:v>0</c:v>
                </c:pt>
                <c:pt idx="7">
                  <c:v>6</c:v>
                </c:pt>
                <c:pt idx="8">
                  <c:v>7</c:v>
                </c:pt>
                <c:pt idx="9">
                  <c:v>10</c:v>
                </c:pt>
                <c:pt idx="10">
                  <c:v>12</c:v>
                </c:pt>
                <c:pt idx="11">
                  <c:v>14.077500000000001</c:v>
                </c:pt>
                <c:pt idx="12">
                  <c:v>19.077500000000001</c:v>
                </c:pt>
                <c:pt idx="13">
                  <c:v>24.077500000000001</c:v>
                </c:pt>
                <c:pt idx="14">
                  <c:v>26.177500000000002</c:v>
                </c:pt>
                <c:pt idx="15">
                  <c:v>28</c:v>
                </c:pt>
              </c:numCache>
            </c:numRef>
          </c:xVal>
          <c:yVal>
            <c:numRef>
              <c:f>'[1]Kadar khal'!$J$188:$J$203</c:f>
              <c:numCache>
                <c:formatCode>General</c:formatCode>
                <c:ptCount val="16"/>
                <c:pt idx="6">
                  <c:v>1.111</c:v>
                </c:pt>
                <c:pt idx="7">
                  <c:v>1.1060000000000001</c:v>
                </c:pt>
                <c:pt idx="8">
                  <c:v>2.2949999999999999</c:v>
                </c:pt>
                <c:pt idx="9">
                  <c:v>2.286</c:v>
                </c:pt>
                <c:pt idx="10">
                  <c:v>-0.115</c:v>
                </c:pt>
                <c:pt idx="11">
                  <c:v>-1.5</c:v>
                </c:pt>
                <c:pt idx="12">
                  <c:v>-1.5</c:v>
                </c:pt>
                <c:pt idx="13">
                  <c:v>-1.5</c:v>
                </c:pt>
                <c:pt idx="14">
                  <c:v>-0.1</c:v>
                </c:pt>
                <c:pt idx="15">
                  <c:v>1.095</c:v>
                </c:pt>
              </c:numCache>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48107392"/>
        <c:axId val="248108928"/>
      </c:scatterChart>
      <c:valAx>
        <c:axId val="2481073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108928"/>
        <c:crosses val="autoZero"/>
        <c:crossBetween val="midCat"/>
      </c:valAx>
      <c:valAx>
        <c:axId val="2481089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1073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khal'!$B$207:$B$224</c:f>
              <c:numCache>
                <c:formatCode>General</c:formatCode>
                <c:ptCount val="18"/>
                <c:pt idx="0">
                  <c:v>0</c:v>
                </c:pt>
                <c:pt idx="1">
                  <c:v>5</c:v>
                </c:pt>
                <c:pt idx="2">
                  <c:v>10</c:v>
                </c:pt>
                <c:pt idx="3">
                  <c:v>12</c:v>
                </c:pt>
                <c:pt idx="4">
                  <c:v>14</c:v>
                </c:pt>
                <c:pt idx="5">
                  <c:v>16</c:v>
                </c:pt>
                <c:pt idx="6">
                  <c:v>17</c:v>
                </c:pt>
                <c:pt idx="7">
                  <c:v>18</c:v>
                </c:pt>
                <c:pt idx="8">
                  <c:v>20</c:v>
                </c:pt>
                <c:pt idx="9">
                  <c:v>22</c:v>
                </c:pt>
                <c:pt idx="10">
                  <c:v>24</c:v>
                </c:pt>
                <c:pt idx="11">
                  <c:v>29</c:v>
                </c:pt>
                <c:pt idx="12">
                  <c:v>30</c:v>
                </c:pt>
              </c:numCache>
            </c:numRef>
          </c:xVal>
          <c:yVal>
            <c:numRef>
              <c:f>'[1]Kadar khal'!$C$207:$C$224</c:f>
              <c:numCache>
                <c:formatCode>General</c:formatCode>
                <c:ptCount val="18"/>
                <c:pt idx="0">
                  <c:v>2.7519999999999998</c:v>
                </c:pt>
                <c:pt idx="1">
                  <c:v>2.7549999999999999</c:v>
                </c:pt>
                <c:pt idx="2">
                  <c:v>2.76</c:v>
                </c:pt>
                <c:pt idx="3">
                  <c:v>-0.03</c:v>
                </c:pt>
                <c:pt idx="4">
                  <c:v>-0.54</c:v>
                </c:pt>
                <c:pt idx="5">
                  <c:v>-0.72099999999999997</c:v>
                </c:pt>
                <c:pt idx="6">
                  <c:v>-0.78</c:v>
                </c:pt>
                <c:pt idx="7">
                  <c:v>-0.72399999999999998</c:v>
                </c:pt>
                <c:pt idx="8">
                  <c:v>-0.54100000000000004</c:v>
                </c:pt>
                <c:pt idx="9">
                  <c:v>-9.0999999999999998E-2</c:v>
                </c:pt>
                <c:pt idx="10">
                  <c:v>2.66</c:v>
                </c:pt>
                <c:pt idx="11">
                  <c:v>2.6549999999999998</c:v>
                </c:pt>
                <c:pt idx="12">
                  <c:v>2.65</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'[1]Kadar khal'!$I$207:$I$224</c:f>
              <c:numCache>
                <c:formatCode>General</c:formatCode>
                <c:ptCount val="18"/>
                <c:pt idx="7">
                  <c:v>0</c:v>
                </c:pt>
                <c:pt idx="8">
                  <c:v>5</c:v>
                </c:pt>
                <c:pt idx="9">
                  <c:v>11.3825</c:v>
                </c:pt>
                <c:pt idx="10">
                  <c:v>16.3825</c:v>
                </c:pt>
                <c:pt idx="11">
                  <c:v>21.3825</c:v>
                </c:pt>
                <c:pt idx="12">
                  <c:v>27.607500000000002</c:v>
                </c:pt>
                <c:pt idx="13">
                  <c:v>30</c:v>
                </c:pt>
              </c:numCache>
            </c:numRef>
          </c:xVal>
          <c:yVal>
            <c:numRef>
              <c:f>'[1]Kadar khal'!$J$207:$J$224</c:f>
              <c:numCache>
                <c:formatCode>General</c:formatCode>
                <c:ptCount val="18"/>
                <c:pt idx="7">
                  <c:v>2.7519999999999998</c:v>
                </c:pt>
                <c:pt idx="8">
                  <c:v>2.7549999999999999</c:v>
                </c:pt>
                <c:pt idx="9">
                  <c:v>-1.5</c:v>
                </c:pt>
                <c:pt idx="10">
                  <c:v>-1.5</c:v>
                </c:pt>
                <c:pt idx="11">
                  <c:v>-1.5</c:v>
                </c:pt>
                <c:pt idx="12">
                  <c:v>2.65</c:v>
                </c:pt>
                <c:pt idx="13">
                  <c:v>2.65</c:v>
                </c:pt>
              </c:numCache>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47794304"/>
        <c:axId val="247808384"/>
      </c:scatterChart>
      <c:valAx>
        <c:axId val="2477943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808384"/>
        <c:crosses val="autoZero"/>
        <c:crossBetween val="midCat"/>
      </c:valAx>
      <c:valAx>
        <c:axId val="2478083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7943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13</xdr:col>
      <xdr:colOff>397489</xdr:colOff>
      <xdr:row>7</xdr:row>
      <xdr:rowOff>38817</xdr:rowOff>
    </xdr:from>
    <xdr:to>
      <xdr:col>19</xdr:col>
      <xdr:colOff>163973</xdr:colOff>
      <xdr:row>21</xdr:row>
      <xdr:rowOff>0</xdr:rowOff>
    </xdr:to>
    <xdr:graphicFrame macro="">
      <xdr:nvGraphicFramePr>
        <xdr:cNvPr id="27" name="Chart 152">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54</xdr:row>
      <xdr:rowOff>38817</xdr:rowOff>
    </xdr:from>
    <xdr:to>
      <xdr:col>19</xdr:col>
      <xdr:colOff>163973</xdr:colOff>
      <xdr:row>68</xdr:row>
      <xdr:rowOff>0</xdr:rowOff>
    </xdr:to>
    <xdr:graphicFrame macro="">
      <xdr:nvGraphicFramePr>
        <xdr:cNvPr id="28" name="Chart 152">
          <a:extLst>
            <a:ext uri="{FF2B5EF4-FFF2-40B4-BE49-F238E27FC236}">
              <a16:creationId xmlns="" xmlns:a16="http://schemas.microsoft.com/office/drawing/2014/main" id="{00000000-0008-0000-02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75</xdr:row>
      <xdr:rowOff>38817</xdr:rowOff>
    </xdr:from>
    <xdr:to>
      <xdr:col>19</xdr:col>
      <xdr:colOff>163973</xdr:colOff>
      <xdr:row>89</xdr:row>
      <xdr:rowOff>0</xdr:rowOff>
    </xdr:to>
    <xdr:graphicFrame macro="">
      <xdr:nvGraphicFramePr>
        <xdr:cNvPr id="29" name="Chart 152">
          <a:extLst>
            <a:ext uri="{FF2B5EF4-FFF2-40B4-BE49-F238E27FC236}">
              <a16:creationId xmlns="" xmlns:a16="http://schemas.microsoft.com/office/drawing/2014/main" id="{00000000-0008-0000-02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94</xdr:row>
      <xdr:rowOff>31197</xdr:rowOff>
    </xdr:from>
    <xdr:to>
      <xdr:col>19</xdr:col>
      <xdr:colOff>186833</xdr:colOff>
      <xdr:row>107</xdr:row>
      <xdr:rowOff>160020</xdr:rowOff>
    </xdr:to>
    <xdr:graphicFrame macro="">
      <xdr:nvGraphicFramePr>
        <xdr:cNvPr id="30" name="Chart 152">
          <a:extLst>
            <a:ext uri="{FF2B5EF4-FFF2-40B4-BE49-F238E27FC236}">
              <a16:creationId xmlns="" xmlns:a16="http://schemas.microsoft.com/office/drawing/2014/main" id="{00000000-0008-0000-02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116</xdr:row>
      <xdr:rowOff>38817</xdr:rowOff>
    </xdr:from>
    <xdr:to>
      <xdr:col>19</xdr:col>
      <xdr:colOff>163973</xdr:colOff>
      <xdr:row>130</xdr:row>
      <xdr:rowOff>0</xdr:rowOff>
    </xdr:to>
    <xdr:graphicFrame macro="">
      <xdr:nvGraphicFramePr>
        <xdr:cNvPr id="31" name="Chart 152">
          <a:extLst>
            <a:ext uri="{FF2B5EF4-FFF2-40B4-BE49-F238E27FC236}">
              <a16:creationId xmlns="" xmlns:a16="http://schemas.microsoft.com/office/drawing/2014/main" id="{00000000-0008-0000-02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151</xdr:row>
      <xdr:rowOff>38817</xdr:rowOff>
    </xdr:from>
    <xdr:to>
      <xdr:col>19</xdr:col>
      <xdr:colOff>163973</xdr:colOff>
      <xdr:row>165</xdr:row>
      <xdr:rowOff>0</xdr:rowOff>
    </xdr:to>
    <xdr:graphicFrame macro="">
      <xdr:nvGraphicFramePr>
        <xdr:cNvPr id="32" name="Chart 152">
          <a:extLst>
            <a:ext uri="{FF2B5EF4-FFF2-40B4-BE49-F238E27FC236}">
              <a16:creationId xmlns="" xmlns:a16="http://schemas.microsoft.com/office/drawing/2014/main" id="{00000000-0008-0000-02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408564</xdr:colOff>
      <xdr:row>169</xdr:row>
      <xdr:rowOff>16666</xdr:rowOff>
    </xdr:from>
    <xdr:to>
      <xdr:col>19</xdr:col>
      <xdr:colOff>175048</xdr:colOff>
      <xdr:row>182</xdr:row>
      <xdr:rowOff>143983</xdr:rowOff>
    </xdr:to>
    <xdr:graphicFrame macro="">
      <xdr:nvGraphicFramePr>
        <xdr:cNvPr id="33" name="Chart 152">
          <a:extLst>
            <a:ext uri="{FF2B5EF4-FFF2-40B4-BE49-F238E27FC236}">
              <a16:creationId xmlns="" xmlns:a16="http://schemas.microsoft.com/office/drawing/2014/main" id="{00000000-0008-0000-02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188</xdr:row>
      <xdr:rowOff>38817</xdr:rowOff>
    </xdr:from>
    <xdr:to>
      <xdr:col>19</xdr:col>
      <xdr:colOff>163973</xdr:colOff>
      <xdr:row>202</xdr:row>
      <xdr:rowOff>0</xdr:rowOff>
    </xdr:to>
    <xdr:graphicFrame macro="">
      <xdr:nvGraphicFramePr>
        <xdr:cNvPr id="34" name="Chart 152">
          <a:extLst>
            <a:ext uri="{FF2B5EF4-FFF2-40B4-BE49-F238E27FC236}">
              <a16:creationId xmlns="" xmlns:a16="http://schemas.microsoft.com/office/drawing/2014/main" id="{00000000-0008-0000-02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207</xdr:row>
      <xdr:rowOff>38817</xdr:rowOff>
    </xdr:from>
    <xdr:to>
      <xdr:col>19</xdr:col>
      <xdr:colOff>163973</xdr:colOff>
      <xdr:row>221</xdr:row>
      <xdr:rowOff>0</xdr:rowOff>
    </xdr:to>
    <xdr:graphicFrame macro="">
      <xdr:nvGraphicFramePr>
        <xdr:cNvPr id="35" name="Chart 152">
          <a:extLst>
            <a:ext uri="{FF2B5EF4-FFF2-40B4-BE49-F238E27FC236}">
              <a16:creationId xmlns="" xmlns:a16="http://schemas.microsoft.com/office/drawing/2014/main" id="{00000000-0008-0000-02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227</xdr:row>
      <xdr:rowOff>38817</xdr:rowOff>
    </xdr:from>
    <xdr:to>
      <xdr:col>19</xdr:col>
      <xdr:colOff>163973</xdr:colOff>
      <xdr:row>241</xdr:row>
      <xdr:rowOff>0</xdr:rowOff>
    </xdr:to>
    <xdr:graphicFrame macro="">
      <xdr:nvGraphicFramePr>
        <xdr:cNvPr id="36" name="Chart 152">
          <a:extLst>
            <a:ext uri="{FF2B5EF4-FFF2-40B4-BE49-F238E27FC236}">
              <a16:creationId xmlns="" xmlns:a16="http://schemas.microsoft.com/office/drawing/2014/main" id="{00000000-0008-0000-02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246</xdr:row>
      <xdr:rowOff>38817</xdr:rowOff>
    </xdr:from>
    <xdr:to>
      <xdr:col>19</xdr:col>
      <xdr:colOff>163973</xdr:colOff>
      <xdr:row>260</xdr:row>
      <xdr:rowOff>0</xdr:rowOff>
    </xdr:to>
    <xdr:graphicFrame macro="">
      <xdr:nvGraphicFramePr>
        <xdr:cNvPr id="37" name="Chart 152">
          <a:extLst>
            <a:ext uri="{FF2B5EF4-FFF2-40B4-BE49-F238E27FC236}">
              <a16:creationId xmlns="" xmlns:a16="http://schemas.microsoft.com/office/drawing/2014/main" id="{00000000-0008-0000-02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265</xdr:row>
      <xdr:rowOff>38817</xdr:rowOff>
    </xdr:from>
    <xdr:to>
      <xdr:col>19</xdr:col>
      <xdr:colOff>163973</xdr:colOff>
      <xdr:row>279</xdr:row>
      <xdr:rowOff>0</xdr:rowOff>
    </xdr:to>
    <xdr:graphicFrame macro="">
      <xdr:nvGraphicFramePr>
        <xdr:cNvPr id="38" name="Chart 152">
          <a:extLst>
            <a:ext uri="{FF2B5EF4-FFF2-40B4-BE49-F238E27FC236}">
              <a16:creationId xmlns="" xmlns:a16="http://schemas.microsoft.com/office/drawing/2014/main" id="{00000000-0008-0000-02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303</xdr:row>
      <xdr:rowOff>38817</xdr:rowOff>
    </xdr:from>
    <xdr:to>
      <xdr:col>19</xdr:col>
      <xdr:colOff>163973</xdr:colOff>
      <xdr:row>317</xdr:row>
      <xdr:rowOff>0</xdr:rowOff>
    </xdr:to>
    <xdr:graphicFrame macro="">
      <xdr:nvGraphicFramePr>
        <xdr:cNvPr id="39" name="Chart 152">
          <a:extLst>
            <a:ext uri="{FF2B5EF4-FFF2-40B4-BE49-F238E27FC236}">
              <a16:creationId xmlns="" xmlns:a16="http://schemas.microsoft.com/office/drawing/2014/main" id="{00000000-0008-0000-0200-00002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324</xdr:row>
      <xdr:rowOff>38817</xdr:rowOff>
    </xdr:from>
    <xdr:to>
      <xdr:col>19</xdr:col>
      <xdr:colOff>163973</xdr:colOff>
      <xdr:row>338</xdr:row>
      <xdr:rowOff>0</xdr:rowOff>
    </xdr:to>
    <xdr:graphicFrame macro="">
      <xdr:nvGraphicFramePr>
        <xdr:cNvPr id="40" name="Chart 152">
          <a:extLst>
            <a:ext uri="{FF2B5EF4-FFF2-40B4-BE49-F238E27FC236}">
              <a16:creationId xmlns="" xmlns:a16="http://schemas.microsoft.com/office/drawing/2014/main" id="{00000000-0008-0000-02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344</xdr:row>
      <xdr:rowOff>38817</xdr:rowOff>
    </xdr:from>
    <xdr:to>
      <xdr:col>19</xdr:col>
      <xdr:colOff>163973</xdr:colOff>
      <xdr:row>358</xdr:row>
      <xdr:rowOff>0</xdr:rowOff>
    </xdr:to>
    <xdr:graphicFrame macro="">
      <xdr:nvGraphicFramePr>
        <xdr:cNvPr id="41" name="Chart 152">
          <a:extLst>
            <a:ext uri="{FF2B5EF4-FFF2-40B4-BE49-F238E27FC236}">
              <a16:creationId xmlns="" xmlns:a16="http://schemas.microsoft.com/office/drawing/2014/main" id="{00000000-0008-0000-0200-00003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408565</xdr:colOff>
      <xdr:row>361</xdr:row>
      <xdr:rowOff>138497</xdr:rowOff>
    </xdr:from>
    <xdr:to>
      <xdr:col>19</xdr:col>
      <xdr:colOff>175049</xdr:colOff>
      <xdr:row>375</xdr:row>
      <xdr:rowOff>77529</xdr:rowOff>
    </xdr:to>
    <xdr:graphicFrame macro="">
      <xdr:nvGraphicFramePr>
        <xdr:cNvPr id="42" name="Chart 152">
          <a:extLst>
            <a:ext uri="{FF2B5EF4-FFF2-40B4-BE49-F238E27FC236}">
              <a16:creationId xmlns="" xmlns:a16="http://schemas.microsoft.com/office/drawing/2014/main" id="{00000000-0008-0000-0200-00003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386413</xdr:colOff>
      <xdr:row>376</xdr:row>
      <xdr:rowOff>149572</xdr:rowOff>
    </xdr:from>
    <xdr:to>
      <xdr:col>19</xdr:col>
      <xdr:colOff>152897</xdr:colOff>
      <xdr:row>390</xdr:row>
      <xdr:rowOff>88604</xdr:rowOff>
    </xdr:to>
    <xdr:graphicFrame macro="">
      <xdr:nvGraphicFramePr>
        <xdr:cNvPr id="43" name="Chart 152">
          <a:extLst>
            <a:ext uri="{FF2B5EF4-FFF2-40B4-BE49-F238E27FC236}">
              <a16:creationId xmlns="" xmlns:a16="http://schemas.microsoft.com/office/drawing/2014/main" id="{00000000-0008-0000-0200-00003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386414</xdr:colOff>
      <xdr:row>392</xdr:row>
      <xdr:rowOff>160650</xdr:rowOff>
    </xdr:from>
    <xdr:to>
      <xdr:col>19</xdr:col>
      <xdr:colOff>152898</xdr:colOff>
      <xdr:row>405</xdr:row>
      <xdr:rowOff>22152</xdr:rowOff>
    </xdr:to>
    <xdr:graphicFrame macro="">
      <xdr:nvGraphicFramePr>
        <xdr:cNvPr id="44" name="Chart 152">
          <a:extLst>
            <a:ext uri="{FF2B5EF4-FFF2-40B4-BE49-F238E27FC236}">
              <a16:creationId xmlns="" xmlns:a16="http://schemas.microsoft.com/office/drawing/2014/main" id="{00000000-0008-0000-0200-00003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386414</xdr:colOff>
      <xdr:row>407</xdr:row>
      <xdr:rowOff>60969</xdr:rowOff>
    </xdr:from>
    <xdr:to>
      <xdr:col>19</xdr:col>
      <xdr:colOff>152898</xdr:colOff>
      <xdr:row>419</xdr:row>
      <xdr:rowOff>121832</xdr:rowOff>
    </xdr:to>
    <xdr:graphicFrame macro="">
      <xdr:nvGraphicFramePr>
        <xdr:cNvPr id="45" name="Chart 152">
          <a:extLst>
            <a:ext uri="{FF2B5EF4-FFF2-40B4-BE49-F238E27FC236}">
              <a16:creationId xmlns="" xmlns:a16="http://schemas.microsoft.com/office/drawing/2014/main" id="{00000000-0008-0000-0200-00003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375338</xdr:colOff>
      <xdr:row>422</xdr:row>
      <xdr:rowOff>171724</xdr:rowOff>
    </xdr:from>
    <xdr:to>
      <xdr:col>19</xdr:col>
      <xdr:colOff>141822</xdr:colOff>
      <xdr:row>436</xdr:row>
      <xdr:rowOff>110755</xdr:rowOff>
    </xdr:to>
    <xdr:graphicFrame macro="">
      <xdr:nvGraphicFramePr>
        <xdr:cNvPr id="46" name="Chart 152">
          <a:extLst>
            <a:ext uri="{FF2B5EF4-FFF2-40B4-BE49-F238E27FC236}">
              <a16:creationId xmlns="" xmlns:a16="http://schemas.microsoft.com/office/drawing/2014/main" id="{00000000-0008-0000-02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308884</xdr:colOff>
      <xdr:row>438</xdr:row>
      <xdr:rowOff>110755</xdr:rowOff>
    </xdr:from>
    <xdr:to>
      <xdr:col>19</xdr:col>
      <xdr:colOff>75368</xdr:colOff>
      <xdr:row>450</xdr:row>
      <xdr:rowOff>66452</xdr:rowOff>
    </xdr:to>
    <xdr:graphicFrame macro="">
      <xdr:nvGraphicFramePr>
        <xdr:cNvPr id="47" name="Chart 152">
          <a:extLst>
            <a:ext uri="{FF2B5EF4-FFF2-40B4-BE49-F238E27FC236}">
              <a16:creationId xmlns="" xmlns:a16="http://schemas.microsoft.com/office/drawing/2014/main"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408565</xdr:colOff>
      <xdr:row>452</xdr:row>
      <xdr:rowOff>160650</xdr:rowOff>
    </xdr:from>
    <xdr:to>
      <xdr:col>19</xdr:col>
      <xdr:colOff>175049</xdr:colOff>
      <xdr:row>466</xdr:row>
      <xdr:rowOff>99681</xdr:rowOff>
    </xdr:to>
    <xdr:graphicFrame macro="">
      <xdr:nvGraphicFramePr>
        <xdr:cNvPr id="73" name="Chart 152">
          <a:extLst>
            <a:ext uri="{FF2B5EF4-FFF2-40B4-BE49-F238E27FC236}">
              <a16:creationId xmlns="" xmlns:a16="http://schemas.microsoft.com/office/drawing/2014/main" id="{00000000-0008-0000-02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468</xdr:row>
      <xdr:rowOff>188284</xdr:rowOff>
    </xdr:from>
    <xdr:to>
      <xdr:col>19</xdr:col>
      <xdr:colOff>163973</xdr:colOff>
      <xdr:row>481</xdr:row>
      <xdr:rowOff>55376</xdr:rowOff>
    </xdr:to>
    <xdr:graphicFrame macro="">
      <xdr:nvGraphicFramePr>
        <xdr:cNvPr id="74" name="Chart 152">
          <a:extLst>
            <a:ext uri="{FF2B5EF4-FFF2-40B4-BE49-F238E27FC236}">
              <a16:creationId xmlns="" xmlns:a16="http://schemas.microsoft.com/office/drawing/2014/main" id="{00000000-0008-0000-02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386413</xdr:colOff>
      <xdr:row>483</xdr:row>
      <xdr:rowOff>182799</xdr:rowOff>
    </xdr:from>
    <xdr:to>
      <xdr:col>19</xdr:col>
      <xdr:colOff>152897</xdr:colOff>
      <xdr:row>497</xdr:row>
      <xdr:rowOff>121831</xdr:rowOff>
    </xdr:to>
    <xdr:graphicFrame macro="">
      <xdr:nvGraphicFramePr>
        <xdr:cNvPr id="75" name="Chart 152">
          <a:extLst>
            <a:ext uri="{FF2B5EF4-FFF2-40B4-BE49-F238E27FC236}">
              <a16:creationId xmlns="" xmlns:a16="http://schemas.microsoft.com/office/drawing/2014/main" id="{00000000-0008-0000-02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353186</xdr:colOff>
      <xdr:row>500</xdr:row>
      <xdr:rowOff>182801</xdr:rowOff>
    </xdr:from>
    <xdr:to>
      <xdr:col>19</xdr:col>
      <xdr:colOff>119670</xdr:colOff>
      <xdr:row>512</xdr:row>
      <xdr:rowOff>1</xdr:rowOff>
    </xdr:to>
    <xdr:graphicFrame macro="">
      <xdr:nvGraphicFramePr>
        <xdr:cNvPr id="76" name="Chart 152">
          <a:extLst>
            <a:ext uri="{FF2B5EF4-FFF2-40B4-BE49-F238E27FC236}">
              <a16:creationId xmlns="" xmlns:a16="http://schemas.microsoft.com/office/drawing/2014/main" id="{00000000-0008-0000-02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386414</xdr:colOff>
      <xdr:row>528</xdr:row>
      <xdr:rowOff>182799</xdr:rowOff>
    </xdr:from>
    <xdr:to>
      <xdr:col>19</xdr:col>
      <xdr:colOff>152898</xdr:colOff>
      <xdr:row>542</xdr:row>
      <xdr:rowOff>121831</xdr:rowOff>
    </xdr:to>
    <xdr:graphicFrame macro="">
      <xdr:nvGraphicFramePr>
        <xdr:cNvPr id="77" name="Chart 152">
          <a:extLst>
            <a:ext uri="{FF2B5EF4-FFF2-40B4-BE49-F238E27FC236}">
              <a16:creationId xmlns="" xmlns:a16="http://schemas.microsoft.com/office/drawing/2014/main" id="{00000000-0008-0000-02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430716</xdr:colOff>
      <xdr:row>547</xdr:row>
      <xdr:rowOff>182799</xdr:rowOff>
    </xdr:from>
    <xdr:to>
      <xdr:col>19</xdr:col>
      <xdr:colOff>197200</xdr:colOff>
      <xdr:row>561</xdr:row>
      <xdr:rowOff>121831</xdr:rowOff>
    </xdr:to>
    <xdr:graphicFrame macro="">
      <xdr:nvGraphicFramePr>
        <xdr:cNvPr id="78" name="Chart 152">
          <a:extLst>
            <a:ext uri="{FF2B5EF4-FFF2-40B4-BE49-F238E27FC236}">
              <a16:creationId xmlns="" xmlns:a16="http://schemas.microsoft.com/office/drawing/2014/main" id="{00000000-0008-0000-02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xdr:col>
      <xdr:colOff>1</xdr:colOff>
      <xdr:row>569</xdr:row>
      <xdr:rowOff>0</xdr:rowOff>
    </xdr:from>
    <xdr:to>
      <xdr:col>18</xdr:col>
      <xdr:colOff>28576</xdr:colOff>
      <xdr:row>573</xdr:row>
      <xdr:rowOff>87940</xdr:rowOff>
    </xdr:to>
    <xdr:grpSp>
      <xdr:nvGrpSpPr>
        <xdr:cNvPr id="79" name="Group 78">
          <a:extLst>
            <a:ext uri="{FF2B5EF4-FFF2-40B4-BE49-F238E27FC236}">
              <a16:creationId xmlns="" xmlns:a16="http://schemas.microsoft.com/office/drawing/2014/main" id="{C7CE4878-CC56-470A-9B9D-FD4996521DA1}"/>
            </a:ext>
          </a:extLst>
        </xdr:cNvPr>
        <xdr:cNvGrpSpPr/>
      </xdr:nvGrpSpPr>
      <xdr:grpSpPr>
        <a:xfrm>
          <a:off x="1152526" y="93687900"/>
          <a:ext cx="4648200" cy="735640"/>
          <a:chOff x="1828800" y="10820400"/>
          <a:chExt cx="5181600" cy="752475"/>
        </a:xfrm>
      </xdr:grpSpPr>
      <xdr:sp macro="" textlink="">
        <xdr:nvSpPr>
          <xdr:cNvPr id="80" name="TextBox 79">
            <a:extLst>
              <a:ext uri="{FF2B5EF4-FFF2-40B4-BE49-F238E27FC236}">
                <a16:creationId xmlns="" xmlns:a16="http://schemas.microsoft.com/office/drawing/2014/main" id="{CF35CAEB-0C36-41F5-AA49-7A0D4ED51606}"/>
              </a:ext>
            </a:extLst>
          </xdr:cNvPr>
          <xdr:cNvSpPr txBox="1"/>
        </xdr:nvSpPr>
        <xdr:spPr>
          <a:xfrm>
            <a:off x="1828800" y="10820400"/>
            <a:ext cx="1733550"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(Md. Safiqul Islam Sheikh) Executive Enginee</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81" name="TextBox 80">
            <a:extLst>
              <a:ext uri="{FF2B5EF4-FFF2-40B4-BE49-F238E27FC236}">
                <a16:creationId xmlns="" xmlns:a16="http://schemas.microsoft.com/office/drawing/2014/main" id="{45DDD3F8-9874-45F0-BBAD-6EA54FF9CED0}"/>
              </a:ext>
            </a:extLst>
          </xdr:cNvPr>
          <xdr:cNvSpPr txBox="1"/>
        </xdr:nvSpPr>
        <xdr:spPr>
          <a:xfrm>
            <a:off x="3552825" y="10820400"/>
            <a:ext cx="172402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(Mohammad Zahir Mazhar)      Sub-Divisional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82" name="TextBox 81">
            <a:extLst>
              <a:ext uri="{FF2B5EF4-FFF2-40B4-BE49-F238E27FC236}">
                <a16:creationId xmlns="" xmlns:a16="http://schemas.microsoft.com/office/drawing/2014/main" id="{FC0D14CD-651F-419F-BE17-C913281EC4CF}"/>
              </a:ext>
            </a:extLst>
          </xdr:cNvPr>
          <xdr:cNvSpPr txBox="1"/>
        </xdr:nvSpPr>
        <xdr:spPr>
          <a:xfrm>
            <a:off x="5267325" y="10820400"/>
            <a:ext cx="174307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(Aminul Islam Sohag)                 Sub-Asstt.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Kadar%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Kadar Khal"/>
      <sheetName val="Offtake khal"/>
      <sheetName val="Outfall khal"/>
      <sheetName val="Kadar khal"/>
      <sheetName val="Abstract of earth"/>
    </sheetNames>
    <sheetDataSet>
      <sheetData sheetId="0" refreshError="1"/>
      <sheetData sheetId="1" refreshError="1"/>
      <sheetData sheetId="2" refreshError="1"/>
      <sheetData sheetId="3">
        <row r="7">
          <cell r="B7">
            <v>0</v>
          </cell>
          <cell r="C7">
            <v>3.0680000000000001</v>
          </cell>
        </row>
        <row r="8">
          <cell r="B8">
            <v>5</v>
          </cell>
          <cell r="C8">
            <v>3.0649999999999999</v>
          </cell>
          <cell r="I8">
            <v>0</v>
          </cell>
          <cell r="J8">
            <v>3.0680000000000001</v>
          </cell>
        </row>
        <row r="9">
          <cell r="B9">
            <v>10</v>
          </cell>
          <cell r="C9">
            <v>3.06</v>
          </cell>
          <cell r="I9">
            <v>5</v>
          </cell>
          <cell r="J9">
            <v>3.0649999999999999</v>
          </cell>
        </row>
        <row r="10">
          <cell r="B10">
            <v>12</v>
          </cell>
          <cell r="C10">
            <v>1.2310000000000001</v>
          </cell>
          <cell r="I10">
            <v>10</v>
          </cell>
          <cell r="J10">
            <v>3.06</v>
          </cell>
        </row>
        <row r="11">
          <cell r="B11">
            <v>14</v>
          </cell>
          <cell r="C11">
            <v>0.25900000000000001</v>
          </cell>
          <cell r="I11">
            <v>12</v>
          </cell>
          <cell r="J11">
            <v>1.2310000000000001</v>
          </cell>
        </row>
        <row r="12">
          <cell r="B12">
            <v>16</v>
          </cell>
          <cell r="C12">
            <v>-0.13400000000000001</v>
          </cell>
          <cell r="I12">
            <v>14</v>
          </cell>
          <cell r="J12">
            <v>0.25900000000000001</v>
          </cell>
        </row>
        <row r="13">
          <cell r="B13">
            <v>18</v>
          </cell>
          <cell r="C13">
            <v>-0.224</v>
          </cell>
          <cell r="I13">
            <v>16</v>
          </cell>
          <cell r="J13">
            <v>-0.13400000000000001</v>
          </cell>
        </row>
        <row r="14">
          <cell r="B14">
            <v>20</v>
          </cell>
          <cell r="C14">
            <v>-0.30399999999999999</v>
          </cell>
          <cell r="I14">
            <v>18</v>
          </cell>
          <cell r="J14">
            <v>-0.224</v>
          </cell>
        </row>
        <row r="15">
          <cell r="B15">
            <v>22</v>
          </cell>
          <cell r="C15">
            <v>-0.41399999999999998</v>
          </cell>
          <cell r="I15">
            <v>20</v>
          </cell>
          <cell r="J15">
            <v>-0.30399999999999999</v>
          </cell>
        </row>
        <row r="16">
          <cell r="B16">
            <v>24</v>
          </cell>
          <cell r="C16">
            <v>-0.499</v>
          </cell>
          <cell r="I16">
            <v>22</v>
          </cell>
          <cell r="J16">
            <v>-0.41399999999999998</v>
          </cell>
        </row>
        <row r="17">
          <cell r="B17">
            <v>26</v>
          </cell>
          <cell r="C17">
            <v>-0.58399999999999996</v>
          </cell>
          <cell r="I17">
            <v>24</v>
          </cell>
          <cell r="J17">
            <v>-0.499</v>
          </cell>
        </row>
        <row r="18">
          <cell r="B18">
            <v>28</v>
          </cell>
          <cell r="C18">
            <v>-0.67900000000000005</v>
          </cell>
          <cell r="I18">
            <v>26</v>
          </cell>
          <cell r="J18">
            <v>-0.58399999999999996</v>
          </cell>
        </row>
        <row r="19">
          <cell r="B19">
            <v>30</v>
          </cell>
          <cell r="C19">
            <v>-0.73</v>
          </cell>
          <cell r="I19">
            <v>28</v>
          </cell>
          <cell r="J19">
            <v>-0.67900000000000005</v>
          </cell>
        </row>
        <row r="20">
          <cell r="B20">
            <v>32</v>
          </cell>
          <cell r="C20">
            <v>-0.879</v>
          </cell>
          <cell r="I20">
            <v>30</v>
          </cell>
          <cell r="J20">
            <v>-0.73</v>
          </cell>
        </row>
        <row r="21">
          <cell r="B21">
            <v>36</v>
          </cell>
          <cell r="C21">
            <v>-0.93</v>
          </cell>
          <cell r="I21">
            <v>32</v>
          </cell>
          <cell r="J21">
            <v>-0.879</v>
          </cell>
        </row>
        <row r="22">
          <cell r="B22">
            <v>38</v>
          </cell>
          <cell r="C22">
            <v>-1.105</v>
          </cell>
          <cell r="I22">
            <v>36</v>
          </cell>
          <cell r="J22">
            <v>-0.93</v>
          </cell>
        </row>
        <row r="23">
          <cell r="B23">
            <v>40</v>
          </cell>
          <cell r="C23">
            <v>-1.179</v>
          </cell>
          <cell r="I23">
            <v>38</v>
          </cell>
          <cell r="J23">
            <v>-1.105</v>
          </cell>
        </row>
        <row r="24">
          <cell r="B24">
            <v>42</v>
          </cell>
          <cell r="C24">
            <v>-1.32</v>
          </cell>
          <cell r="I24">
            <v>38.592500000000001</v>
          </cell>
          <cell r="J24">
            <v>-1.5</v>
          </cell>
        </row>
        <row r="25">
          <cell r="B25">
            <v>47</v>
          </cell>
          <cell r="C25">
            <v>-1.399</v>
          </cell>
          <cell r="I25">
            <v>43.592500000000001</v>
          </cell>
          <cell r="J25">
            <v>-1.5</v>
          </cell>
        </row>
        <row r="26">
          <cell r="B26">
            <v>52</v>
          </cell>
          <cell r="C26">
            <v>-1.33</v>
          </cell>
          <cell r="I26">
            <v>48.592500000000001</v>
          </cell>
          <cell r="J26">
            <v>-1.5</v>
          </cell>
        </row>
        <row r="27">
          <cell r="B27">
            <v>54</v>
          </cell>
          <cell r="C27">
            <v>-1.163</v>
          </cell>
          <cell r="I27">
            <v>48.892499999999998</v>
          </cell>
          <cell r="J27">
            <v>-1.3</v>
          </cell>
        </row>
        <row r="28">
          <cell r="B28">
            <v>56</v>
          </cell>
          <cell r="C28">
            <v>-1.107</v>
          </cell>
          <cell r="I28">
            <v>52</v>
          </cell>
          <cell r="J28">
            <v>-1.33</v>
          </cell>
        </row>
        <row r="29">
          <cell r="B29">
            <v>58</v>
          </cell>
          <cell r="C29">
            <v>-0.94</v>
          </cell>
          <cell r="I29">
            <v>54</v>
          </cell>
          <cell r="J29">
            <v>-1.163</v>
          </cell>
        </row>
        <row r="30">
          <cell r="B30">
            <v>60</v>
          </cell>
          <cell r="C30">
            <v>-0.73</v>
          </cell>
          <cell r="I30">
            <v>56</v>
          </cell>
          <cell r="J30">
            <v>-1.107</v>
          </cell>
        </row>
        <row r="31">
          <cell r="B31">
            <v>62</v>
          </cell>
          <cell r="C31">
            <v>-0.53900000000000003</v>
          </cell>
          <cell r="I31">
            <v>58</v>
          </cell>
          <cell r="J31">
            <v>-0.94</v>
          </cell>
        </row>
        <row r="32">
          <cell r="B32">
            <v>64</v>
          </cell>
          <cell r="C32">
            <v>-0.47899999999999998</v>
          </cell>
          <cell r="I32">
            <v>60</v>
          </cell>
          <cell r="J32">
            <v>-0.73</v>
          </cell>
        </row>
        <row r="33">
          <cell r="B33">
            <v>66</v>
          </cell>
          <cell r="C33">
            <v>-0.36899999999999999</v>
          </cell>
          <cell r="I33">
            <v>62</v>
          </cell>
          <cell r="J33">
            <v>-0.53900000000000003</v>
          </cell>
        </row>
        <row r="34">
          <cell r="B34">
            <v>68</v>
          </cell>
          <cell r="C34">
            <v>-0.27900000000000003</v>
          </cell>
          <cell r="I34">
            <v>64</v>
          </cell>
          <cell r="J34">
            <v>-0.47899999999999998</v>
          </cell>
        </row>
        <row r="35">
          <cell r="B35">
            <v>70</v>
          </cell>
          <cell r="C35">
            <v>-0.16900000000000001</v>
          </cell>
          <cell r="I35">
            <v>66</v>
          </cell>
          <cell r="J35">
            <v>-0.36899999999999999</v>
          </cell>
        </row>
        <row r="36">
          <cell r="B36">
            <v>72</v>
          </cell>
          <cell r="C36">
            <v>-0.114</v>
          </cell>
          <cell r="I36">
            <v>68</v>
          </cell>
          <cell r="J36">
            <v>-0.27900000000000003</v>
          </cell>
        </row>
        <row r="37">
          <cell r="B37">
            <v>74</v>
          </cell>
          <cell r="C37">
            <v>-2.4E-2</v>
          </cell>
          <cell r="I37">
            <v>70</v>
          </cell>
          <cell r="J37">
            <v>-0.16900000000000001</v>
          </cell>
        </row>
        <row r="38">
          <cell r="B38">
            <v>76</v>
          </cell>
          <cell r="C38">
            <v>7.0000000000000007E-2</v>
          </cell>
          <cell r="I38">
            <v>72</v>
          </cell>
          <cell r="J38">
            <v>-0.114</v>
          </cell>
        </row>
        <row r="39">
          <cell r="B39">
            <v>78</v>
          </cell>
          <cell r="C39">
            <v>0.121</v>
          </cell>
          <cell r="I39">
            <v>74</v>
          </cell>
          <cell r="J39">
            <v>-2.4E-2</v>
          </cell>
        </row>
        <row r="40">
          <cell r="B40">
            <v>80</v>
          </cell>
          <cell r="C40">
            <v>0.33100000000000002</v>
          </cell>
          <cell r="I40">
            <v>76</v>
          </cell>
          <cell r="J40">
            <v>7.0000000000000007E-2</v>
          </cell>
        </row>
        <row r="41">
          <cell r="B41">
            <v>82</v>
          </cell>
          <cell r="C41">
            <v>0.8</v>
          </cell>
          <cell r="I41">
            <v>78</v>
          </cell>
          <cell r="J41">
            <v>0.121</v>
          </cell>
        </row>
        <row r="42">
          <cell r="B42">
            <v>84</v>
          </cell>
          <cell r="C42">
            <v>2.95</v>
          </cell>
          <cell r="I42">
            <v>80</v>
          </cell>
          <cell r="J42">
            <v>0.33100000000000002</v>
          </cell>
        </row>
        <row r="43">
          <cell r="B43">
            <v>90</v>
          </cell>
          <cell r="C43">
            <v>2.9849999999999999</v>
          </cell>
          <cell r="I43">
            <v>82</v>
          </cell>
          <cell r="J43">
            <v>0.8</v>
          </cell>
        </row>
        <row r="44">
          <cell r="B44">
            <v>95</v>
          </cell>
          <cell r="C44">
            <v>3.06</v>
          </cell>
          <cell r="I44">
            <v>84</v>
          </cell>
          <cell r="J44">
            <v>2.95</v>
          </cell>
        </row>
        <row r="45">
          <cell r="I45">
            <v>90</v>
          </cell>
          <cell r="J45">
            <v>2.9849999999999999</v>
          </cell>
        </row>
        <row r="46">
          <cell r="I46">
            <v>95</v>
          </cell>
          <cell r="J46">
            <v>3.06</v>
          </cell>
        </row>
        <row r="54">
          <cell r="B54">
            <v>0</v>
          </cell>
          <cell r="C54">
            <v>0.92</v>
          </cell>
        </row>
        <row r="55">
          <cell r="B55">
            <v>6</v>
          </cell>
          <cell r="C55">
            <v>0.91500000000000004</v>
          </cell>
          <cell r="I55">
            <v>0</v>
          </cell>
          <cell r="J55">
            <v>0.92</v>
          </cell>
        </row>
        <row r="56">
          <cell r="B56">
            <v>7</v>
          </cell>
          <cell r="C56">
            <v>1.89</v>
          </cell>
          <cell r="I56">
            <v>6</v>
          </cell>
          <cell r="J56">
            <v>0.91500000000000004</v>
          </cell>
        </row>
        <row r="57">
          <cell r="B57">
            <v>10</v>
          </cell>
          <cell r="C57">
            <v>1.895</v>
          </cell>
          <cell r="I57">
            <v>7</v>
          </cell>
          <cell r="J57">
            <v>1.89</v>
          </cell>
        </row>
        <row r="58">
          <cell r="B58">
            <v>12</v>
          </cell>
          <cell r="C58">
            <v>-0.105</v>
          </cell>
          <cell r="I58">
            <v>10</v>
          </cell>
          <cell r="J58">
            <v>1.895</v>
          </cell>
        </row>
        <row r="59">
          <cell r="B59">
            <v>14</v>
          </cell>
          <cell r="C59">
            <v>-0.79600000000000004</v>
          </cell>
          <cell r="I59">
            <v>12</v>
          </cell>
          <cell r="J59">
            <v>-0.105</v>
          </cell>
        </row>
        <row r="60">
          <cell r="B60">
            <v>16</v>
          </cell>
          <cell r="C60">
            <v>-0.995</v>
          </cell>
          <cell r="I60">
            <v>14</v>
          </cell>
          <cell r="J60">
            <v>-0.79600000000000004</v>
          </cell>
        </row>
        <row r="61">
          <cell r="B61">
            <v>18</v>
          </cell>
          <cell r="C61">
            <v>-1.1559999999999999</v>
          </cell>
          <cell r="I61">
            <v>15.056000000000001</v>
          </cell>
          <cell r="J61">
            <v>-1.5</v>
          </cell>
        </row>
        <row r="62">
          <cell r="B62">
            <v>20</v>
          </cell>
          <cell r="C62">
            <v>-1.3959999999999999</v>
          </cell>
          <cell r="I62">
            <v>20.056000000000001</v>
          </cell>
          <cell r="J62">
            <v>-1.5</v>
          </cell>
        </row>
        <row r="63">
          <cell r="B63">
            <v>21.5</v>
          </cell>
          <cell r="C63">
            <v>-1.4450000000000001</v>
          </cell>
          <cell r="I63">
            <v>25.056000000000001</v>
          </cell>
          <cell r="J63">
            <v>-1.5</v>
          </cell>
        </row>
        <row r="64">
          <cell r="B64">
            <v>23</v>
          </cell>
          <cell r="C64">
            <v>-1.391</v>
          </cell>
          <cell r="I64">
            <v>25.656000000000002</v>
          </cell>
          <cell r="J64">
            <v>-1.1000000000000001</v>
          </cell>
        </row>
        <row r="65">
          <cell r="B65">
            <v>25</v>
          </cell>
          <cell r="C65">
            <v>-1.165</v>
          </cell>
          <cell r="I65">
            <v>27</v>
          </cell>
          <cell r="J65">
            <v>-1.01</v>
          </cell>
        </row>
        <row r="66">
          <cell r="B66">
            <v>27</v>
          </cell>
          <cell r="C66">
            <v>-1.01</v>
          </cell>
          <cell r="I66">
            <v>29</v>
          </cell>
          <cell r="J66">
            <v>-0.75600000000000001</v>
          </cell>
        </row>
        <row r="67">
          <cell r="B67">
            <v>29</v>
          </cell>
          <cell r="C67">
            <v>-0.75600000000000001</v>
          </cell>
          <cell r="I67">
            <v>31</v>
          </cell>
          <cell r="J67">
            <v>-0.5</v>
          </cell>
        </row>
        <row r="68">
          <cell r="B68">
            <v>31</v>
          </cell>
          <cell r="C68">
            <v>-0.5</v>
          </cell>
          <cell r="I68">
            <v>33</v>
          </cell>
          <cell r="J68">
            <v>0.995</v>
          </cell>
        </row>
        <row r="69">
          <cell r="B69">
            <v>33</v>
          </cell>
          <cell r="C69">
            <v>0.995</v>
          </cell>
          <cell r="I69">
            <v>35</v>
          </cell>
          <cell r="J69">
            <v>0.99</v>
          </cell>
        </row>
        <row r="70">
          <cell r="B70">
            <v>35</v>
          </cell>
          <cell r="C70">
            <v>0.99</v>
          </cell>
          <cell r="I70">
            <v>40</v>
          </cell>
          <cell r="J70">
            <v>0.98499999999999999</v>
          </cell>
        </row>
        <row r="71">
          <cell r="B71">
            <v>40</v>
          </cell>
          <cell r="C71">
            <v>0.98499999999999999</v>
          </cell>
        </row>
        <row r="75">
          <cell r="B75">
            <v>0</v>
          </cell>
          <cell r="C75">
            <v>0.875</v>
          </cell>
        </row>
        <row r="76">
          <cell r="B76">
            <v>6</v>
          </cell>
          <cell r="C76">
            <v>0.87</v>
          </cell>
        </row>
        <row r="77">
          <cell r="B77">
            <v>7</v>
          </cell>
          <cell r="C77">
            <v>1.907</v>
          </cell>
        </row>
        <row r="78">
          <cell r="B78">
            <v>10</v>
          </cell>
          <cell r="C78">
            <v>1.915</v>
          </cell>
        </row>
        <row r="79">
          <cell r="B79">
            <v>12</v>
          </cell>
          <cell r="C79">
            <v>-0.45600000000000002</v>
          </cell>
        </row>
        <row r="80">
          <cell r="B80">
            <v>14</v>
          </cell>
          <cell r="C80">
            <v>-0.83</v>
          </cell>
        </row>
        <row r="81">
          <cell r="B81">
            <v>16</v>
          </cell>
          <cell r="C81">
            <v>-0.95599999999999996</v>
          </cell>
          <cell r="I81">
            <v>0</v>
          </cell>
          <cell r="J81">
            <v>0.875</v>
          </cell>
        </row>
        <row r="82">
          <cell r="B82">
            <v>18</v>
          </cell>
          <cell r="C82">
            <v>-1.3460000000000001</v>
          </cell>
          <cell r="I82">
            <v>6</v>
          </cell>
          <cell r="J82">
            <v>0.87</v>
          </cell>
        </row>
        <row r="83">
          <cell r="B83">
            <v>20</v>
          </cell>
          <cell r="C83">
            <v>-1.395</v>
          </cell>
          <cell r="I83">
            <v>7</v>
          </cell>
          <cell r="J83">
            <v>1.907</v>
          </cell>
        </row>
        <row r="84">
          <cell r="B84">
            <v>22</v>
          </cell>
          <cell r="C84">
            <v>-1.347</v>
          </cell>
          <cell r="I84">
            <v>10</v>
          </cell>
          <cell r="J84">
            <v>1.915</v>
          </cell>
        </row>
        <row r="85">
          <cell r="B85">
            <v>24</v>
          </cell>
          <cell r="C85">
            <v>-0.96099999999999997</v>
          </cell>
          <cell r="I85">
            <v>12</v>
          </cell>
          <cell r="J85">
            <v>-0.45600000000000002</v>
          </cell>
        </row>
        <row r="86">
          <cell r="B86">
            <v>26</v>
          </cell>
          <cell r="C86">
            <v>-0.75700000000000001</v>
          </cell>
          <cell r="I86">
            <v>13.566000000000001</v>
          </cell>
          <cell r="J86">
            <v>-1.5</v>
          </cell>
        </row>
        <row r="87">
          <cell r="B87">
            <v>28</v>
          </cell>
          <cell r="C87">
            <v>-0.39500000000000002</v>
          </cell>
          <cell r="I87">
            <v>18.566000000000003</v>
          </cell>
          <cell r="J87">
            <v>-1.5</v>
          </cell>
        </row>
        <row r="88">
          <cell r="B88">
            <v>30</v>
          </cell>
          <cell r="C88">
            <v>0.98499999999999999</v>
          </cell>
          <cell r="I88">
            <v>23.566000000000003</v>
          </cell>
          <cell r="J88">
            <v>-1.5</v>
          </cell>
        </row>
        <row r="89">
          <cell r="B89">
            <v>40</v>
          </cell>
          <cell r="C89">
            <v>0.98</v>
          </cell>
          <cell r="I89">
            <v>24.316000000000003</v>
          </cell>
          <cell r="J89">
            <v>-1</v>
          </cell>
        </row>
        <row r="90">
          <cell r="B90">
            <v>45</v>
          </cell>
          <cell r="C90">
            <v>0.97499999999999998</v>
          </cell>
          <cell r="I90">
            <v>26</v>
          </cell>
          <cell r="J90">
            <v>-0.75700000000000001</v>
          </cell>
        </row>
        <row r="94">
          <cell r="B94">
            <v>0</v>
          </cell>
          <cell r="C94">
            <v>1.0680000000000001</v>
          </cell>
        </row>
        <row r="95">
          <cell r="B95">
            <v>5</v>
          </cell>
          <cell r="C95">
            <v>1.0629999999999999</v>
          </cell>
        </row>
        <row r="96">
          <cell r="B96">
            <v>7</v>
          </cell>
          <cell r="C96">
            <v>1.0580000000000001</v>
          </cell>
        </row>
        <row r="97">
          <cell r="B97">
            <v>8</v>
          </cell>
          <cell r="C97">
            <v>1.9870000000000001</v>
          </cell>
        </row>
        <row r="98">
          <cell r="B98">
            <v>10</v>
          </cell>
          <cell r="C98">
            <v>1.994</v>
          </cell>
        </row>
        <row r="99">
          <cell r="B99">
            <v>12</v>
          </cell>
          <cell r="C99">
            <v>-0.127</v>
          </cell>
        </row>
        <row r="100">
          <cell r="B100">
            <v>14</v>
          </cell>
          <cell r="C100">
            <v>-0.76700000000000002</v>
          </cell>
          <cell r="I100">
            <v>0</v>
          </cell>
          <cell r="J100">
            <v>1.0680000000000001</v>
          </cell>
        </row>
        <row r="101">
          <cell r="B101">
            <v>16</v>
          </cell>
          <cell r="C101">
            <v>-1.012</v>
          </cell>
          <cell r="I101">
            <v>5</v>
          </cell>
          <cell r="J101">
            <v>1.0629999999999999</v>
          </cell>
        </row>
        <row r="102">
          <cell r="B102">
            <v>18</v>
          </cell>
          <cell r="C102">
            <v>-1.177</v>
          </cell>
          <cell r="I102">
            <v>7</v>
          </cell>
          <cell r="J102">
            <v>1.0580000000000001</v>
          </cell>
        </row>
        <row r="103">
          <cell r="B103">
            <v>20</v>
          </cell>
          <cell r="C103">
            <v>-1.397</v>
          </cell>
          <cell r="I103">
            <v>8</v>
          </cell>
          <cell r="J103">
            <v>1.9870000000000001</v>
          </cell>
        </row>
        <row r="104">
          <cell r="B104">
            <v>21</v>
          </cell>
          <cell r="C104">
            <v>-1.452</v>
          </cell>
          <cell r="I104">
            <v>10</v>
          </cell>
          <cell r="J104">
            <v>1.994</v>
          </cell>
        </row>
        <row r="105">
          <cell r="B105">
            <v>22</v>
          </cell>
          <cell r="C105">
            <v>-1.393</v>
          </cell>
          <cell r="I105">
            <v>12</v>
          </cell>
          <cell r="J105">
            <v>-0.127</v>
          </cell>
        </row>
        <row r="106">
          <cell r="B106">
            <v>24</v>
          </cell>
          <cell r="C106">
            <v>-1.163</v>
          </cell>
          <cell r="I106">
            <v>14.0595</v>
          </cell>
          <cell r="J106">
            <v>-1.5</v>
          </cell>
        </row>
        <row r="107">
          <cell r="B107">
            <v>26</v>
          </cell>
          <cell r="C107">
            <v>-1.002</v>
          </cell>
          <cell r="I107">
            <v>19.0595</v>
          </cell>
          <cell r="J107">
            <v>-1.5</v>
          </cell>
        </row>
        <row r="108">
          <cell r="B108">
            <v>28</v>
          </cell>
          <cell r="C108">
            <v>-0.76300000000000001</v>
          </cell>
          <cell r="I108">
            <v>24.0595</v>
          </cell>
          <cell r="J108">
            <v>-1.5</v>
          </cell>
        </row>
        <row r="109">
          <cell r="B109">
            <v>30</v>
          </cell>
          <cell r="C109">
            <v>-0.51200000000000001</v>
          </cell>
          <cell r="I109">
            <v>24.659500000000001</v>
          </cell>
          <cell r="J109">
            <v>-1.1000000000000001</v>
          </cell>
        </row>
        <row r="110">
          <cell r="B110">
            <v>32</v>
          </cell>
          <cell r="C110">
            <v>0.998</v>
          </cell>
          <cell r="I110">
            <v>26</v>
          </cell>
          <cell r="J110">
            <v>-1.002</v>
          </cell>
        </row>
        <row r="111">
          <cell r="B111">
            <v>35</v>
          </cell>
          <cell r="C111">
            <v>1.0029999999999999</v>
          </cell>
          <cell r="I111">
            <v>28</v>
          </cell>
          <cell r="J111">
            <v>-0.76300000000000001</v>
          </cell>
        </row>
        <row r="112">
          <cell r="B112">
            <v>40</v>
          </cell>
          <cell r="C112">
            <v>1.008</v>
          </cell>
          <cell r="I112">
            <v>30</v>
          </cell>
          <cell r="J112">
            <v>-0.51200000000000001</v>
          </cell>
        </row>
        <row r="116">
          <cell r="B116">
            <v>0</v>
          </cell>
          <cell r="C116">
            <v>1.153</v>
          </cell>
        </row>
        <row r="117">
          <cell r="B117">
            <v>6</v>
          </cell>
          <cell r="C117">
            <v>1.1479999999999999</v>
          </cell>
          <cell r="I117">
            <v>6</v>
          </cell>
          <cell r="J117">
            <v>1.1479999999999999</v>
          </cell>
        </row>
        <row r="118">
          <cell r="B118">
            <v>7</v>
          </cell>
          <cell r="C118">
            <v>2.2480000000000002</v>
          </cell>
          <cell r="I118">
            <v>7</v>
          </cell>
          <cell r="J118">
            <v>2.2480000000000002</v>
          </cell>
        </row>
        <row r="119">
          <cell r="B119">
            <v>10</v>
          </cell>
          <cell r="C119">
            <v>2.2429999999999999</v>
          </cell>
          <cell r="I119">
            <v>10</v>
          </cell>
          <cell r="J119">
            <v>2.2429999999999999</v>
          </cell>
        </row>
        <row r="120">
          <cell r="B120">
            <v>12</v>
          </cell>
          <cell r="C120">
            <v>-9.2999999999999999E-2</v>
          </cell>
          <cell r="I120">
            <v>12</v>
          </cell>
          <cell r="J120">
            <v>-9.2999999999999999E-2</v>
          </cell>
        </row>
        <row r="121">
          <cell r="B121">
            <v>14</v>
          </cell>
          <cell r="C121">
            <v>-0.747</v>
          </cell>
          <cell r="I121">
            <v>14</v>
          </cell>
          <cell r="J121">
            <v>-0.747</v>
          </cell>
        </row>
        <row r="122">
          <cell r="B122">
            <v>16</v>
          </cell>
          <cell r="C122">
            <v>-0.90700000000000003</v>
          </cell>
          <cell r="I122">
            <v>15.1295</v>
          </cell>
          <cell r="J122">
            <v>-1.5</v>
          </cell>
        </row>
        <row r="123">
          <cell r="B123">
            <v>18</v>
          </cell>
          <cell r="C123">
            <v>-1.1319999999999999</v>
          </cell>
          <cell r="I123">
            <v>20.1295</v>
          </cell>
          <cell r="J123">
            <v>-1.5</v>
          </cell>
        </row>
        <row r="124">
          <cell r="B124">
            <v>20</v>
          </cell>
          <cell r="C124">
            <v>-1.327</v>
          </cell>
          <cell r="I124">
            <v>25.1295</v>
          </cell>
          <cell r="J124">
            <v>-1.5</v>
          </cell>
        </row>
        <row r="125">
          <cell r="B125">
            <v>21</v>
          </cell>
          <cell r="C125">
            <v>-1.3720000000000001</v>
          </cell>
          <cell r="I125">
            <v>26.179500000000001</v>
          </cell>
          <cell r="J125">
            <v>-0.8</v>
          </cell>
        </row>
        <row r="126">
          <cell r="B126">
            <v>22</v>
          </cell>
          <cell r="C126">
            <v>-1.323</v>
          </cell>
          <cell r="I126">
            <v>28</v>
          </cell>
          <cell r="J126">
            <v>-0.75700000000000001</v>
          </cell>
        </row>
        <row r="127">
          <cell r="B127">
            <v>24</v>
          </cell>
          <cell r="C127">
            <v>-1.133</v>
          </cell>
          <cell r="I127">
            <v>30</v>
          </cell>
          <cell r="J127">
            <v>-4.2000000000000003E-2</v>
          </cell>
        </row>
        <row r="128">
          <cell r="B128">
            <v>26</v>
          </cell>
          <cell r="C128">
            <v>-0.89300000000000002</v>
          </cell>
          <cell r="I128">
            <v>32</v>
          </cell>
          <cell r="J128">
            <v>1.8680000000000001</v>
          </cell>
        </row>
        <row r="129">
          <cell r="B129">
            <v>28</v>
          </cell>
          <cell r="C129">
            <v>-0.75700000000000001</v>
          </cell>
          <cell r="I129">
            <v>33</v>
          </cell>
          <cell r="J129">
            <v>1.863</v>
          </cell>
        </row>
        <row r="130">
          <cell r="B130">
            <v>30</v>
          </cell>
          <cell r="C130">
            <v>-4.2000000000000003E-2</v>
          </cell>
          <cell r="I130">
            <v>34</v>
          </cell>
          <cell r="J130">
            <v>1.1679999999999999</v>
          </cell>
        </row>
        <row r="131">
          <cell r="B131">
            <v>32</v>
          </cell>
          <cell r="C131">
            <v>1.8680000000000001</v>
          </cell>
          <cell r="I131">
            <v>40</v>
          </cell>
          <cell r="J131">
            <v>1.1739999999999999</v>
          </cell>
        </row>
        <row r="132">
          <cell r="B132">
            <v>33</v>
          </cell>
          <cell r="C132">
            <v>1.863</v>
          </cell>
          <cell r="I132">
            <v>45</v>
          </cell>
          <cell r="J132">
            <v>1.1779999999999999</v>
          </cell>
        </row>
        <row r="133">
          <cell r="B133">
            <v>34</v>
          </cell>
          <cell r="C133">
            <v>1.1679999999999999</v>
          </cell>
        </row>
        <row r="134">
          <cell r="B134">
            <v>40</v>
          </cell>
          <cell r="C134">
            <v>1.1739999999999999</v>
          </cell>
        </row>
        <row r="135">
          <cell r="B135">
            <v>45</v>
          </cell>
          <cell r="C135">
            <v>1.1779999999999999</v>
          </cell>
        </row>
        <row r="151">
          <cell r="B151">
            <v>0</v>
          </cell>
          <cell r="C151">
            <v>1.2529999999999999</v>
          </cell>
        </row>
        <row r="152">
          <cell r="B152">
            <v>6</v>
          </cell>
          <cell r="C152">
            <v>1.258</v>
          </cell>
        </row>
        <row r="153">
          <cell r="B153">
            <v>7</v>
          </cell>
          <cell r="C153">
            <v>2.173</v>
          </cell>
        </row>
        <row r="154">
          <cell r="B154">
            <v>10</v>
          </cell>
          <cell r="C154">
            <v>2.1779999999999999</v>
          </cell>
        </row>
        <row r="155">
          <cell r="B155">
            <v>12</v>
          </cell>
          <cell r="C155">
            <v>-0.16700000000000001</v>
          </cell>
          <cell r="I155">
            <v>0</v>
          </cell>
          <cell r="J155">
            <v>1.2529999999999999</v>
          </cell>
        </row>
        <row r="156">
          <cell r="B156">
            <v>14</v>
          </cell>
          <cell r="C156">
            <v>-0.84299999999999997</v>
          </cell>
          <cell r="I156">
            <v>6</v>
          </cell>
          <cell r="J156">
            <v>1.258</v>
          </cell>
        </row>
        <row r="157">
          <cell r="B157">
            <v>16</v>
          </cell>
          <cell r="C157">
            <v>-0.99299999999999999</v>
          </cell>
          <cell r="I157">
            <v>7</v>
          </cell>
          <cell r="J157">
            <v>2.173</v>
          </cell>
        </row>
        <row r="158">
          <cell r="B158">
            <v>18</v>
          </cell>
          <cell r="C158">
            <v>-1.248</v>
          </cell>
          <cell r="I158">
            <v>10</v>
          </cell>
          <cell r="J158">
            <v>2.1779999999999999</v>
          </cell>
        </row>
        <row r="159">
          <cell r="B159">
            <v>20</v>
          </cell>
          <cell r="C159">
            <v>-1.2929999999999999</v>
          </cell>
          <cell r="I159">
            <v>12</v>
          </cell>
          <cell r="J159">
            <v>-0.16700000000000001</v>
          </cell>
        </row>
        <row r="160">
          <cell r="B160">
            <v>22</v>
          </cell>
          <cell r="C160">
            <v>-1.242</v>
          </cell>
          <cell r="I160">
            <v>13.999499999999999</v>
          </cell>
          <cell r="J160">
            <v>-1.5</v>
          </cell>
        </row>
        <row r="161">
          <cell r="B161">
            <v>24</v>
          </cell>
          <cell r="C161">
            <v>-1.0069999999999999</v>
          </cell>
          <cell r="I161">
            <v>18.999499999999998</v>
          </cell>
          <cell r="J161">
            <v>-1.5</v>
          </cell>
        </row>
        <row r="162">
          <cell r="B162">
            <v>26</v>
          </cell>
          <cell r="C162">
            <v>-0.84199999999999997</v>
          </cell>
          <cell r="I162">
            <v>23.999499999999998</v>
          </cell>
          <cell r="J162">
            <v>-1.5</v>
          </cell>
        </row>
        <row r="163">
          <cell r="B163">
            <v>28</v>
          </cell>
          <cell r="C163">
            <v>-0.26800000000000002</v>
          </cell>
          <cell r="I163">
            <v>24.749499999999998</v>
          </cell>
          <cell r="J163">
            <v>-1</v>
          </cell>
        </row>
        <row r="164">
          <cell r="B164">
            <v>30</v>
          </cell>
          <cell r="C164">
            <v>1.153</v>
          </cell>
          <cell r="I164">
            <v>26</v>
          </cell>
          <cell r="J164">
            <v>-0.84199999999999997</v>
          </cell>
        </row>
        <row r="165">
          <cell r="B165">
            <v>35</v>
          </cell>
          <cell r="C165">
            <v>1.1579999999999999</v>
          </cell>
          <cell r="I165">
            <v>28</v>
          </cell>
          <cell r="J165">
            <v>-0.26800000000000002</v>
          </cell>
        </row>
        <row r="166">
          <cell r="B166">
            <v>40</v>
          </cell>
          <cell r="C166">
            <v>1.163</v>
          </cell>
          <cell r="I166">
            <v>30</v>
          </cell>
          <cell r="J166">
            <v>1.153</v>
          </cell>
        </row>
        <row r="170">
          <cell r="B170">
            <v>0</v>
          </cell>
          <cell r="C170">
            <v>2.0990000000000002</v>
          </cell>
        </row>
        <row r="171">
          <cell r="B171">
            <v>5</v>
          </cell>
          <cell r="C171">
            <v>2.1139999999999999</v>
          </cell>
          <cell r="I171">
            <v>5</v>
          </cell>
          <cell r="J171">
            <v>2.1139999999999999</v>
          </cell>
        </row>
        <row r="172">
          <cell r="B172">
            <v>10</v>
          </cell>
          <cell r="C172">
            <v>2.1190000000000002</v>
          </cell>
          <cell r="I172">
            <v>10</v>
          </cell>
          <cell r="J172">
            <v>2.1190000000000002</v>
          </cell>
        </row>
        <row r="173">
          <cell r="B173">
            <v>12</v>
          </cell>
          <cell r="C173">
            <v>-0.20599999999999999</v>
          </cell>
          <cell r="I173">
            <v>12</v>
          </cell>
          <cell r="J173">
            <v>-0.20599999999999999</v>
          </cell>
        </row>
        <row r="174">
          <cell r="B174">
            <v>14</v>
          </cell>
          <cell r="C174">
            <v>-0.80100000000000005</v>
          </cell>
          <cell r="I174">
            <v>13.941000000000001</v>
          </cell>
          <cell r="J174">
            <v>-1.5</v>
          </cell>
        </row>
        <row r="175">
          <cell r="B175">
            <v>16</v>
          </cell>
          <cell r="C175">
            <v>-0.95199999999999996</v>
          </cell>
          <cell r="I175">
            <v>18.941000000000003</v>
          </cell>
          <cell r="J175">
            <v>-1.5</v>
          </cell>
        </row>
        <row r="176">
          <cell r="B176">
            <v>18</v>
          </cell>
          <cell r="C176">
            <v>-1.1919999999999999</v>
          </cell>
          <cell r="I176">
            <v>23.941000000000003</v>
          </cell>
          <cell r="J176">
            <v>-1.5</v>
          </cell>
        </row>
        <row r="177">
          <cell r="B177">
            <v>20</v>
          </cell>
          <cell r="C177">
            <v>-1.2410000000000001</v>
          </cell>
          <cell r="I177">
            <v>24.691000000000003</v>
          </cell>
          <cell r="J177">
            <v>-1</v>
          </cell>
        </row>
        <row r="178">
          <cell r="B178">
            <v>22</v>
          </cell>
          <cell r="C178">
            <v>-1.1930000000000001</v>
          </cell>
          <cell r="I178">
            <v>26</v>
          </cell>
          <cell r="J178">
            <v>-0.78500000000000003</v>
          </cell>
        </row>
        <row r="179">
          <cell r="B179">
            <v>24</v>
          </cell>
          <cell r="C179">
            <v>-0.95299999999999996</v>
          </cell>
          <cell r="I179">
            <v>28</v>
          </cell>
          <cell r="J179">
            <v>-0.23100000000000001</v>
          </cell>
        </row>
        <row r="180">
          <cell r="B180">
            <v>26</v>
          </cell>
          <cell r="C180">
            <v>-0.78500000000000003</v>
          </cell>
          <cell r="I180">
            <v>30</v>
          </cell>
          <cell r="J180">
            <v>1.079</v>
          </cell>
        </row>
        <row r="181">
          <cell r="B181">
            <v>28</v>
          </cell>
          <cell r="C181">
            <v>-0.23100000000000001</v>
          </cell>
          <cell r="I181">
            <v>35</v>
          </cell>
          <cell r="J181">
            <v>1.0840000000000001</v>
          </cell>
        </row>
        <row r="182">
          <cell r="B182">
            <v>30</v>
          </cell>
          <cell r="C182">
            <v>1.079</v>
          </cell>
          <cell r="I182">
            <v>40</v>
          </cell>
          <cell r="J182">
            <v>1.089</v>
          </cell>
        </row>
        <row r="183">
          <cell r="B183">
            <v>35</v>
          </cell>
          <cell r="C183">
            <v>1.0840000000000001</v>
          </cell>
        </row>
        <row r="184">
          <cell r="B184">
            <v>40</v>
          </cell>
          <cell r="C184">
            <v>1.089</v>
          </cell>
        </row>
        <row r="188">
          <cell r="B188">
            <v>0</v>
          </cell>
          <cell r="C188">
            <v>1.111</v>
          </cell>
        </row>
        <row r="189">
          <cell r="B189">
            <v>6</v>
          </cell>
          <cell r="C189">
            <v>1.1060000000000001</v>
          </cell>
        </row>
        <row r="190">
          <cell r="B190">
            <v>7</v>
          </cell>
          <cell r="C190">
            <v>2.2949999999999999</v>
          </cell>
        </row>
        <row r="191">
          <cell r="B191">
            <v>10</v>
          </cell>
          <cell r="C191">
            <v>2.286</v>
          </cell>
        </row>
        <row r="192">
          <cell r="B192">
            <v>12</v>
          </cell>
          <cell r="C192">
            <v>-0.115</v>
          </cell>
        </row>
        <row r="193">
          <cell r="B193">
            <v>14</v>
          </cell>
          <cell r="C193">
            <v>-0.45400000000000001</v>
          </cell>
        </row>
        <row r="194">
          <cell r="B194">
            <v>16</v>
          </cell>
          <cell r="C194">
            <v>-0.71499999999999997</v>
          </cell>
          <cell r="I194">
            <v>0</v>
          </cell>
          <cell r="J194">
            <v>1.111</v>
          </cell>
        </row>
        <row r="195">
          <cell r="B195">
            <v>18</v>
          </cell>
          <cell r="C195">
            <v>-0.94599999999999995</v>
          </cell>
          <cell r="I195">
            <v>6</v>
          </cell>
          <cell r="J195">
            <v>1.1060000000000001</v>
          </cell>
        </row>
        <row r="196">
          <cell r="B196">
            <v>19</v>
          </cell>
          <cell r="C196">
            <v>-1.004</v>
          </cell>
          <cell r="I196">
            <v>7</v>
          </cell>
          <cell r="J196">
            <v>2.2949999999999999</v>
          </cell>
        </row>
        <row r="197">
          <cell r="B197">
            <v>20</v>
          </cell>
          <cell r="C197">
            <v>-0.94499999999999995</v>
          </cell>
          <cell r="I197">
            <v>10</v>
          </cell>
          <cell r="J197">
            <v>2.286</v>
          </cell>
        </row>
        <row r="198">
          <cell r="B198">
            <v>22</v>
          </cell>
          <cell r="C198">
            <v>-0.76400000000000001</v>
          </cell>
          <cell r="I198">
            <v>12</v>
          </cell>
          <cell r="J198">
            <v>-0.115</v>
          </cell>
        </row>
        <row r="199">
          <cell r="B199">
            <v>24</v>
          </cell>
          <cell r="C199">
            <v>-0.46899999999999997</v>
          </cell>
          <cell r="I199">
            <v>14.077500000000001</v>
          </cell>
          <cell r="J199">
            <v>-1.5</v>
          </cell>
        </row>
        <row r="200">
          <cell r="B200">
            <v>26</v>
          </cell>
          <cell r="C200">
            <v>-8.4000000000000005E-2</v>
          </cell>
          <cell r="I200">
            <v>19.077500000000001</v>
          </cell>
          <cell r="J200">
            <v>-1.5</v>
          </cell>
        </row>
        <row r="201">
          <cell r="B201">
            <v>28</v>
          </cell>
          <cell r="C201">
            <v>1.095</v>
          </cell>
          <cell r="I201">
            <v>24.077500000000001</v>
          </cell>
          <cell r="J201">
            <v>-1.5</v>
          </cell>
        </row>
        <row r="202">
          <cell r="B202">
            <v>35</v>
          </cell>
          <cell r="C202">
            <v>1.1060000000000001</v>
          </cell>
          <cell r="I202">
            <v>26.177500000000002</v>
          </cell>
          <cell r="J202">
            <v>-0.1</v>
          </cell>
        </row>
        <row r="203">
          <cell r="B203">
            <v>40</v>
          </cell>
          <cell r="C203">
            <v>1.111</v>
          </cell>
          <cell r="I203">
            <v>28</v>
          </cell>
          <cell r="J203">
            <v>1.095</v>
          </cell>
        </row>
        <row r="207">
          <cell r="B207">
            <v>0</v>
          </cell>
          <cell r="C207">
            <v>2.7519999999999998</v>
          </cell>
        </row>
        <row r="208">
          <cell r="B208">
            <v>5</v>
          </cell>
          <cell r="C208">
            <v>2.7549999999999999</v>
          </cell>
        </row>
        <row r="209">
          <cell r="B209">
            <v>10</v>
          </cell>
          <cell r="C209">
            <v>2.76</v>
          </cell>
        </row>
        <row r="210">
          <cell r="B210">
            <v>12</v>
          </cell>
          <cell r="C210">
            <v>-0.03</v>
          </cell>
        </row>
        <row r="211">
          <cell r="B211">
            <v>14</v>
          </cell>
          <cell r="C211">
            <v>-0.54</v>
          </cell>
        </row>
        <row r="212">
          <cell r="B212">
            <v>16</v>
          </cell>
          <cell r="C212">
            <v>-0.72099999999999997</v>
          </cell>
        </row>
        <row r="213">
          <cell r="B213">
            <v>17</v>
          </cell>
          <cell r="C213">
            <v>-0.78</v>
          </cell>
        </row>
        <row r="214">
          <cell r="B214">
            <v>18</v>
          </cell>
          <cell r="C214">
            <v>-0.72399999999999998</v>
          </cell>
          <cell r="I214">
            <v>0</v>
          </cell>
          <cell r="J214">
            <v>2.7519999999999998</v>
          </cell>
        </row>
        <row r="215">
          <cell r="B215">
            <v>20</v>
          </cell>
          <cell r="C215">
            <v>-0.54100000000000004</v>
          </cell>
          <cell r="I215">
            <v>5</v>
          </cell>
          <cell r="J215">
            <v>2.7549999999999999</v>
          </cell>
        </row>
        <row r="216">
          <cell r="B216">
            <v>22</v>
          </cell>
          <cell r="C216">
            <v>-9.0999999999999998E-2</v>
          </cell>
          <cell r="I216">
            <v>11.3825</v>
          </cell>
          <cell r="J216">
            <v>-1.5</v>
          </cell>
        </row>
        <row r="217">
          <cell r="B217">
            <v>24</v>
          </cell>
          <cell r="C217">
            <v>2.66</v>
          </cell>
          <cell r="I217">
            <v>16.3825</v>
          </cell>
          <cell r="J217">
            <v>-1.5</v>
          </cell>
        </row>
        <row r="218">
          <cell r="B218">
            <v>29</v>
          </cell>
          <cell r="C218">
            <v>2.6549999999999998</v>
          </cell>
          <cell r="I218">
            <v>21.3825</v>
          </cell>
          <cell r="J218">
            <v>-1.5</v>
          </cell>
        </row>
        <row r="219">
          <cell r="B219">
            <v>30</v>
          </cell>
          <cell r="C219">
            <v>2.65</v>
          </cell>
          <cell r="I219">
            <v>27.607500000000002</v>
          </cell>
          <cell r="J219">
            <v>2.65</v>
          </cell>
        </row>
        <row r="220">
          <cell r="I220">
            <v>30</v>
          </cell>
          <cell r="J220">
            <v>2.65</v>
          </cell>
        </row>
        <row r="227">
          <cell r="B227">
            <v>0</v>
          </cell>
          <cell r="C227">
            <v>3.5590000000000002</v>
          </cell>
        </row>
        <row r="228">
          <cell r="B228">
            <v>3</v>
          </cell>
          <cell r="C228">
            <v>3.5489999999999999</v>
          </cell>
        </row>
        <row r="229">
          <cell r="B229">
            <v>5</v>
          </cell>
          <cell r="C229">
            <v>0.94899999999999995</v>
          </cell>
        </row>
        <row r="230">
          <cell r="B230">
            <v>7</v>
          </cell>
          <cell r="C230">
            <v>0.19800000000000001</v>
          </cell>
        </row>
        <row r="231">
          <cell r="B231">
            <v>9</v>
          </cell>
          <cell r="C231">
            <v>-6.0000000000000001E-3</v>
          </cell>
        </row>
        <row r="232">
          <cell r="B232">
            <v>11</v>
          </cell>
          <cell r="C232">
            <v>-0.20200000000000001</v>
          </cell>
        </row>
        <row r="233">
          <cell r="B233">
            <v>13</v>
          </cell>
          <cell r="C233">
            <v>-0.40200000000000002</v>
          </cell>
          <cell r="I233">
            <v>0</v>
          </cell>
          <cell r="J233">
            <v>3.5590000000000002</v>
          </cell>
        </row>
        <row r="234">
          <cell r="B234">
            <v>14</v>
          </cell>
          <cell r="C234">
            <v>-0.45100000000000001</v>
          </cell>
          <cell r="I234">
            <v>1.5</v>
          </cell>
          <cell r="J234">
            <v>3.5489999999999999</v>
          </cell>
        </row>
        <row r="235">
          <cell r="B235">
            <v>15</v>
          </cell>
          <cell r="C235">
            <v>-0.40300000000000002</v>
          </cell>
          <cell r="I235">
            <v>9.0734999999999992</v>
          </cell>
          <cell r="J235">
            <v>-1.5</v>
          </cell>
        </row>
        <row r="236">
          <cell r="B236">
            <v>17</v>
          </cell>
          <cell r="C236">
            <v>-0.251</v>
          </cell>
          <cell r="I236">
            <v>14.073499999999999</v>
          </cell>
          <cell r="J236">
            <v>-1.5</v>
          </cell>
        </row>
        <row r="237">
          <cell r="B237">
            <v>19</v>
          </cell>
          <cell r="C237">
            <v>-1.0999999999999999E-2</v>
          </cell>
          <cell r="I237">
            <v>19.073499999999999</v>
          </cell>
          <cell r="J237">
            <v>-1.5</v>
          </cell>
        </row>
        <row r="238">
          <cell r="B238">
            <v>21</v>
          </cell>
          <cell r="C238">
            <v>0.14899999999999999</v>
          </cell>
          <cell r="I238">
            <v>26.798500000000001</v>
          </cell>
          <cell r="J238">
            <v>3.65</v>
          </cell>
        </row>
        <row r="239">
          <cell r="B239">
            <v>23</v>
          </cell>
          <cell r="C239">
            <v>0.84299999999999997</v>
          </cell>
          <cell r="I239">
            <v>30</v>
          </cell>
          <cell r="J239">
            <v>3.6619999999999999</v>
          </cell>
        </row>
        <row r="240">
          <cell r="B240">
            <v>25</v>
          </cell>
          <cell r="C240">
            <v>3.629</v>
          </cell>
          <cell r="I240">
            <v>35</v>
          </cell>
          <cell r="J240">
            <v>3.6539999999999999</v>
          </cell>
        </row>
        <row r="241">
          <cell r="B241">
            <v>30</v>
          </cell>
          <cell r="C241">
            <v>3.6619999999999999</v>
          </cell>
        </row>
        <row r="242">
          <cell r="B242">
            <v>35</v>
          </cell>
          <cell r="C242">
            <v>3.6539999999999999</v>
          </cell>
        </row>
        <row r="246">
          <cell r="B246">
            <v>0</v>
          </cell>
          <cell r="C246">
            <v>3.044</v>
          </cell>
        </row>
        <row r="247">
          <cell r="B247">
            <v>5</v>
          </cell>
          <cell r="C247">
            <v>3.0539999999999998</v>
          </cell>
        </row>
        <row r="248">
          <cell r="B248">
            <v>10</v>
          </cell>
          <cell r="C248">
            <v>3.0590000000000002</v>
          </cell>
        </row>
        <row r="249">
          <cell r="B249">
            <v>12</v>
          </cell>
          <cell r="C249">
            <v>0.86899999999999999</v>
          </cell>
        </row>
        <row r="250">
          <cell r="B250">
            <v>14</v>
          </cell>
          <cell r="C250">
            <v>0.159</v>
          </cell>
        </row>
        <row r="251">
          <cell r="B251">
            <v>16</v>
          </cell>
          <cell r="C251">
            <v>-0.24099999999999999</v>
          </cell>
        </row>
        <row r="252">
          <cell r="B252">
            <v>18</v>
          </cell>
          <cell r="C252">
            <v>-0.442</v>
          </cell>
          <cell r="I252">
            <v>0</v>
          </cell>
          <cell r="J252">
            <v>3.044</v>
          </cell>
        </row>
        <row r="253">
          <cell r="B253">
            <v>20</v>
          </cell>
          <cell r="C253">
            <v>-0.58899999999999997</v>
          </cell>
          <cell r="I253">
            <v>5</v>
          </cell>
          <cell r="J253">
            <v>3.0539999999999998</v>
          </cell>
        </row>
        <row r="254">
          <cell r="B254">
            <v>23</v>
          </cell>
          <cell r="C254">
            <v>-0.64100000000000001</v>
          </cell>
          <cell r="I254">
            <v>10</v>
          </cell>
          <cell r="J254">
            <v>3.0590000000000002</v>
          </cell>
        </row>
        <row r="255">
          <cell r="B255">
            <v>26</v>
          </cell>
          <cell r="C255">
            <v>-0.58199999999999996</v>
          </cell>
          <cell r="I255">
            <v>12</v>
          </cell>
          <cell r="J255">
            <v>0.86899999999999999</v>
          </cell>
        </row>
        <row r="256">
          <cell r="B256">
            <v>29</v>
          </cell>
          <cell r="C256">
            <v>-0.441</v>
          </cell>
          <cell r="I256">
            <v>14</v>
          </cell>
          <cell r="J256">
            <v>0.159</v>
          </cell>
        </row>
        <row r="257">
          <cell r="B257">
            <v>32</v>
          </cell>
          <cell r="C257">
            <v>5.2999999999999999E-2</v>
          </cell>
          <cell r="I257">
            <v>15</v>
          </cell>
          <cell r="J257">
            <v>-0.24099999999999999</v>
          </cell>
        </row>
        <row r="258">
          <cell r="B258">
            <v>34</v>
          </cell>
          <cell r="C258">
            <v>1.3080000000000001</v>
          </cell>
          <cell r="I258">
            <v>16.888500000000001</v>
          </cell>
          <cell r="J258">
            <v>-1.5</v>
          </cell>
        </row>
        <row r="259">
          <cell r="B259">
            <v>36</v>
          </cell>
          <cell r="C259">
            <v>3.5750000000000002</v>
          </cell>
          <cell r="I259">
            <v>21.888500000000001</v>
          </cell>
          <cell r="J259">
            <v>-1.5</v>
          </cell>
        </row>
        <row r="260">
          <cell r="B260">
            <v>41</v>
          </cell>
          <cell r="C260">
            <v>3.5790000000000002</v>
          </cell>
          <cell r="I260">
            <v>26.888500000000001</v>
          </cell>
          <cell r="J260">
            <v>-1.5</v>
          </cell>
        </row>
        <row r="261">
          <cell r="B261">
            <v>42</v>
          </cell>
          <cell r="C261">
            <v>3.5710000000000002</v>
          </cell>
          <cell r="I261">
            <v>28.388500000000001</v>
          </cell>
          <cell r="J261">
            <v>-0.5</v>
          </cell>
        </row>
        <row r="265">
          <cell r="B265">
            <v>0</v>
          </cell>
          <cell r="C265">
            <v>2.573</v>
          </cell>
        </row>
        <row r="266">
          <cell r="B266">
            <v>5</v>
          </cell>
          <cell r="C266">
            <v>2.5779999999999998</v>
          </cell>
        </row>
        <row r="267">
          <cell r="B267">
            <v>10</v>
          </cell>
          <cell r="C267">
            <v>2.593</v>
          </cell>
        </row>
        <row r="268">
          <cell r="B268">
            <v>12</v>
          </cell>
          <cell r="C268">
            <v>0.59299999999999997</v>
          </cell>
        </row>
        <row r="269">
          <cell r="B269">
            <v>14</v>
          </cell>
          <cell r="C269">
            <v>0.29299999999999998</v>
          </cell>
        </row>
        <row r="270">
          <cell r="B270">
            <v>16</v>
          </cell>
          <cell r="C270">
            <v>0.13100000000000001</v>
          </cell>
        </row>
        <row r="271">
          <cell r="B271">
            <v>18</v>
          </cell>
          <cell r="C271">
            <v>-6.2E-2</v>
          </cell>
        </row>
        <row r="272">
          <cell r="B272">
            <v>20</v>
          </cell>
          <cell r="C272">
            <v>-0.23699999999999999</v>
          </cell>
          <cell r="I272">
            <v>0</v>
          </cell>
          <cell r="J272">
            <v>2.573</v>
          </cell>
        </row>
        <row r="273">
          <cell r="B273">
            <v>22</v>
          </cell>
          <cell r="C273">
            <v>-0.41699999999999998</v>
          </cell>
          <cell r="I273">
            <v>5</v>
          </cell>
          <cell r="J273">
            <v>2.5779999999999998</v>
          </cell>
        </row>
        <row r="274">
          <cell r="B274">
            <v>24</v>
          </cell>
          <cell r="C274">
            <v>-0.60699999999999998</v>
          </cell>
          <cell r="I274">
            <v>10</v>
          </cell>
          <cell r="J274">
            <v>2.593</v>
          </cell>
        </row>
        <row r="275">
          <cell r="B275">
            <v>26</v>
          </cell>
          <cell r="C275">
            <v>-0.65700000000000003</v>
          </cell>
          <cell r="I275">
            <v>12</v>
          </cell>
          <cell r="J275">
            <v>0.59299999999999997</v>
          </cell>
        </row>
        <row r="276">
          <cell r="B276">
            <v>28</v>
          </cell>
          <cell r="C276">
            <v>-0.60799999999999998</v>
          </cell>
          <cell r="I276">
            <v>14</v>
          </cell>
          <cell r="J276">
            <v>0.29299999999999998</v>
          </cell>
        </row>
        <row r="277">
          <cell r="B277">
            <v>30</v>
          </cell>
          <cell r="C277">
            <v>-0.42299999999999999</v>
          </cell>
          <cell r="I277">
            <v>16</v>
          </cell>
          <cell r="J277">
            <v>0.13100000000000001</v>
          </cell>
        </row>
        <row r="278">
          <cell r="B278">
            <v>32</v>
          </cell>
          <cell r="C278">
            <v>-0.23799999999999999</v>
          </cell>
          <cell r="I278">
            <v>18.4465</v>
          </cell>
          <cell r="J278">
            <v>-1.5</v>
          </cell>
        </row>
        <row r="279">
          <cell r="B279">
            <v>34</v>
          </cell>
          <cell r="C279">
            <v>-6.3E-2</v>
          </cell>
          <cell r="I279">
            <v>23.4465</v>
          </cell>
          <cell r="J279">
            <v>-1.5</v>
          </cell>
        </row>
        <row r="280">
          <cell r="B280">
            <v>36</v>
          </cell>
          <cell r="C280">
            <v>0.13200000000000001</v>
          </cell>
          <cell r="I280">
            <v>28.4465</v>
          </cell>
          <cell r="J280">
            <v>-1.5</v>
          </cell>
        </row>
        <row r="281">
          <cell r="B281">
            <v>40</v>
          </cell>
          <cell r="C281">
            <v>1.4930000000000001</v>
          </cell>
          <cell r="I281">
            <v>29.9465</v>
          </cell>
          <cell r="J281">
            <v>-0.5</v>
          </cell>
        </row>
        <row r="282">
          <cell r="B282">
            <v>42</v>
          </cell>
          <cell r="C282">
            <v>3.6080000000000001</v>
          </cell>
          <cell r="I282">
            <v>30</v>
          </cell>
          <cell r="J282">
            <v>-0.42299999999999999</v>
          </cell>
        </row>
        <row r="283">
          <cell r="B283">
            <v>46</v>
          </cell>
          <cell r="C283">
            <v>3.6080000000000001</v>
          </cell>
          <cell r="I283">
            <v>32</v>
          </cell>
          <cell r="J283">
            <v>-0.23799999999999999</v>
          </cell>
        </row>
        <row r="284">
          <cell r="B284">
            <v>47</v>
          </cell>
          <cell r="C284">
            <v>3.613</v>
          </cell>
          <cell r="I284">
            <v>34</v>
          </cell>
          <cell r="J284">
            <v>-6.3E-2</v>
          </cell>
        </row>
        <row r="285">
          <cell r="I285">
            <v>36</v>
          </cell>
          <cell r="J285">
            <v>0.13200000000000001</v>
          </cell>
        </row>
        <row r="294">
          <cell r="I294">
            <v>40</v>
          </cell>
          <cell r="J294">
            <v>1.4930000000000001</v>
          </cell>
        </row>
        <row r="295">
          <cell r="I295">
            <v>42</v>
          </cell>
          <cell r="J295">
            <v>3.6080000000000001</v>
          </cell>
        </row>
        <row r="296">
          <cell r="I296">
            <v>46</v>
          </cell>
          <cell r="J296">
            <v>3.6080000000000001</v>
          </cell>
        </row>
        <row r="297">
          <cell r="I297">
            <v>47</v>
          </cell>
          <cell r="J297">
            <v>3.613</v>
          </cell>
        </row>
        <row r="303">
          <cell r="B303">
            <v>0</v>
          </cell>
          <cell r="C303">
            <v>2.774</v>
          </cell>
        </row>
        <row r="304">
          <cell r="B304">
            <v>5</v>
          </cell>
          <cell r="C304">
            <v>2.8239999999999998</v>
          </cell>
        </row>
        <row r="305">
          <cell r="B305">
            <v>7</v>
          </cell>
          <cell r="C305">
            <v>0.96399999999999997</v>
          </cell>
        </row>
        <row r="306">
          <cell r="B306">
            <v>9</v>
          </cell>
          <cell r="C306">
            <v>0.66400000000000003</v>
          </cell>
        </row>
        <row r="307">
          <cell r="B307">
            <v>11</v>
          </cell>
          <cell r="C307">
            <v>0.36399999999999999</v>
          </cell>
        </row>
        <row r="308">
          <cell r="B308">
            <v>13</v>
          </cell>
          <cell r="C308">
            <v>7.3999999999999996E-2</v>
          </cell>
        </row>
        <row r="309">
          <cell r="B309">
            <v>15</v>
          </cell>
          <cell r="C309">
            <v>-0.14099999999999999</v>
          </cell>
        </row>
        <row r="310">
          <cell r="B310">
            <v>17</v>
          </cell>
          <cell r="C310">
            <v>-0.28399999999999997</v>
          </cell>
          <cell r="I310">
            <v>0</v>
          </cell>
          <cell r="J310">
            <v>2.774</v>
          </cell>
        </row>
        <row r="311">
          <cell r="B311">
            <v>19</v>
          </cell>
          <cell r="C311">
            <v>-0.48699999999999999</v>
          </cell>
          <cell r="I311">
            <v>5</v>
          </cell>
          <cell r="J311">
            <v>2.8239999999999998</v>
          </cell>
        </row>
        <row r="312">
          <cell r="B312">
            <v>21</v>
          </cell>
          <cell r="C312">
            <v>-0.54600000000000004</v>
          </cell>
          <cell r="I312">
            <v>7</v>
          </cell>
          <cell r="J312">
            <v>0.96399999999999997</v>
          </cell>
        </row>
        <row r="313">
          <cell r="B313">
            <v>23</v>
          </cell>
          <cell r="C313">
            <v>-0.49199999999999999</v>
          </cell>
          <cell r="I313">
            <v>9</v>
          </cell>
          <cell r="J313">
            <v>0.66400000000000003</v>
          </cell>
        </row>
        <row r="314">
          <cell r="B314">
            <v>25</v>
          </cell>
          <cell r="C314">
            <v>-0.33600000000000002</v>
          </cell>
          <cell r="I314">
            <v>11</v>
          </cell>
          <cell r="J314">
            <v>0.36399999999999999</v>
          </cell>
        </row>
        <row r="315">
          <cell r="B315">
            <v>27</v>
          </cell>
          <cell r="C315">
            <v>-0.14599999999999999</v>
          </cell>
          <cell r="I315">
            <v>13</v>
          </cell>
          <cell r="J315">
            <v>7.3999999999999996E-2</v>
          </cell>
        </row>
        <row r="316">
          <cell r="B316">
            <v>29</v>
          </cell>
          <cell r="C316">
            <v>0.113</v>
          </cell>
          <cell r="I316">
            <v>15.361000000000001</v>
          </cell>
          <cell r="J316">
            <v>-1.5</v>
          </cell>
        </row>
        <row r="317">
          <cell r="B317">
            <v>31</v>
          </cell>
          <cell r="C317">
            <v>0.33900000000000002</v>
          </cell>
          <cell r="I317">
            <v>20.361000000000001</v>
          </cell>
          <cell r="J317">
            <v>-1.5</v>
          </cell>
        </row>
        <row r="318">
          <cell r="B318">
            <v>33</v>
          </cell>
          <cell r="C318">
            <v>0.55600000000000005</v>
          </cell>
          <cell r="I318">
            <v>25.361000000000001</v>
          </cell>
          <cell r="J318">
            <v>-1.5</v>
          </cell>
        </row>
        <row r="319">
          <cell r="B319">
            <v>35</v>
          </cell>
          <cell r="C319">
            <v>1.5389999999999999</v>
          </cell>
          <cell r="I319">
            <v>27.611000000000001</v>
          </cell>
          <cell r="J319">
            <v>0</v>
          </cell>
        </row>
        <row r="320">
          <cell r="B320">
            <v>37</v>
          </cell>
          <cell r="C320">
            <v>4.1840000000000002</v>
          </cell>
          <cell r="I320">
            <v>29</v>
          </cell>
          <cell r="J320">
            <v>0.113</v>
          </cell>
        </row>
        <row r="321">
          <cell r="B321">
            <v>40</v>
          </cell>
          <cell r="C321">
            <v>4.1909999999999998</v>
          </cell>
          <cell r="I321">
            <v>31</v>
          </cell>
          <cell r="J321">
            <v>0.33900000000000002</v>
          </cell>
        </row>
        <row r="324">
          <cell r="B324">
            <v>0</v>
          </cell>
          <cell r="C324">
            <v>2.8290000000000002</v>
          </cell>
        </row>
        <row r="325">
          <cell r="B325">
            <v>5</v>
          </cell>
          <cell r="C325">
            <v>2.819</v>
          </cell>
        </row>
        <row r="326">
          <cell r="B326">
            <v>10</v>
          </cell>
          <cell r="C326">
            <v>2.8130000000000002</v>
          </cell>
        </row>
        <row r="327">
          <cell r="B327">
            <v>12</v>
          </cell>
          <cell r="C327">
            <v>1.244</v>
          </cell>
        </row>
        <row r="328">
          <cell r="B328">
            <v>14</v>
          </cell>
          <cell r="C328">
            <v>0.67400000000000004</v>
          </cell>
        </row>
        <row r="329">
          <cell r="B329">
            <v>16</v>
          </cell>
          <cell r="C329">
            <v>4.0000000000000001E-3</v>
          </cell>
        </row>
        <row r="330">
          <cell r="B330">
            <v>18</v>
          </cell>
          <cell r="C330">
            <v>-0.126</v>
          </cell>
        </row>
        <row r="331">
          <cell r="B331">
            <v>20</v>
          </cell>
          <cell r="C331">
            <v>-0.28699999999999998</v>
          </cell>
          <cell r="I331">
            <v>0</v>
          </cell>
          <cell r="J331">
            <v>2.8290000000000002</v>
          </cell>
        </row>
        <row r="332">
          <cell r="B332">
            <v>22</v>
          </cell>
          <cell r="C332">
            <v>-0.47699999999999998</v>
          </cell>
          <cell r="I332">
            <v>5</v>
          </cell>
          <cell r="J332">
            <v>2.819</v>
          </cell>
        </row>
        <row r="333">
          <cell r="B333">
            <v>24</v>
          </cell>
          <cell r="C333">
            <v>-0.52600000000000002</v>
          </cell>
          <cell r="I333">
            <v>10</v>
          </cell>
          <cell r="J333">
            <v>2.8130000000000002</v>
          </cell>
        </row>
        <row r="334">
          <cell r="B334">
            <v>26</v>
          </cell>
          <cell r="C334">
            <v>-0.47799999999999998</v>
          </cell>
          <cell r="I334">
            <v>12</v>
          </cell>
          <cell r="J334">
            <v>1.244</v>
          </cell>
        </row>
        <row r="335">
          <cell r="B335">
            <v>28</v>
          </cell>
          <cell r="C335">
            <v>-0.33600000000000002</v>
          </cell>
          <cell r="I335">
            <v>14</v>
          </cell>
          <cell r="J335">
            <v>0.67400000000000004</v>
          </cell>
        </row>
        <row r="336">
          <cell r="B336">
            <v>30</v>
          </cell>
          <cell r="C336">
            <v>-0.14099999999999999</v>
          </cell>
          <cell r="I336">
            <v>16</v>
          </cell>
          <cell r="J336">
            <v>4.0000000000000001E-3</v>
          </cell>
        </row>
        <row r="337">
          <cell r="B337">
            <v>32</v>
          </cell>
          <cell r="C337">
            <v>1.2999999999999999E-2</v>
          </cell>
          <cell r="I337">
            <v>18.256</v>
          </cell>
          <cell r="J337">
            <v>-1.5</v>
          </cell>
        </row>
        <row r="338">
          <cell r="B338">
            <v>34</v>
          </cell>
          <cell r="C338">
            <v>0.26900000000000002</v>
          </cell>
          <cell r="I338">
            <v>23.256</v>
          </cell>
          <cell r="J338">
            <v>-1.5</v>
          </cell>
        </row>
        <row r="339">
          <cell r="B339">
            <v>36</v>
          </cell>
          <cell r="C339">
            <v>1.0129999999999999</v>
          </cell>
          <cell r="I339">
            <v>28.256</v>
          </cell>
          <cell r="J339">
            <v>-1.5</v>
          </cell>
        </row>
        <row r="340">
          <cell r="B340">
            <v>38</v>
          </cell>
          <cell r="C340">
            <v>4.3529999999999998</v>
          </cell>
          <cell r="I340">
            <v>30.521000000000001</v>
          </cell>
          <cell r="J340">
            <v>0.01</v>
          </cell>
        </row>
        <row r="341">
          <cell r="B341">
            <v>41</v>
          </cell>
          <cell r="C341">
            <v>4.3639999999999999</v>
          </cell>
          <cell r="I341">
            <v>32</v>
          </cell>
          <cell r="J341">
            <v>1.2999999999999999E-2</v>
          </cell>
        </row>
        <row r="344">
          <cell r="B344">
            <v>0</v>
          </cell>
          <cell r="C344">
            <v>2.7890000000000001</v>
          </cell>
        </row>
        <row r="345">
          <cell r="B345">
            <v>5</v>
          </cell>
          <cell r="C345">
            <v>2.78</v>
          </cell>
        </row>
        <row r="346">
          <cell r="B346">
            <v>10</v>
          </cell>
          <cell r="C346">
            <v>2.7639999999999998</v>
          </cell>
        </row>
        <row r="347">
          <cell r="B347">
            <v>12</v>
          </cell>
          <cell r="C347">
            <v>1.0589999999999999</v>
          </cell>
        </row>
        <row r="348">
          <cell r="B348">
            <v>14</v>
          </cell>
          <cell r="C348">
            <v>0.67400000000000004</v>
          </cell>
        </row>
        <row r="349">
          <cell r="B349">
            <v>16</v>
          </cell>
          <cell r="C349">
            <v>0.374</v>
          </cell>
        </row>
        <row r="350">
          <cell r="B350">
            <v>18</v>
          </cell>
          <cell r="C350">
            <v>6.4000000000000001E-2</v>
          </cell>
        </row>
        <row r="351">
          <cell r="B351">
            <v>20</v>
          </cell>
          <cell r="C351">
            <v>-0.13100000000000001</v>
          </cell>
          <cell r="I351">
            <v>0</v>
          </cell>
          <cell r="J351">
            <v>2.7890000000000001</v>
          </cell>
        </row>
        <row r="352">
          <cell r="B352">
            <v>22</v>
          </cell>
          <cell r="C352">
            <v>-0.36599999999999999</v>
          </cell>
          <cell r="I352">
            <v>5</v>
          </cell>
          <cell r="J352">
            <v>2.78</v>
          </cell>
        </row>
        <row r="353">
          <cell r="B353">
            <v>24</v>
          </cell>
          <cell r="C353">
            <v>-0.42599999999999999</v>
          </cell>
          <cell r="I353">
            <v>10</v>
          </cell>
          <cell r="J353">
            <v>2.7639999999999998</v>
          </cell>
        </row>
        <row r="354">
          <cell r="B354">
            <v>26</v>
          </cell>
          <cell r="C354">
            <v>-0.377</v>
          </cell>
          <cell r="I354">
            <v>12</v>
          </cell>
          <cell r="J354">
            <v>1.0589999999999999</v>
          </cell>
        </row>
        <row r="355">
          <cell r="B355">
            <v>28</v>
          </cell>
          <cell r="C355">
            <v>-0.11600000000000001</v>
          </cell>
          <cell r="I355">
            <v>14</v>
          </cell>
          <cell r="J355">
            <v>0.67400000000000004</v>
          </cell>
        </row>
        <row r="356">
          <cell r="B356">
            <v>30</v>
          </cell>
          <cell r="C356">
            <v>0.113</v>
          </cell>
          <cell r="I356">
            <v>17.260999999999999</v>
          </cell>
          <cell r="J356">
            <v>-1.5</v>
          </cell>
        </row>
        <row r="357">
          <cell r="B357">
            <v>32</v>
          </cell>
          <cell r="C357">
            <v>0.51300000000000001</v>
          </cell>
          <cell r="I357">
            <v>22.260999999999999</v>
          </cell>
          <cell r="J357">
            <v>-1.5</v>
          </cell>
        </row>
        <row r="358">
          <cell r="B358">
            <v>34</v>
          </cell>
          <cell r="C358">
            <v>0.67400000000000004</v>
          </cell>
          <cell r="I358">
            <v>27.260999999999999</v>
          </cell>
          <cell r="J358">
            <v>-1.5</v>
          </cell>
        </row>
        <row r="359">
          <cell r="B359">
            <v>36</v>
          </cell>
          <cell r="C359">
            <v>1.6739999999999999</v>
          </cell>
          <cell r="I359">
            <v>29.510999999999999</v>
          </cell>
          <cell r="J359">
            <v>0</v>
          </cell>
        </row>
        <row r="360">
          <cell r="B360">
            <v>38</v>
          </cell>
          <cell r="C360">
            <v>3.9630000000000001</v>
          </cell>
          <cell r="I360">
            <v>30</v>
          </cell>
          <cell r="J360">
            <v>0.113</v>
          </cell>
        </row>
        <row r="361">
          <cell r="B361">
            <v>42</v>
          </cell>
          <cell r="C361">
            <v>3.9590000000000001</v>
          </cell>
          <cell r="I361">
            <v>32</v>
          </cell>
          <cell r="J361">
            <v>0.51300000000000001</v>
          </cell>
        </row>
        <row r="364">
          <cell r="B364">
            <v>0</v>
          </cell>
          <cell r="C364">
            <v>3.0259999999999998</v>
          </cell>
        </row>
        <row r="365">
          <cell r="B365">
            <v>5</v>
          </cell>
          <cell r="C365">
            <v>3.012</v>
          </cell>
          <cell r="I365">
            <v>0</v>
          </cell>
          <cell r="J365">
            <v>3.0259999999999998</v>
          </cell>
        </row>
        <row r="366">
          <cell r="B366">
            <v>10</v>
          </cell>
          <cell r="C366">
            <v>1.9330000000000001</v>
          </cell>
          <cell r="I366">
            <v>5</v>
          </cell>
          <cell r="J366">
            <v>3.012</v>
          </cell>
        </row>
        <row r="367">
          <cell r="B367">
            <v>12</v>
          </cell>
          <cell r="C367">
            <v>1.1279999999999999</v>
          </cell>
          <cell r="I367">
            <v>10</v>
          </cell>
          <cell r="J367">
            <v>1.9330000000000001</v>
          </cell>
        </row>
        <row r="368">
          <cell r="B368">
            <v>14</v>
          </cell>
          <cell r="C368">
            <v>0.48099999999999998</v>
          </cell>
          <cell r="I368">
            <v>15.1495</v>
          </cell>
          <cell r="J368">
            <v>-1.5</v>
          </cell>
        </row>
        <row r="369">
          <cell r="B369">
            <v>16</v>
          </cell>
          <cell r="C369">
            <v>3.0000000000000001E-3</v>
          </cell>
          <cell r="I369">
            <v>18.1495</v>
          </cell>
          <cell r="J369">
            <v>-1.5</v>
          </cell>
        </row>
        <row r="370">
          <cell r="B370">
            <v>18</v>
          </cell>
          <cell r="C370">
            <v>-9.9000000000000005E-2</v>
          </cell>
          <cell r="I370">
            <v>21.1495</v>
          </cell>
          <cell r="J370">
            <v>-1.5</v>
          </cell>
        </row>
        <row r="371">
          <cell r="B371">
            <v>20</v>
          </cell>
          <cell r="C371">
            <v>2E-3</v>
          </cell>
          <cell r="I371">
            <v>27.4495</v>
          </cell>
          <cell r="J371">
            <v>2.7</v>
          </cell>
        </row>
        <row r="372">
          <cell r="B372">
            <v>22</v>
          </cell>
          <cell r="C372">
            <v>0.47399999999999998</v>
          </cell>
          <cell r="I372">
            <v>30</v>
          </cell>
          <cell r="J372">
            <v>3.6070000000000002</v>
          </cell>
        </row>
        <row r="373">
          <cell r="B373">
            <v>24</v>
          </cell>
          <cell r="C373">
            <v>1.0820000000000001</v>
          </cell>
        </row>
        <row r="374">
          <cell r="B374">
            <v>26</v>
          </cell>
          <cell r="C374">
            <v>2.1309999999999998</v>
          </cell>
        </row>
        <row r="375">
          <cell r="B375">
            <v>30</v>
          </cell>
          <cell r="C375">
            <v>3.6070000000000002</v>
          </cell>
        </row>
        <row r="379">
          <cell r="B379">
            <v>0</v>
          </cell>
          <cell r="C379">
            <v>1.232</v>
          </cell>
        </row>
        <row r="380">
          <cell r="B380">
            <v>5</v>
          </cell>
          <cell r="C380">
            <v>1.2270000000000001</v>
          </cell>
        </row>
        <row r="381">
          <cell r="B381">
            <v>10</v>
          </cell>
          <cell r="C381">
            <v>1.2170000000000001</v>
          </cell>
        </row>
        <row r="382">
          <cell r="B382">
            <v>12</v>
          </cell>
          <cell r="C382">
            <v>0.317</v>
          </cell>
        </row>
        <row r="383">
          <cell r="B383">
            <v>14</v>
          </cell>
          <cell r="C383">
            <v>7.0000000000000001E-3</v>
          </cell>
        </row>
        <row r="384">
          <cell r="B384">
            <v>16</v>
          </cell>
          <cell r="C384">
            <v>-0.253</v>
          </cell>
          <cell r="I384">
            <v>0</v>
          </cell>
          <cell r="J384">
            <v>1.232</v>
          </cell>
        </row>
        <row r="385">
          <cell r="B385">
            <v>17</v>
          </cell>
          <cell r="C385">
            <v>-0.30299999999999999</v>
          </cell>
          <cell r="I385">
            <v>5</v>
          </cell>
          <cell r="J385">
            <v>1.2270000000000001</v>
          </cell>
        </row>
        <row r="386">
          <cell r="B386">
            <v>18</v>
          </cell>
          <cell r="C386">
            <v>-0.251</v>
          </cell>
          <cell r="I386">
            <v>9</v>
          </cell>
          <cell r="J386">
            <v>1.2170000000000001</v>
          </cell>
        </row>
        <row r="387">
          <cell r="B387">
            <v>20</v>
          </cell>
          <cell r="C387">
            <v>5.6000000000000001E-2</v>
          </cell>
          <cell r="I387">
            <v>13.0755</v>
          </cell>
          <cell r="J387">
            <v>-1.5</v>
          </cell>
        </row>
        <row r="388">
          <cell r="B388">
            <v>22</v>
          </cell>
          <cell r="C388">
            <v>1.1020000000000001</v>
          </cell>
          <cell r="I388">
            <v>16.075499999999998</v>
          </cell>
          <cell r="J388">
            <v>-1.5</v>
          </cell>
        </row>
        <row r="389">
          <cell r="B389">
            <v>24</v>
          </cell>
          <cell r="C389">
            <v>3.641</v>
          </cell>
          <cell r="I389">
            <v>19.075499999999998</v>
          </cell>
          <cell r="J389">
            <v>-1.5</v>
          </cell>
        </row>
        <row r="390">
          <cell r="B390">
            <v>28</v>
          </cell>
          <cell r="C390">
            <v>3.6520000000000001</v>
          </cell>
          <cell r="I390">
            <v>26.8035</v>
          </cell>
          <cell r="J390">
            <v>3.6520000000000001</v>
          </cell>
        </row>
        <row r="391">
          <cell r="B391">
            <v>30</v>
          </cell>
          <cell r="C391">
            <v>3.6469999999999998</v>
          </cell>
          <cell r="I391">
            <v>28</v>
          </cell>
          <cell r="J391">
            <v>3.6520000000000001</v>
          </cell>
        </row>
        <row r="395">
          <cell r="B395">
            <v>0</v>
          </cell>
          <cell r="C395">
            <v>1.37</v>
          </cell>
        </row>
        <row r="396">
          <cell r="B396">
            <v>5</v>
          </cell>
          <cell r="C396">
            <v>1.355</v>
          </cell>
        </row>
        <row r="397">
          <cell r="B397">
            <v>10</v>
          </cell>
          <cell r="C397">
            <v>1.345</v>
          </cell>
        </row>
        <row r="398">
          <cell r="B398">
            <v>12</v>
          </cell>
          <cell r="C398">
            <v>0.34</v>
          </cell>
          <cell r="I398">
            <v>0</v>
          </cell>
          <cell r="J398">
            <v>1.37</v>
          </cell>
        </row>
        <row r="399">
          <cell r="B399">
            <v>14</v>
          </cell>
          <cell r="C399">
            <v>-3.5000000000000003E-2</v>
          </cell>
          <cell r="I399">
            <v>5</v>
          </cell>
          <cell r="J399">
            <v>1.355</v>
          </cell>
        </row>
        <row r="400">
          <cell r="B400">
            <v>16</v>
          </cell>
          <cell r="C400">
            <v>-0.42299999999999999</v>
          </cell>
          <cell r="I400">
            <v>8</v>
          </cell>
          <cell r="J400">
            <v>1.345</v>
          </cell>
        </row>
        <row r="401">
          <cell r="B401">
            <v>16.5</v>
          </cell>
          <cell r="C401">
            <v>-0.47499999999999998</v>
          </cell>
          <cell r="I401">
            <v>12.2675</v>
          </cell>
          <cell r="J401">
            <v>-1.5</v>
          </cell>
        </row>
        <row r="402">
          <cell r="B402">
            <v>17</v>
          </cell>
          <cell r="C402">
            <v>-0.41899999999999998</v>
          </cell>
          <cell r="I402">
            <v>15.2675</v>
          </cell>
          <cell r="J402">
            <v>-1.5</v>
          </cell>
        </row>
        <row r="403">
          <cell r="B403">
            <v>19</v>
          </cell>
          <cell r="C403">
            <v>-4.1000000000000002E-2</v>
          </cell>
          <cell r="I403">
            <v>18.267499999999998</v>
          </cell>
          <cell r="J403">
            <v>-1.5</v>
          </cell>
        </row>
        <row r="404">
          <cell r="B404">
            <v>21</v>
          </cell>
          <cell r="C404">
            <v>0.76</v>
          </cell>
          <cell r="I404">
            <v>25.758499999999998</v>
          </cell>
          <cell r="J404">
            <v>3.4940000000000002</v>
          </cell>
        </row>
        <row r="405">
          <cell r="B405">
            <v>23</v>
          </cell>
          <cell r="C405">
            <v>3.4849999999999999</v>
          </cell>
          <cell r="I405">
            <v>27</v>
          </cell>
          <cell r="J405">
            <v>3.4940000000000002</v>
          </cell>
        </row>
        <row r="406">
          <cell r="B406">
            <v>27</v>
          </cell>
          <cell r="C406">
            <v>3.4940000000000002</v>
          </cell>
        </row>
        <row r="410">
          <cell r="B410">
            <v>0</v>
          </cell>
          <cell r="C410">
            <v>1.68</v>
          </cell>
        </row>
        <row r="411">
          <cell r="B411">
            <v>5</v>
          </cell>
          <cell r="C411">
            <v>1.675</v>
          </cell>
        </row>
        <row r="412">
          <cell r="B412">
            <v>10</v>
          </cell>
          <cell r="C412">
            <v>1.67</v>
          </cell>
        </row>
        <row r="413">
          <cell r="B413">
            <v>11</v>
          </cell>
          <cell r="C413">
            <v>0.16500000000000001</v>
          </cell>
        </row>
        <row r="414">
          <cell r="B414">
            <v>13</v>
          </cell>
          <cell r="C414">
            <v>-8.1000000000000003E-2</v>
          </cell>
          <cell r="I414">
            <v>0</v>
          </cell>
          <cell r="J414">
            <v>1.68</v>
          </cell>
        </row>
        <row r="415">
          <cell r="B415">
            <v>15</v>
          </cell>
          <cell r="C415">
            <v>-0.38100000000000001</v>
          </cell>
          <cell r="I415">
            <v>5</v>
          </cell>
          <cell r="J415">
            <v>1.675</v>
          </cell>
        </row>
        <row r="416">
          <cell r="B416">
            <v>17</v>
          </cell>
          <cell r="C416">
            <v>-0.44700000000000001</v>
          </cell>
          <cell r="I416">
            <v>8</v>
          </cell>
          <cell r="J416">
            <v>1.67</v>
          </cell>
        </row>
        <row r="417">
          <cell r="B417">
            <v>19</v>
          </cell>
          <cell r="C417">
            <v>-0.38200000000000001</v>
          </cell>
          <cell r="I417">
            <v>12.754999999999999</v>
          </cell>
          <cell r="J417">
            <v>-1.5</v>
          </cell>
        </row>
        <row r="418">
          <cell r="B418">
            <v>21</v>
          </cell>
          <cell r="C418">
            <v>-0.03</v>
          </cell>
          <cell r="I418">
            <v>15.754999999999999</v>
          </cell>
          <cell r="J418">
            <v>-1.5</v>
          </cell>
        </row>
        <row r="419">
          <cell r="B419">
            <v>23</v>
          </cell>
          <cell r="C419">
            <v>1.5649999999999999</v>
          </cell>
          <cell r="I419">
            <v>18.754999999999999</v>
          </cell>
          <cell r="J419">
            <v>-1.5</v>
          </cell>
        </row>
        <row r="420">
          <cell r="B420">
            <v>24</v>
          </cell>
          <cell r="C420">
            <v>3.5819999999999999</v>
          </cell>
          <cell r="I420">
            <v>26.3765</v>
          </cell>
          <cell r="J420">
            <v>3.581</v>
          </cell>
        </row>
        <row r="421">
          <cell r="B421">
            <v>28</v>
          </cell>
          <cell r="C421">
            <v>3.58</v>
          </cell>
          <cell r="I421">
            <v>28</v>
          </cell>
          <cell r="J421">
            <v>3.58</v>
          </cell>
        </row>
        <row r="425">
          <cell r="B425">
            <v>0</v>
          </cell>
          <cell r="C425">
            <v>2.5059999999999998</v>
          </cell>
        </row>
        <row r="426">
          <cell r="B426">
            <v>5</v>
          </cell>
          <cell r="C426">
            <v>2.5110000000000001</v>
          </cell>
        </row>
        <row r="427">
          <cell r="B427">
            <v>10</v>
          </cell>
          <cell r="C427">
            <v>2.516</v>
          </cell>
        </row>
        <row r="428">
          <cell r="B428">
            <v>12</v>
          </cell>
          <cell r="C428">
            <v>0.35099999999999998</v>
          </cell>
        </row>
        <row r="429">
          <cell r="B429">
            <v>14</v>
          </cell>
          <cell r="C429">
            <v>5.0999999999999997E-2</v>
          </cell>
        </row>
        <row r="430">
          <cell r="B430">
            <v>15</v>
          </cell>
          <cell r="C430">
            <v>-0.19500000000000001</v>
          </cell>
          <cell r="I430">
            <v>0</v>
          </cell>
          <cell r="J430">
            <v>2.5059999999999998</v>
          </cell>
        </row>
        <row r="431">
          <cell r="B431">
            <v>16</v>
          </cell>
          <cell r="C431">
            <v>-0.28399999999999997</v>
          </cell>
          <cell r="I431">
            <v>5</v>
          </cell>
          <cell r="J431">
            <v>2.5110000000000001</v>
          </cell>
        </row>
        <row r="432">
          <cell r="B432">
            <v>17</v>
          </cell>
          <cell r="C432">
            <v>-0.22500000000000001</v>
          </cell>
          <cell r="I432">
            <v>10</v>
          </cell>
          <cell r="J432">
            <v>2.516</v>
          </cell>
        </row>
        <row r="433">
          <cell r="B433">
            <v>18</v>
          </cell>
          <cell r="C433">
            <v>-3.5000000000000003E-2</v>
          </cell>
          <cell r="I433">
            <v>12</v>
          </cell>
          <cell r="J433">
            <v>0.35099999999999998</v>
          </cell>
        </row>
        <row r="434">
          <cell r="B434">
            <v>20</v>
          </cell>
          <cell r="C434">
            <v>0.156</v>
          </cell>
          <cell r="I434">
            <v>14.7765</v>
          </cell>
          <cell r="J434">
            <v>-1.5</v>
          </cell>
        </row>
        <row r="435">
          <cell r="B435">
            <v>21</v>
          </cell>
          <cell r="C435">
            <v>0.45100000000000001</v>
          </cell>
          <cell r="I435">
            <v>17.776499999999999</v>
          </cell>
          <cell r="J435">
            <v>-1.5</v>
          </cell>
        </row>
        <row r="436">
          <cell r="B436">
            <v>22</v>
          </cell>
          <cell r="C436">
            <v>1.5660000000000001</v>
          </cell>
          <cell r="I436">
            <v>20.776499999999999</v>
          </cell>
          <cell r="J436">
            <v>-1.5</v>
          </cell>
        </row>
        <row r="437">
          <cell r="B437">
            <v>30</v>
          </cell>
          <cell r="C437">
            <v>1.571</v>
          </cell>
          <cell r="I437">
            <v>25.276499999999999</v>
          </cell>
          <cell r="J437">
            <v>1.5</v>
          </cell>
        </row>
        <row r="438">
          <cell r="B438">
            <v>35</v>
          </cell>
          <cell r="C438">
            <v>1.5760000000000001</v>
          </cell>
          <cell r="I438">
            <v>30</v>
          </cell>
          <cell r="J438">
            <v>1.571</v>
          </cell>
        </row>
        <row r="441">
          <cell r="B441">
            <v>0</v>
          </cell>
          <cell r="C441">
            <v>3.7320000000000002</v>
          </cell>
        </row>
        <row r="442">
          <cell r="B442">
            <v>5</v>
          </cell>
          <cell r="C442">
            <v>3.9750000000000001</v>
          </cell>
        </row>
        <row r="443">
          <cell r="B443">
            <v>10</v>
          </cell>
          <cell r="C443">
            <v>2.7879999999999998</v>
          </cell>
        </row>
        <row r="444">
          <cell r="B444">
            <v>12</v>
          </cell>
          <cell r="C444">
            <v>1.772</v>
          </cell>
        </row>
        <row r="445">
          <cell r="B445">
            <v>14</v>
          </cell>
          <cell r="C445">
            <v>0.83299999999999996</v>
          </cell>
          <cell r="I445">
            <v>0</v>
          </cell>
          <cell r="J445">
            <v>3.7320000000000002</v>
          </cell>
        </row>
        <row r="446">
          <cell r="B446">
            <v>16</v>
          </cell>
          <cell r="C446">
            <v>0.254</v>
          </cell>
          <cell r="I446">
            <v>5</v>
          </cell>
          <cell r="J446">
            <v>3.9750000000000001</v>
          </cell>
        </row>
        <row r="447">
          <cell r="B447">
            <v>18</v>
          </cell>
          <cell r="C447">
            <v>0.153</v>
          </cell>
          <cell r="I447">
            <v>13.212499999999999</v>
          </cell>
          <cell r="J447">
            <v>-1.5</v>
          </cell>
        </row>
        <row r="448">
          <cell r="B448">
            <v>20</v>
          </cell>
          <cell r="C448">
            <v>0.25600000000000001</v>
          </cell>
          <cell r="I448">
            <v>16.212499999999999</v>
          </cell>
          <cell r="J448">
            <v>-1.5</v>
          </cell>
        </row>
        <row r="449">
          <cell r="B449">
            <v>22</v>
          </cell>
          <cell r="C449">
            <v>0.878</v>
          </cell>
          <cell r="I449">
            <v>19.212499999999999</v>
          </cell>
          <cell r="J449">
            <v>-1.5</v>
          </cell>
        </row>
        <row r="450">
          <cell r="B450">
            <v>24</v>
          </cell>
          <cell r="C450">
            <v>1.7889999999999999</v>
          </cell>
          <cell r="I450">
            <v>24.462499999999999</v>
          </cell>
          <cell r="J450">
            <v>2</v>
          </cell>
        </row>
        <row r="451">
          <cell r="B451">
            <v>26</v>
          </cell>
          <cell r="C451">
            <v>2.266</v>
          </cell>
          <cell r="I451">
            <v>26</v>
          </cell>
          <cell r="J451">
            <v>2.266</v>
          </cell>
        </row>
        <row r="452">
          <cell r="B452">
            <v>30</v>
          </cell>
          <cell r="C452">
            <v>2.6320000000000001</v>
          </cell>
          <cell r="I452">
            <v>30</v>
          </cell>
          <cell r="J452">
            <v>2.6320000000000001</v>
          </cell>
        </row>
        <row r="455">
          <cell r="B455">
            <v>0</v>
          </cell>
          <cell r="C455">
            <v>4.0039999999999996</v>
          </cell>
        </row>
        <row r="456">
          <cell r="B456">
            <v>5</v>
          </cell>
          <cell r="C456">
            <v>3.9990000000000001</v>
          </cell>
        </row>
        <row r="457">
          <cell r="B457">
            <v>10</v>
          </cell>
          <cell r="C457">
            <v>2.798</v>
          </cell>
        </row>
        <row r="458">
          <cell r="B458">
            <v>12</v>
          </cell>
          <cell r="C458">
            <v>1.7490000000000001</v>
          </cell>
        </row>
        <row r="459">
          <cell r="B459">
            <v>14</v>
          </cell>
          <cell r="C459">
            <v>0.79400000000000004</v>
          </cell>
        </row>
        <row r="460">
          <cell r="B460">
            <v>16</v>
          </cell>
          <cell r="C460">
            <v>1E-3</v>
          </cell>
        </row>
        <row r="461">
          <cell r="B461">
            <v>18</v>
          </cell>
          <cell r="C461">
            <v>-0.1</v>
          </cell>
        </row>
        <row r="462">
          <cell r="B462">
            <v>19</v>
          </cell>
          <cell r="C462">
            <v>2E-3</v>
          </cell>
        </row>
        <row r="463">
          <cell r="B463">
            <v>20</v>
          </cell>
          <cell r="C463">
            <v>0.29799999999999999</v>
          </cell>
          <cell r="I463">
            <v>0</v>
          </cell>
          <cell r="J463">
            <v>4.0039999999999996</v>
          </cell>
        </row>
        <row r="464">
          <cell r="B464">
            <v>22</v>
          </cell>
          <cell r="C464">
            <v>0.78400000000000003</v>
          </cell>
          <cell r="I464">
            <v>5</v>
          </cell>
          <cell r="J464">
            <v>3.9990000000000001</v>
          </cell>
        </row>
        <row r="465">
          <cell r="B465">
            <v>26</v>
          </cell>
          <cell r="C465">
            <v>1.8009999999999999</v>
          </cell>
          <cell r="I465">
            <v>8</v>
          </cell>
          <cell r="J465">
            <v>3.2</v>
          </cell>
        </row>
        <row r="466">
          <cell r="B466">
            <v>28</v>
          </cell>
          <cell r="C466">
            <v>2.6619999999999999</v>
          </cell>
          <cell r="I466">
            <v>15.05</v>
          </cell>
          <cell r="J466">
            <v>-1.5</v>
          </cell>
        </row>
        <row r="467">
          <cell r="B467">
            <v>32</v>
          </cell>
          <cell r="C467">
            <v>2.669</v>
          </cell>
          <cell r="I467">
            <v>18.05</v>
          </cell>
          <cell r="J467">
            <v>-1.5</v>
          </cell>
        </row>
        <row r="471">
          <cell r="B471">
            <v>0</v>
          </cell>
          <cell r="C471">
            <v>2.4830000000000001</v>
          </cell>
        </row>
        <row r="472">
          <cell r="B472">
            <v>2</v>
          </cell>
          <cell r="C472">
            <v>2.4769999999999999</v>
          </cell>
        </row>
        <row r="473">
          <cell r="B473">
            <v>4</v>
          </cell>
          <cell r="C473">
            <v>0.52</v>
          </cell>
        </row>
        <row r="474">
          <cell r="B474">
            <v>6</v>
          </cell>
          <cell r="C474">
            <v>-0.223</v>
          </cell>
        </row>
        <row r="475">
          <cell r="B475">
            <v>8</v>
          </cell>
          <cell r="C475">
            <v>-0.55700000000000005</v>
          </cell>
        </row>
        <row r="476">
          <cell r="B476">
            <v>10</v>
          </cell>
          <cell r="C476">
            <v>-0.61199999999999999</v>
          </cell>
        </row>
        <row r="477">
          <cell r="B477">
            <v>12</v>
          </cell>
          <cell r="C477">
            <v>-0.55300000000000005</v>
          </cell>
        </row>
        <row r="478">
          <cell r="B478">
            <v>14</v>
          </cell>
          <cell r="C478">
            <v>-0.27700000000000002</v>
          </cell>
        </row>
        <row r="479">
          <cell r="B479">
            <v>16</v>
          </cell>
          <cell r="C479">
            <v>0.42499999999999999</v>
          </cell>
          <cell r="I479">
            <v>0</v>
          </cell>
          <cell r="J479">
            <v>2.4830000000000001</v>
          </cell>
        </row>
        <row r="480">
          <cell r="B480">
            <v>17</v>
          </cell>
          <cell r="C480">
            <v>2.2930000000000001</v>
          </cell>
          <cell r="I480">
            <v>1</v>
          </cell>
          <cell r="J480">
            <v>2.4769999999999999</v>
          </cell>
        </row>
        <row r="481">
          <cell r="B481">
            <v>18</v>
          </cell>
          <cell r="C481">
            <v>3.8479999999999999</v>
          </cell>
          <cell r="I481">
            <v>6.9654999999999996</v>
          </cell>
          <cell r="J481">
            <v>-1.5</v>
          </cell>
        </row>
        <row r="482">
          <cell r="B482">
            <v>22</v>
          </cell>
          <cell r="C482">
            <v>3.8540000000000001</v>
          </cell>
          <cell r="I482">
            <v>9.9654999999999987</v>
          </cell>
          <cell r="J482">
            <v>-1.5</v>
          </cell>
        </row>
        <row r="483">
          <cell r="I483">
            <v>12.965499999999999</v>
          </cell>
          <cell r="J483">
            <v>-1.5</v>
          </cell>
        </row>
        <row r="486">
          <cell r="B486">
            <v>0</v>
          </cell>
          <cell r="C486">
            <v>2.9580000000000002</v>
          </cell>
        </row>
        <row r="487">
          <cell r="B487">
            <v>5</v>
          </cell>
          <cell r="C487">
            <v>2.9529999999999998</v>
          </cell>
        </row>
        <row r="488">
          <cell r="B488">
            <v>10</v>
          </cell>
          <cell r="C488">
            <v>2.948</v>
          </cell>
          <cell r="I488">
            <v>0</v>
          </cell>
          <cell r="J488">
            <v>2.9580000000000002</v>
          </cell>
        </row>
        <row r="489">
          <cell r="B489">
            <v>12</v>
          </cell>
          <cell r="C489">
            <v>1.9379999999999999</v>
          </cell>
          <cell r="I489">
            <v>5</v>
          </cell>
          <cell r="J489">
            <v>2.9529999999999998</v>
          </cell>
        </row>
        <row r="490">
          <cell r="B490">
            <v>14</v>
          </cell>
          <cell r="C490">
            <v>0.20300000000000001</v>
          </cell>
          <cell r="I490">
            <v>9</v>
          </cell>
          <cell r="J490">
            <v>2.948</v>
          </cell>
        </row>
        <row r="491">
          <cell r="B491">
            <v>16</v>
          </cell>
          <cell r="C491">
            <v>-0.17699999999999999</v>
          </cell>
          <cell r="I491">
            <v>15.672000000000001</v>
          </cell>
          <cell r="J491">
            <v>-1.5</v>
          </cell>
        </row>
        <row r="492">
          <cell r="B492">
            <v>18</v>
          </cell>
          <cell r="C492">
            <v>-0.52300000000000002</v>
          </cell>
          <cell r="I492">
            <v>18.672000000000001</v>
          </cell>
          <cell r="J492">
            <v>-1.5</v>
          </cell>
        </row>
        <row r="493">
          <cell r="B493">
            <v>19</v>
          </cell>
          <cell r="C493">
            <v>-0.56200000000000006</v>
          </cell>
          <cell r="I493">
            <v>21.672000000000001</v>
          </cell>
          <cell r="J493">
            <v>-1.5</v>
          </cell>
        </row>
        <row r="494">
          <cell r="B494">
            <v>20</v>
          </cell>
          <cell r="C494">
            <v>-0.52</v>
          </cell>
          <cell r="I494">
            <v>29.755499999999998</v>
          </cell>
          <cell r="J494">
            <v>3.8889999999999998</v>
          </cell>
        </row>
        <row r="495">
          <cell r="B495">
            <v>22</v>
          </cell>
          <cell r="C495">
            <v>-0.123</v>
          </cell>
          <cell r="I495">
            <v>32</v>
          </cell>
          <cell r="J495">
            <v>3.903</v>
          </cell>
        </row>
        <row r="496">
          <cell r="B496">
            <v>24</v>
          </cell>
          <cell r="C496">
            <v>0.27600000000000002</v>
          </cell>
        </row>
        <row r="497">
          <cell r="B497">
            <v>26</v>
          </cell>
          <cell r="C497">
            <v>1.623</v>
          </cell>
        </row>
        <row r="498">
          <cell r="B498">
            <v>28</v>
          </cell>
          <cell r="C498">
            <v>3.8889999999999998</v>
          </cell>
        </row>
        <row r="499">
          <cell r="B499">
            <v>32</v>
          </cell>
          <cell r="C499">
            <v>3.903</v>
          </cell>
        </row>
        <row r="503">
          <cell r="B503">
            <v>0</v>
          </cell>
          <cell r="C503">
            <v>3.1850000000000001</v>
          </cell>
        </row>
        <row r="504">
          <cell r="B504">
            <v>2</v>
          </cell>
          <cell r="C504">
            <v>3.18</v>
          </cell>
        </row>
        <row r="505">
          <cell r="B505">
            <v>4</v>
          </cell>
          <cell r="C505">
            <v>0.83499999999999996</v>
          </cell>
        </row>
        <row r="506">
          <cell r="B506">
            <v>6</v>
          </cell>
          <cell r="C506">
            <v>0.379</v>
          </cell>
        </row>
        <row r="507">
          <cell r="B507">
            <v>8</v>
          </cell>
          <cell r="C507">
            <v>7.9000000000000001E-2</v>
          </cell>
          <cell r="I507">
            <v>0</v>
          </cell>
          <cell r="J507">
            <v>3.1850000000000001</v>
          </cell>
        </row>
        <row r="508">
          <cell r="B508">
            <v>10</v>
          </cell>
          <cell r="C508">
            <v>-0.214</v>
          </cell>
          <cell r="I508">
            <v>2</v>
          </cell>
          <cell r="J508">
            <v>3.18</v>
          </cell>
        </row>
        <row r="509">
          <cell r="B509">
            <v>11</v>
          </cell>
          <cell r="C509">
            <v>-0.26</v>
          </cell>
          <cell r="I509">
            <v>4</v>
          </cell>
          <cell r="J509">
            <v>0.83499999999999996</v>
          </cell>
        </row>
        <row r="510">
          <cell r="B510">
            <v>12</v>
          </cell>
          <cell r="C510">
            <v>-0.21199999999999999</v>
          </cell>
          <cell r="I510">
            <v>5</v>
          </cell>
          <cell r="J510">
            <v>0.379</v>
          </cell>
        </row>
        <row r="511">
          <cell r="B511">
            <v>14</v>
          </cell>
          <cell r="C511">
            <v>2.5000000000000001E-2</v>
          </cell>
          <cell r="I511">
            <v>7.8185000000000002</v>
          </cell>
          <cell r="J511">
            <v>-1.5</v>
          </cell>
        </row>
        <row r="512">
          <cell r="B512">
            <v>16</v>
          </cell>
          <cell r="C512">
            <v>0.378</v>
          </cell>
          <cell r="I512">
            <v>10.8185</v>
          </cell>
          <cell r="J512">
            <v>-1.5</v>
          </cell>
        </row>
        <row r="513">
          <cell r="B513">
            <v>18</v>
          </cell>
          <cell r="C513">
            <v>0.83</v>
          </cell>
          <cell r="I513">
            <v>13.8185</v>
          </cell>
          <cell r="J513">
            <v>-1.5</v>
          </cell>
        </row>
        <row r="514">
          <cell r="B514">
            <v>20</v>
          </cell>
          <cell r="C514">
            <v>3.9340000000000002</v>
          </cell>
          <cell r="I514">
            <v>16.8185</v>
          </cell>
          <cell r="J514">
            <v>0.5</v>
          </cell>
        </row>
        <row r="515">
          <cell r="B515">
            <v>24</v>
          </cell>
          <cell r="C515">
            <v>3.94</v>
          </cell>
          <cell r="I515">
            <v>18</v>
          </cell>
          <cell r="J515">
            <v>0.83</v>
          </cell>
        </row>
        <row r="516">
          <cell r="I516">
            <v>20</v>
          </cell>
          <cell r="J516">
            <v>3.9340000000000002</v>
          </cell>
        </row>
        <row r="517">
          <cell r="I517">
            <v>24</v>
          </cell>
          <cell r="J517">
            <v>3.94</v>
          </cell>
        </row>
        <row r="531">
          <cell r="B531">
            <v>0</v>
          </cell>
          <cell r="C531">
            <v>2.8319999999999999</v>
          </cell>
        </row>
        <row r="532">
          <cell r="B532">
            <v>5</v>
          </cell>
          <cell r="C532">
            <v>2.8220000000000001</v>
          </cell>
        </row>
        <row r="533">
          <cell r="B533">
            <v>10</v>
          </cell>
          <cell r="C533">
            <v>2.8170000000000002</v>
          </cell>
        </row>
        <row r="534">
          <cell r="B534">
            <v>12</v>
          </cell>
          <cell r="C534">
            <v>0.32700000000000001</v>
          </cell>
        </row>
        <row r="535">
          <cell r="B535">
            <v>13</v>
          </cell>
          <cell r="C535">
            <v>-1.9E-2</v>
          </cell>
        </row>
        <row r="536">
          <cell r="B536">
            <v>14</v>
          </cell>
          <cell r="C536">
            <v>-0.33300000000000002</v>
          </cell>
          <cell r="I536">
            <v>0</v>
          </cell>
          <cell r="J536">
            <v>2.8319999999999999</v>
          </cell>
        </row>
        <row r="537">
          <cell r="B537">
            <v>15.5</v>
          </cell>
          <cell r="C537">
            <v>-0.40799999999999997</v>
          </cell>
          <cell r="I537">
            <v>5</v>
          </cell>
          <cell r="J537">
            <v>2.8220000000000001</v>
          </cell>
        </row>
        <row r="538">
          <cell r="B538">
            <v>17</v>
          </cell>
          <cell r="C538">
            <v>-0.34300000000000003</v>
          </cell>
          <cell r="I538">
            <v>6.5</v>
          </cell>
          <cell r="J538">
            <v>2.8170000000000002</v>
          </cell>
        </row>
        <row r="539">
          <cell r="B539">
            <v>19</v>
          </cell>
          <cell r="C539">
            <v>3.2000000000000001E-2</v>
          </cell>
          <cell r="I539">
            <v>12.9755</v>
          </cell>
          <cell r="J539">
            <v>-1.5</v>
          </cell>
        </row>
        <row r="540">
          <cell r="B540">
            <v>20</v>
          </cell>
          <cell r="C540">
            <v>0.377</v>
          </cell>
          <cell r="I540">
            <v>15.9755</v>
          </cell>
          <cell r="J540">
            <v>-1.5</v>
          </cell>
        </row>
        <row r="541">
          <cell r="B541">
            <v>21</v>
          </cell>
          <cell r="C541">
            <v>1.3759999999999999</v>
          </cell>
          <cell r="I541">
            <v>18.9755</v>
          </cell>
          <cell r="J541">
            <v>-1.5</v>
          </cell>
        </row>
        <row r="542">
          <cell r="B542">
            <v>22</v>
          </cell>
          <cell r="C542">
            <v>1.4359999999999999</v>
          </cell>
          <cell r="I542">
            <v>27.5855</v>
          </cell>
          <cell r="J542">
            <v>4.24</v>
          </cell>
        </row>
        <row r="543">
          <cell r="B543">
            <v>24</v>
          </cell>
          <cell r="C543">
            <v>4.242</v>
          </cell>
          <cell r="I543">
            <v>28</v>
          </cell>
          <cell r="J543">
            <v>4.28</v>
          </cell>
        </row>
        <row r="544">
          <cell r="B544">
            <v>26</v>
          </cell>
          <cell r="C544">
            <v>4.2469999999999999</v>
          </cell>
        </row>
        <row r="545">
          <cell r="B545">
            <v>27</v>
          </cell>
          <cell r="C545">
            <v>4.24</v>
          </cell>
        </row>
        <row r="546">
          <cell r="B546">
            <v>28</v>
          </cell>
          <cell r="C546">
            <v>4.24</v>
          </cell>
        </row>
        <row r="550">
          <cell r="B550">
            <v>0</v>
          </cell>
          <cell r="C550">
            <v>2.242</v>
          </cell>
        </row>
        <row r="551">
          <cell r="B551">
            <v>5</v>
          </cell>
          <cell r="C551">
            <v>2.2469999999999999</v>
          </cell>
        </row>
        <row r="552">
          <cell r="B552">
            <v>10</v>
          </cell>
          <cell r="C552">
            <v>2.2509999999999999</v>
          </cell>
        </row>
        <row r="553">
          <cell r="B553">
            <v>12</v>
          </cell>
          <cell r="C553">
            <v>0.35599999999999998</v>
          </cell>
        </row>
        <row r="554">
          <cell r="B554">
            <v>14</v>
          </cell>
          <cell r="C554">
            <v>5.6000000000000001E-2</v>
          </cell>
        </row>
        <row r="555">
          <cell r="B555">
            <v>16</v>
          </cell>
          <cell r="C555">
            <v>-0.17699999999999999</v>
          </cell>
          <cell r="I555">
            <v>0</v>
          </cell>
          <cell r="J555">
            <v>2.242</v>
          </cell>
        </row>
        <row r="556">
          <cell r="B556">
            <v>18</v>
          </cell>
          <cell r="C556">
            <v>-0.23300000000000001</v>
          </cell>
          <cell r="I556">
            <v>5</v>
          </cell>
          <cell r="J556">
            <v>2.2469999999999999</v>
          </cell>
        </row>
        <row r="557">
          <cell r="B557">
            <v>20</v>
          </cell>
          <cell r="C557">
            <v>-0.17299999999999999</v>
          </cell>
          <cell r="I557">
            <v>8</v>
          </cell>
          <cell r="J557">
            <v>2.2509999999999999</v>
          </cell>
        </row>
        <row r="558">
          <cell r="B558">
            <v>22</v>
          </cell>
          <cell r="C558">
            <v>1.7000000000000001E-2</v>
          </cell>
          <cell r="I558">
            <v>14.3765</v>
          </cell>
          <cell r="J558">
            <v>-2</v>
          </cell>
        </row>
        <row r="559">
          <cell r="B559">
            <v>24</v>
          </cell>
          <cell r="C559">
            <v>0.35499999999999998</v>
          </cell>
          <cell r="I559">
            <v>17.3765</v>
          </cell>
          <cell r="J559">
            <v>-2</v>
          </cell>
        </row>
        <row r="560">
          <cell r="B560">
            <v>26</v>
          </cell>
          <cell r="C560">
            <v>2.7559999999999998</v>
          </cell>
          <cell r="I560">
            <v>20.3765</v>
          </cell>
          <cell r="J560">
            <v>-2</v>
          </cell>
        </row>
        <row r="561">
          <cell r="B561">
            <v>28</v>
          </cell>
          <cell r="C561">
            <v>2.766</v>
          </cell>
          <cell r="I561">
            <v>27.5015</v>
          </cell>
          <cell r="J561">
            <v>2.75</v>
          </cell>
        </row>
        <row r="562">
          <cell r="B562">
            <v>30</v>
          </cell>
          <cell r="C562">
            <v>4.407</v>
          </cell>
          <cell r="I562">
            <v>28</v>
          </cell>
          <cell r="J562">
            <v>2.766</v>
          </cell>
        </row>
        <row r="563">
          <cell r="B563">
            <v>35</v>
          </cell>
          <cell r="C563">
            <v>4.399</v>
          </cell>
          <cell r="I563">
            <v>30</v>
          </cell>
          <cell r="J563">
            <v>4.407</v>
          </cell>
        </row>
        <row r="564">
          <cell r="I564">
            <v>35</v>
          </cell>
          <cell r="J564">
            <v>4.399</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64"/>
  <sheetViews>
    <sheetView topLeftCell="A325" zoomScaleNormal="100" zoomScaleSheetLayoutView="70" workbookViewId="0">
      <selection activeCell="A375" sqref="A375:XFD375"/>
    </sheetView>
  </sheetViews>
  <sheetFormatPr defaultRowHeight="12.75" x14ac:dyDescent="0.2"/>
  <cols>
    <col min="1" max="1" width="9.140625" style="21"/>
    <col min="2" max="2" width="8.140625" style="28" customWidth="1"/>
    <col min="3" max="3" width="8.5703125" style="29" customWidth="1"/>
    <col min="4" max="4" width="11.5703125" style="29" customWidth="1"/>
    <col min="5" max="5" width="8.140625" style="21" hidden="1" customWidth="1"/>
    <col min="6" max="6" width="10.7109375" style="21" hidden="1" customWidth="1"/>
    <col min="7" max="7" width="11.28515625" style="21" hidden="1" customWidth="1"/>
    <col min="8" max="8" width="11.140625" style="21" hidden="1" customWidth="1"/>
    <col min="9" max="9" width="10.85546875" style="21" hidden="1" customWidth="1"/>
    <col min="10" max="10" width="13.5703125" style="38" hidden="1" customWidth="1"/>
    <col min="11" max="11" width="7.42578125" style="21" hidden="1" customWidth="1"/>
    <col min="12" max="12" width="9.42578125" style="21" hidden="1" customWidth="1"/>
    <col min="13" max="13" width="10.85546875" style="21" hidden="1" customWidth="1"/>
    <col min="14" max="14" width="11" style="21" customWidth="1"/>
    <col min="15" max="16" width="10.140625" style="21" customWidth="1"/>
    <col min="17" max="17" width="8.7109375" style="21" customWidth="1"/>
    <col min="18" max="18" width="9.140625" style="21"/>
    <col min="19" max="19" width="26.5703125" style="21" customWidth="1"/>
    <col min="20" max="20" width="6.140625" style="21" customWidth="1"/>
    <col min="21" max="258" width="9.140625" style="21"/>
    <col min="259" max="263" width="8.140625" style="21" customWidth="1"/>
    <col min="264" max="264" width="2.85546875" style="21" customWidth="1"/>
    <col min="265" max="269" width="7.42578125" style="21" customWidth="1"/>
    <col min="270" max="272" width="10.140625" style="21" customWidth="1"/>
    <col min="273" max="273" width="8.7109375" style="21" customWidth="1"/>
    <col min="274" max="514" width="9.140625" style="21"/>
    <col min="515" max="519" width="8.140625" style="21" customWidth="1"/>
    <col min="520" max="520" width="2.85546875" style="21" customWidth="1"/>
    <col min="521" max="525" width="7.42578125" style="21" customWidth="1"/>
    <col min="526" max="528" width="10.140625" style="21" customWidth="1"/>
    <col min="529" max="529" width="8.7109375" style="21" customWidth="1"/>
    <col min="530" max="770" width="9.140625" style="21"/>
    <col min="771" max="775" width="8.140625" style="21" customWidth="1"/>
    <col min="776" max="776" width="2.85546875" style="21" customWidth="1"/>
    <col min="777" max="781" width="7.42578125" style="21" customWidth="1"/>
    <col min="782" max="784" width="10.140625" style="21" customWidth="1"/>
    <col min="785" max="785" width="8.7109375" style="21" customWidth="1"/>
    <col min="786" max="1026" width="9.140625" style="21"/>
    <col min="1027" max="1031" width="8.140625" style="21" customWidth="1"/>
    <col min="1032" max="1032" width="2.85546875" style="21" customWidth="1"/>
    <col min="1033" max="1037" width="7.42578125" style="21" customWidth="1"/>
    <col min="1038" max="1040" width="10.140625" style="21" customWidth="1"/>
    <col min="1041" max="1041" width="8.7109375" style="21" customWidth="1"/>
    <col min="1042" max="1282" width="9.140625" style="21"/>
    <col min="1283" max="1287" width="8.140625" style="21" customWidth="1"/>
    <col min="1288" max="1288" width="2.85546875" style="21" customWidth="1"/>
    <col min="1289" max="1293" width="7.42578125" style="21" customWidth="1"/>
    <col min="1294" max="1296" width="10.140625" style="21" customWidth="1"/>
    <col min="1297" max="1297" width="8.7109375" style="21" customWidth="1"/>
    <col min="1298" max="1538" width="9.140625" style="21"/>
    <col min="1539" max="1543" width="8.140625" style="21" customWidth="1"/>
    <col min="1544" max="1544" width="2.85546875" style="21" customWidth="1"/>
    <col min="1545" max="1549" width="7.42578125" style="21" customWidth="1"/>
    <col min="1550" max="1552" width="10.140625" style="21" customWidth="1"/>
    <col min="1553" max="1553" width="8.7109375" style="21" customWidth="1"/>
    <col min="1554" max="1794" width="9.140625" style="21"/>
    <col min="1795" max="1799" width="8.140625" style="21" customWidth="1"/>
    <col min="1800" max="1800" width="2.85546875" style="21" customWidth="1"/>
    <col min="1801" max="1805" width="7.42578125" style="21" customWidth="1"/>
    <col min="1806" max="1808" width="10.140625" style="21" customWidth="1"/>
    <col min="1809" max="1809" width="8.7109375" style="21" customWidth="1"/>
    <col min="1810" max="2050" width="9.140625" style="21"/>
    <col min="2051" max="2055" width="8.140625" style="21" customWidth="1"/>
    <col min="2056" max="2056" width="2.85546875" style="21" customWidth="1"/>
    <col min="2057" max="2061" width="7.42578125" style="21" customWidth="1"/>
    <col min="2062" max="2064" width="10.140625" style="21" customWidth="1"/>
    <col min="2065" max="2065" width="8.7109375" style="21" customWidth="1"/>
    <col min="2066" max="2306" width="9.140625" style="21"/>
    <col min="2307" max="2311" width="8.140625" style="21" customWidth="1"/>
    <col min="2312" max="2312" width="2.85546875" style="21" customWidth="1"/>
    <col min="2313" max="2317" width="7.42578125" style="21" customWidth="1"/>
    <col min="2318" max="2320" width="10.140625" style="21" customWidth="1"/>
    <col min="2321" max="2321" width="8.7109375" style="21" customWidth="1"/>
    <col min="2322" max="2562" width="9.140625" style="21"/>
    <col min="2563" max="2567" width="8.140625" style="21" customWidth="1"/>
    <col min="2568" max="2568" width="2.85546875" style="21" customWidth="1"/>
    <col min="2569" max="2573" width="7.42578125" style="21" customWidth="1"/>
    <col min="2574" max="2576" width="10.140625" style="21" customWidth="1"/>
    <col min="2577" max="2577" width="8.7109375" style="21" customWidth="1"/>
    <col min="2578" max="2818" width="9.140625" style="21"/>
    <col min="2819" max="2823" width="8.140625" style="21" customWidth="1"/>
    <col min="2824" max="2824" width="2.85546875" style="21" customWidth="1"/>
    <col min="2825" max="2829" width="7.42578125" style="21" customWidth="1"/>
    <col min="2830" max="2832" width="10.140625" style="21" customWidth="1"/>
    <col min="2833" max="2833" width="8.7109375" style="21" customWidth="1"/>
    <col min="2834" max="3074" width="9.140625" style="21"/>
    <col min="3075" max="3079" width="8.140625" style="21" customWidth="1"/>
    <col min="3080" max="3080" width="2.85546875" style="21" customWidth="1"/>
    <col min="3081" max="3085" width="7.42578125" style="21" customWidth="1"/>
    <col min="3086" max="3088" width="10.140625" style="21" customWidth="1"/>
    <col min="3089" max="3089" width="8.7109375" style="21" customWidth="1"/>
    <col min="3090" max="3330" width="9.140625" style="21"/>
    <col min="3331" max="3335" width="8.140625" style="21" customWidth="1"/>
    <col min="3336" max="3336" width="2.85546875" style="21" customWidth="1"/>
    <col min="3337" max="3341" width="7.42578125" style="21" customWidth="1"/>
    <col min="3342" max="3344" width="10.140625" style="21" customWidth="1"/>
    <col min="3345" max="3345" width="8.7109375" style="21" customWidth="1"/>
    <col min="3346" max="3586" width="9.140625" style="21"/>
    <col min="3587" max="3591" width="8.140625" style="21" customWidth="1"/>
    <col min="3592" max="3592" width="2.85546875" style="21" customWidth="1"/>
    <col min="3593" max="3597" width="7.42578125" style="21" customWidth="1"/>
    <col min="3598" max="3600" width="10.140625" style="21" customWidth="1"/>
    <col min="3601" max="3601" width="8.7109375" style="21" customWidth="1"/>
    <col min="3602" max="3842" width="9.140625" style="21"/>
    <col min="3843" max="3847" width="8.140625" style="21" customWidth="1"/>
    <col min="3848" max="3848" width="2.85546875" style="21" customWidth="1"/>
    <col min="3849" max="3853" width="7.42578125" style="21" customWidth="1"/>
    <col min="3854" max="3856" width="10.140625" style="21" customWidth="1"/>
    <col min="3857" max="3857" width="8.7109375" style="21" customWidth="1"/>
    <col min="3858" max="4098" width="9.140625" style="21"/>
    <col min="4099" max="4103" width="8.140625" style="21" customWidth="1"/>
    <col min="4104" max="4104" width="2.85546875" style="21" customWidth="1"/>
    <col min="4105" max="4109" width="7.42578125" style="21" customWidth="1"/>
    <col min="4110" max="4112" width="10.140625" style="21" customWidth="1"/>
    <col min="4113" max="4113" width="8.7109375" style="21" customWidth="1"/>
    <col min="4114" max="4354" width="9.140625" style="21"/>
    <col min="4355" max="4359" width="8.140625" style="21" customWidth="1"/>
    <col min="4360" max="4360" width="2.85546875" style="21" customWidth="1"/>
    <col min="4361" max="4365" width="7.42578125" style="21" customWidth="1"/>
    <col min="4366" max="4368" width="10.140625" style="21" customWidth="1"/>
    <col min="4369" max="4369" width="8.7109375" style="21" customWidth="1"/>
    <col min="4370" max="4610" width="9.140625" style="21"/>
    <col min="4611" max="4615" width="8.140625" style="21" customWidth="1"/>
    <col min="4616" max="4616" width="2.85546875" style="21" customWidth="1"/>
    <col min="4617" max="4621" width="7.42578125" style="21" customWidth="1"/>
    <col min="4622" max="4624" width="10.140625" style="21" customWidth="1"/>
    <col min="4625" max="4625" width="8.7109375" style="21" customWidth="1"/>
    <col min="4626" max="4866" width="9.140625" style="21"/>
    <col min="4867" max="4871" width="8.140625" style="21" customWidth="1"/>
    <col min="4872" max="4872" width="2.85546875" style="21" customWidth="1"/>
    <col min="4873" max="4877" width="7.42578125" style="21" customWidth="1"/>
    <col min="4878" max="4880" width="10.140625" style="21" customWidth="1"/>
    <col min="4881" max="4881" width="8.7109375" style="21" customWidth="1"/>
    <col min="4882" max="5122" width="9.140625" style="21"/>
    <col min="5123" max="5127" width="8.140625" style="21" customWidth="1"/>
    <col min="5128" max="5128" width="2.85546875" style="21" customWidth="1"/>
    <col min="5129" max="5133" width="7.42578125" style="21" customWidth="1"/>
    <col min="5134" max="5136" width="10.140625" style="21" customWidth="1"/>
    <col min="5137" max="5137" width="8.7109375" style="21" customWidth="1"/>
    <col min="5138" max="5378" width="9.140625" style="21"/>
    <col min="5379" max="5383" width="8.140625" style="21" customWidth="1"/>
    <col min="5384" max="5384" width="2.85546875" style="21" customWidth="1"/>
    <col min="5385" max="5389" width="7.42578125" style="21" customWidth="1"/>
    <col min="5390" max="5392" width="10.140625" style="21" customWidth="1"/>
    <col min="5393" max="5393" width="8.7109375" style="21" customWidth="1"/>
    <col min="5394" max="5634" width="9.140625" style="21"/>
    <col min="5635" max="5639" width="8.140625" style="21" customWidth="1"/>
    <col min="5640" max="5640" width="2.85546875" style="21" customWidth="1"/>
    <col min="5641" max="5645" width="7.42578125" style="21" customWidth="1"/>
    <col min="5646" max="5648" width="10.140625" style="21" customWidth="1"/>
    <col min="5649" max="5649" width="8.7109375" style="21" customWidth="1"/>
    <col min="5650" max="5890" width="9.140625" style="21"/>
    <col min="5891" max="5895" width="8.140625" style="21" customWidth="1"/>
    <col min="5896" max="5896" width="2.85546875" style="21" customWidth="1"/>
    <col min="5897" max="5901" width="7.42578125" style="21" customWidth="1"/>
    <col min="5902" max="5904" width="10.140625" style="21" customWidth="1"/>
    <col min="5905" max="5905" width="8.7109375" style="21" customWidth="1"/>
    <col min="5906" max="6146" width="9.140625" style="21"/>
    <col min="6147" max="6151" width="8.140625" style="21" customWidth="1"/>
    <col min="6152" max="6152" width="2.85546875" style="21" customWidth="1"/>
    <col min="6153" max="6157" width="7.42578125" style="21" customWidth="1"/>
    <col min="6158" max="6160" width="10.140625" style="21" customWidth="1"/>
    <col min="6161" max="6161" width="8.7109375" style="21" customWidth="1"/>
    <col min="6162" max="6402" width="9.140625" style="21"/>
    <col min="6403" max="6407" width="8.140625" style="21" customWidth="1"/>
    <col min="6408" max="6408" width="2.85546875" style="21" customWidth="1"/>
    <col min="6409" max="6413" width="7.42578125" style="21" customWidth="1"/>
    <col min="6414" max="6416" width="10.140625" style="21" customWidth="1"/>
    <col min="6417" max="6417" width="8.7109375" style="21" customWidth="1"/>
    <col min="6418" max="6658" width="9.140625" style="21"/>
    <col min="6659" max="6663" width="8.140625" style="21" customWidth="1"/>
    <col min="6664" max="6664" width="2.85546875" style="21" customWidth="1"/>
    <col min="6665" max="6669" width="7.42578125" style="21" customWidth="1"/>
    <col min="6670" max="6672" width="10.140625" style="21" customWidth="1"/>
    <col min="6673" max="6673" width="8.7109375" style="21" customWidth="1"/>
    <col min="6674" max="6914" width="9.140625" style="21"/>
    <col min="6915" max="6919" width="8.140625" style="21" customWidth="1"/>
    <col min="6920" max="6920" width="2.85546875" style="21" customWidth="1"/>
    <col min="6921" max="6925" width="7.42578125" style="21" customWidth="1"/>
    <col min="6926" max="6928" width="10.140625" style="21" customWidth="1"/>
    <col min="6929" max="6929" width="8.7109375" style="21" customWidth="1"/>
    <col min="6930" max="7170" width="9.140625" style="21"/>
    <col min="7171" max="7175" width="8.140625" style="21" customWidth="1"/>
    <col min="7176" max="7176" width="2.85546875" style="21" customWidth="1"/>
    <col min="7177" max="7181" width="7.42578125" style="21" customWidth="1"/>
    <col min="7182" max="7184" width="10.140625" style="21" customWidth="1"/>
    <col min="7185" max="7185" width="8.7109375" style="21" customWidth="1"/>
    <col min="7186" max="7426" width="9.140625" style="21"/>
    <col min="7427" max="7431" width="8.140625" style="21" customWidth="1"/>
    <col min="7432" max="7432" width="2.85546875" style="21" customWidth="1"/>
    <col min="7433" max="7437" width="7.42578125" style="21" customWidth="1"/>
    <col min="7438" max="7440" width="10.140625" style="21" customWidth="1"/>
    <col min="7441" max="7441" width="8.7109375" style="21" customWidth="1"/>
    <col min="7442" max="7682" width="9.140625" style="21"/>
    <col min="7683" max="7687" width="8.140625" style="21" customWidth="1"/>
    <col min="7688" max="7688" width="2.85546875" style="21" customWidth="1"/>
    <col min="7689" max="7693" width="7.42578125" style="21" customWidth="1"/>
    <col min="7694" max="7696" width="10.140625" style="21" customWidth="1"/>
    <col min="7697" max="7697" width="8.7109375" style="21" customWidth="1"/>
    <col min="7698" max="7938" width="9.140625" style="21"/>
    <col min="7939" max="7943" width="8.140625" style="21" customWidth="1"/>
    <col min="7944" max="7944" width="2.85546875" style="21" customWidth="1"/>
    <col min="7945" max="7949" width="7.42578125" style="21" customWidth="1"/>
    <col min="7950" max="7952" width="10.140625" style="21" customWidth="1"/>
    <col min="7953" max="7953" width="8.7109375" style="21" customWidth="1"/>
    <col min="7954" max="8194" width="9.140625" style="21"/>
    <col min="8195" max="8199" width="8.140625" style="21" customWidth="1"/>
    <col min="8200" max="8200" width="2.85546875" style="21" customWidth="1"/>
    <col min="8201" max="8205" width="7.42578125" style="21" customWidth="1"/>
    <col min="8206" max="8208" width="10.140625" style="21" customWidth="1"/>
    <col min="8209" max="8209" width="8.7109375" style="21" customWidth="1"/>
    <col min="8210" max="8450" width="9.140625" style="21"/>
    <col min="8451" max="8455" width="8.140625" style="21" customWidth="1"/>
    <col min="8456" max="8456" width="2.85546875" style="21" customWidth="1"/>
    <col min="8457" max="8461" width="7.42578125" style="21" customWidth="1"/>
    <col min="8462" max="8464" width="10.140625" style="21" customWidth="1"/>
    <col min="8465" max="8465" width="8.7109375" style="21" customWidth="1"/>
    <col min="8466" max="8706" width="9.140625" style="21"/>
    <col min="8707" max="8711" width="8.140625" style="21" customWidth="1"/>
    <col min="8712" max="8712" width="2.85546875" style="21" customWidth="1"/>
    <col min="8713" max="8717" width="7.42578125" style="21" customWidth="1"/>
    <col min="8718" max="8720" width="10.140625" style="21" customWidth="1"/>
    <col min="8721" max="8721" width="8.7109375" style="21" customWidth="1"/>
    <col min="8722" max="8962" width="9.140625" style="21"/>
    <col min="8963" max="8967" width="8.140625" style="21" customWidth="1"/>
    <col min="8968" max="8968" width="2.85546875" style="21" customWidth="1"/>
    <col min="8969" max="8973" width="7.42578125" style="21" customWidth="1"/>
    <col min="8974" max="8976" width="10.140625" style="21" customWidth="1"/>
    <col min="8977" max="8977" width="8.7109375" style="21" customWidth="1"/>
    <col min="8978" max="9218" width="9.140625" style="21"/>
    <col min="9219" max="9223" width="8.140625" style="21" customWidth="1"/>
    <col min="9224" max="9224" width="2.85546875" style="21" customWidth="1"/>
    <col min="9225" max="9229" width="7.42578125" style="21" customWidth="1"/>
    <col min="9230" max="9232" width="10.140625" style="21" customWidth="1"/>
    <col min="9233" max="9233" width="8.7109375" style="21" customWidth="1"/>
    <col min="9234" max="9474" width="9.140625" style="21"/>
    <col min="9475" max="9479" width="8.140625" style="21" customWidth="1"/>
    <col min="9480" max="9480" width="2.85546875" style="21" customWidth="1"/>
    <col min="9481" max="9485" width="7.42578125" style="21" customWidth="1"/>
    <col min="9486" max="9488" width="10.140625" style="21" customWidth="1"/>
    <col min="9489" max="9489" width="8.7109375" style="21" customWidth="1"/>
    <col min="9490" max="9730" width="9.140625" style="21"/>
    <col min="9731" max="9735" width="8.140625" style="21" customWidth="1"/>
    <col min="9736" max="9736" width="2.85546875" style="21" customWidth="1"/>
    <col min="9737" max="9741" width="7.42578125" style="21" customWidth="1"/>
    <col min="9742" max="9744" width="10.140625" style="21" customWidth="1"/>
    <col min="9745" max="9745" width="8.7109375" style="21" customWidth="1"/>
    <col min="9746" max="9986" width="9.140625" style="21"/>
    <col min="9987" max="9991" width="8.140625" style="21" customWidth="1"/>
    <col min="9992" max="9992" width="2.85546875" style="21" customWidth="1"/>
    <col min="9993" max="9997" width="7.42578125" style="21" customWidth="1"/>
    <col min="9998" max="10000" width="10.140625" style="21" customWidth="1"/>
    <col min="10001" max="10001" width="8.7109375" style="21" customWidth="1"/>
    <col min="10002" max="10242" width="9.140625" style="21"/>
    <col min="10243" max="10247" width="8.140625" style="21" customWidth="1"/>
    <col min="10248" max="10248" width="2.85546875" style="21" customWidth="1"/>
    <col min="10249" max="10253" width="7.42578125" style="21" customWidth="1"/>
    <col min="10254" max="10256" width="10.140625" style="21" customWidth="1"/>
    <col min="10257" max="10257" width="8.7109375" style="21" customWidth="1"/>
    <col min="10258" max="10498" width="9.140625" style="21"/>
    <col min="10499" max="10503" width="8.140625" style="21" customWidth="1"/>
    <col min="10504" max="10504" width="2.85546875" style="21" customWidth="1"/>
    <col min="10505" max="10509" width="7.42578125" style="21" customWidth="1"/>
    <col min="10510" max="10512" width="10.140625" style="21" customWidth="1"/>
    <col min="10513" max="10513" width="8.7109375" style="21" customWidth="1"/>
    <col min="10514" max="10754" width="9.140625" style="21"/>
    <col min="10755" max="10759" width="8.140625" style="21" customWidth="1"/>
    <col min="10760" max="10760" width="2.85546875" style="21" customWidth="1"/>
    <col min="10761" max="10765" width="7.42578125" style="21" customWidth="1"/>
    <col min="10766" max="10768" width="10.140625" style="21" customWidth="1"/>
    <col min="10769" max="10769" width="8.7109375" style="21" customWidth="1"/>
    <col min="10770" max="11010" width="9.140625" style="21"/>
    <col min="11011" max="11015" width="8.140625" style="21" customWidth="1"/>
    <col min="11016" max="11016" width="2.85546875" style="21" customWidth="1"/>
    <col min="11017" max="11021" width="7.42578125" style="21" customWidth="1"/>
    <col min="11022" max="11024" width="10.140625" style="21" customWidth="1"/>
    <col min="11025" max="11025" width="8.7109375" style="21" customWidth="1"/>
    <col min="11026" max="11266" width="9.140625" style="21"/>
    <col min="11267" max="11271" width="8.140625" style="21" customWidth="1"/>
    <col min="11272" max="11272" width="2.85546875" style="21" customWidth="1"/>
    <col min="11273" max="11277" width="7.42578125" style="21" customWidth="1"/>
    <col min="11278" max="11280" width="10.140625" style="21" customWidth="1"/>
    <col min="11281" max="11281" width="8.7109375" style="21" customWidth="1"/>
    <col min="11282" max="11522" width="9.140625" style="21"/>
    <col min="11523" max="11527" width="8.140625" style="21" customWidth="1"/>
    <col min="11528" max="11528" width="2.85546875" style="21" customWidth="1"/>
    <col min="11529" max="11533" width="7.42578125" style="21" customWidth="1"/>
    <col min="11534" max="11536" width="10.140625" style="21" customWidth="1"/>
    <col min="11537" max="11537" width="8.7109375" style="21" customWidth="1"/>
    <col min="11538" max="11778" width="9.140625" style="21"/>
    <col min="11779" max="11783" width="8.140625" style="21" customWidth="1"/>
    <col min="11784" max="11784" width="2.85546875" style="21" customWidth="1"/>
    <col min="11785" max="11789" width="7.42578125" style="21" customWidth="1"/>
    <col min="11790" max="11792" width="10.140625" style="21" customWidth="1"/>
    <col min="11793" max="11793" width="8.7109375" style="21" customWidth="1"/>
    <col min="11794" max="12034" width="9.140625" style="21"/>
    <col min="12035" max="12039" width="8.140625" style="21" customWidth="1"/>
    <col min="12040" max="12040" width="2.85546875" style="21" customWidth="1"/>
    <col min="12041" max="12045" width="7.42578125" style="21" customWidth="1"/>
    <col min="12046" max="12048" width="10.140625" style="21" customWidth="1"/>
    <col min="12049" max="12049" width="8.7109375" style="21" customWidth="1"/>
    <col min="12050" max="12290" width="9.140625" style="21"/>
    <col min="12291" max="12295" width="8.140625" style="21" customWidth="1"/>
    <col min="12296" max="12296" width="2.85546875" style="21" customWidth="1"/>
    <col min="12297" max="12301" width="7.42578125" style="21" customWidth="1"/>
    <col min="12302" max="12304" width="10.140625" style="21" customWidth="1"/>
    <col min="12305" max="12305" width="8.7109375" style="21" customWidth="1"/>
    <col min="12306" max="12546" width="9.140625" style="21"/>
    <col min="12547" max="12551" width="8.140625" style="21" customWidth="1"/>
    <col min="12552" max="12552" width="2.85546875" style="21" customWidth="1"/>
    <col min="12553" max="12557" width="7.42578125" style="21" customWidth="1"/>
    <col min="12558" max="12560" width="10.140625" style="21" customWidth="1"/>
    <col min="12561" max="12561" width="8.7109375" style="21" customWidth="1"/>
    <col min="12562" max="12802" width="9.140625" style="21"/>
    <col min="12803" max="12807" width="8.140625" style="21" customWidth="1"/>
    <col min="12808" max="12808" width="2.85546875" style="21" customWidth="1"/>
    <col min="12809" max="12813" width="7.42578125" style="21" customWidth="1"/>
    <col min="12814" max="12816" width="10.140625" style="21" customWidth="1"/>
    <col min="12817" max="12817" width="8.7109375" style="21" customWidth="1"/>
    <col min="12818" max="13058" width="9.140625" style="21"/>
    <col min="13059" max="13063" width="8.140625" style="21" customWidth="1"/>
    <col min="13064" max="13064" width="2.85546875" style="21" customWidth="1"/>
    <col min="13065" max="13069" width="7.42578125" style="21" customWidth="1"/>
    <col min="13070" max="13072" width="10.140625" style="21" customWidth="1"/>
    <col min="13073" max="13073" width="8.7109375" style="21" customWidth="1"/>
    <col min="13074" max="13314" width="9.140625" style="21"/>
    <col min="13315" max="13319" width="8.140625" style="21" customWidth="1"/>
    <col min="13320" max="13320" width="2.85546875" style="21" customWidth="1"/>
    <col min="13321" max="13325" width="7.42578125" style="21" customWidth="1"/>
    <col min="13326" max="13328" width="10.140625" style="21" customWidth="1"/>
    <col min="13329" max="13329" width="8.7109375" style="21" customWidth="1"/>
    <col min="13330" max="13570" width="9.140625" style="21"/>
    <col min="13571" max="13575" width="8.140625" style="21" customWidth="1"/>
    <col min="13576" max="13576" width="2.85546875" style="21" customWidth="1"/>
    <col min="13577" max="13581" width="7.42578125" style="21" customWidth="1"/>
    <col min="13582" max="13584" width="10.140625" style="21" customWidth="1"/>
    <col min="13585" max="13585" width="8.7109375" style="21" customWidth="1"/>
    <col min="13586" max="13826" width="9.140625" style="21"/>
    <col min="13827" max="13831" width="8.140625" style="21" customWidth="1"/>
    <col min="13832" max="13832" width="2.85546875" style="21" customWidth="1"/>
    <col min="13833" max="13837" width="7.42578125" style="21" customWidth="1"/>
    <col min="13838" max="13840" width="10.140625" style="21" customWidth="1"/>
    <col min="13841" max="13841" width="8.7109375" style="21" customWidth="1"/>
    <col min="13842" max="14082" width="9.140625" style="21"/>
    <col min="14083" max="14087" width="8.140625" style="21" customWidth="1"/>
    <col min="14088" max="14088" width="2.85546875" style="21" customWidth="1"/>
    <col min="14089" max="14093" width="7.42578125" style="21" customWidth="1"/>
    <col min="14094" max="14096" width="10.140625" style="21" customWidth="1"/>
    <col min="14097" max="14097" width="8.7109375" style="21" customWidth="1"/>
    <col min="14098" max="14338" width="9.140625" style="21"/>
    <col min="14339" max="14343" width="8.140625" style="21" customWidth="1"/>
    <col min="14344" max="14344" width="2.85546875" style="21" customWidth="1"/>
    <col min="14345" max="14349" width="7.42578125" style="21" customWidth="1"/>
    <col min="14350" max="14352" width="10.140625" style="21" customWidth="1"/>
    <col min="14353" max="14353" width="8.7109375" style="21" customWidth="1"/>
    <col min="14354" max="14594" width="9.140625" style="21"/>
    <col min="14595" max="14599" width="8.140625" style="21" customWidth="1"/>
    <col min="14600" max="14600" width="2.85546875" style="21" customWidth="1"/>
    <col min="14601" max="14605" width="7.42578125" style="21" customWidth="1"/>
    <col min="14606" max="14608" width="10.140625" style="21" customWidth="1"/>
    <col min="14609" max="14609" width="8.7109375" style="21" customWidth="1"/>
    <col min="14610" max="14850" width="9.140625" style="21"/>
    <col min="14851" max="14855" width="8.140625" style="21" customWidth="1"/>
    <col min="14856" max="14856" width="2.85546875" style="21" customWidth="1"/>
    <col min="14857" max="14861" width="7.42578125" style="21" customWidth="1"/>
    <col min="14862" max="14864" width="10.140625" style="21" customWidth="1"/>
    <col min="14865" max="14865" width="8.7109375" style="21" customWidth="1"/>
    <col min="14866" max="15106" width="9.140625" style="21"/>
    <col min="15107" max="15111" width="8.140625" style="21" customWidth="1"/>
    <col min="15112" max="15112" width="2.85546875" style="21" customWidth="1"/>
    <col min="15113" max="15117" width="7.42578125" style="21" customWidth="1"/>
    <col min="15118" max="15120" width="10.140625" style="21" customWidth="1"/>
    <col min="15121" max="15121" width="8.7109375" style="21" customWidth="1"/>
    <col min="15122" max="15362" width="9.140625" style="21"/>
    <col min="15363" max="15367" width="8.140625" style="21" customWidth="1"/>
    <col min="15368" max="15368" width="2.85546875" style="21" customWidth="1"/>
    <col min="15369" max="15373" width="7.42578125" style="21" customWidth="1"/>
    <col min="15374" max="15376" width="10.140625" style="21" customWidth="1"/>
    <col min="15377" max="15377" width="8.7109375" style="21" customWidth="1"/>
    <col min="15378" max="15618" width="9.140625" style="21"/>
    <col min="15619" max="15623" width="8.140625" style="21" customWidth="1"/>
    <col min="15624" max="15624" width="2.85546875" style="21" customWidth="1"/>
    <col min="15625" max="15629" width="7.42578125" style="21" customWidth="1"/>
    <col min="15630" max="15632" width="10.140625" style="21" customWidth="1"/>
    <col min="15633" max="15633" width="8.7109375" style="21" customWidth="1"/>
    <col min="15634" max="15874" width="9.140625" style="21"/>
    <col min="15875" max="15879" width="8.140625" style="21" customWidth="1"/>
    <col min="15880" max="15880" width="2.85546875" style="21" customWidth="1"/>
    <col min="15881" max="15885" width="7.42578125" style="21" customWidth="1"/>
    <col min="15886" max="15888" width="10.140625" style="21" customWidth="1"/>
    <col min="15889" max="15889" width="8.7109375" style="21" customWidth="1"/>
    <col min="15890" max="16130" width="9.140625" style="21"/>
    <col min="16131" max="16135" width="8.140625" style="21" customWidth="1"/>
    <col min="16136" max="16136" width="2.85546875" style="21" customWidth="1"/>
    <col min="16137" max="16141" width="7.42578125" style="21" customWidth="1"/>
    <col min="16142" max="16144" width="10.140625" style="21" customWidth="1"/>
    <col min="16145" max="16145" width="8.7109375" style="21" customWidth="1"/>
    <col min="16146" max="16384" width="9.140625" style="21"/>
  </cols>
  <sheetData>
    <row r="1" spans="1:22" ht="49.9" customHeight="1" x14ac:dyDescent="0.2">
      <c r="A1" s="83" t="s">
        <v>116</v>
      </c>
      <c r="B1" s="83"/>
      <c r="C1" s="83"/>
      <c r="D1" s="83"/>
      <c r="E1" s="83"/>
      <c r="F1" s="83"/>
      <c r="G1" s="83"/>
      <c r="H1" s="83"/>
      <c r="I1" s="83"/>
      <c r="J1" s="83"/>
      <c r="K1" s="83"/>
      <c r="L1" s="83"/>
      <c r="M1" s="83"/>
      <c r="N1" s="83"/>
      <c r="O1" s="83"/>
      <c r="P1" s="83"/>
      <c r="Q1" s="83"/>
      <c r="R1" s="83"/>
      <c r="S1" s="83"/>
      <c r="T1" s="83"/>
      <c r="U1" s="20"/>
      <c r="V1" s="20"/>
    </row>
    <row r="2" spans="1:22" ht="15" x14ac:dyDescent="0.2">
      <c r="B2" s="35"/>
      <c r="C2" s="22"/>
      <c r="D2" s="22"/>
      <c r="E2" s="35"/>
      <c r="F2" s="35"/>
      <c r="G2" s="35"/>
      <c r="H2" s="35"/>
      <c r="I2" s="35"/>
      <c r="J2" s="35"/>
      <c r="K2" s="35"/>
      <c r="L2" s="35"/>
      <c r="M2" s="35"/>
      <c r="N2" s="35"/>
      <c r="O2" s="35"/>
      <c r="P2" s="35"/>
      <c r="Q2" s="35"/>
      <c r="R2" s="35"/>
      <c r="S2" s="35"/>
      <c r="T2" s="20"/>
      <c r="U2" s="20"/>
      <c r="V2" s="20"/>
    </row>
    <row r="3" spans="1:22" ht="15" x14ac:dyDescent="0.2">
      <c r="B3" s="35"/>
      <c r="C3" s="22"/>
      <c r="D3" s="22"/>
      <c r="E3" s="35"/>
      <c r="F3" s="35"/>
      <c r="G3" s="35"/>
      <c r="H3" s="35"/>
      <c r="I3" s="35"/>
      <c r="J3" s="35"/>
      <c r="K3" s="35"/>
      <c r="L3" s="35"/>
      <c r="M3" s="35"/>
      <c r="N3" s="35"/>
      <c r="O3" s="35"/>
      <c r="P3" s="35"/>
      <c r="Q3" s="35"/>
      <c r="R3" s="35"/>
      <c r="S3" s="35"/>
      <c r="T3" s="20"/>
      <c r="U3" s="20"/>
      <c r="V3" s="20"/>
    </row>
    <row r="4" spans="1:22" ht="15" x14ac:dyDescent="0.2">
      <c r="B4" s="35"/>
      <c r="C4" s="22"/>
      <c r="D4" s="22"/>
      <c r="E4" s="35"/>
      <c r="F4" s="35"/>
      <c r="G4" s="35"/>
      <c r="H4" s="35"/>
      <c r="I4" s="35"/>
      <c r="J4" s="35"/>
      <c r="K4" s="35"/>
      <c r="L4" s="35"/>
      <c r="M4" s="35"/>
      <c r="N4" s="35"/>
      <c r="O4" s="35"/>
      <c r="P4" s="35"/>
      <c r="Q4" s="35"/>
      <c r="R4" s="35"/>
      <c r="S4" s="35"/>
      <c r="T4" s="20"/>
      <c r="U4" s="20"/>
      <c r="V4" s="20"/>
    </row>
    <row r="5" spans="1:22" ht="15" x14ac:dyDescent="0.2">
      <c r="B5" s="50" t="s">
        <v>71</v>
      </c>
      <c r="C5" s="50"/>
      <c r="D5" s="78">
        <v>0</v>
      </c>
      <c r="E5" s="78"/>
      <c r="J5" s="35"/>
      <c r="K5" s="35"/>
      <c r="L5" s="35"/>
      <c r="M5" s="35"/>
      <c r="N5" s="23"/>
      <c r="O5" s="23"/>
      <c r="P5" s="23"/>
    </row>
    <row r="6" spans="1:22" x14ac:dyDescent="0.2">
      <c r="B6" s="79" t="s">
        <v>110</v>
      </c>
      <c r="C6" s="79"/>
      <c r="D6" s="79"/>
      <c r="E6" s="79"/>
      <c r="F6" s="79"/>
      <c r="G6" s="79"/>
      <c r="I6" s="79" t="s">
        <v>72</v>
      </c>
      <c r="J6" s="79"/>
      <c r="K6" s="79"/>
      <c r="L6" s="79"/>
      <c r="M6" s="79"/>
      <c r="N6" s="24"/>
      <c r="O6" s="24"/>
      <c r="P6" s="24"/>
    </row>
    <row r="7" spans="1:22" x14ac:dyDescent="0.2">
      <c r="B7" s="51">
        <v>0</v>
      </c>
      <c r="C7" s="52">
        <v>3.0680000000000001</v>
      </c>
      <c r="D7" s="52" t="s">
        <v>117</v>
      </c>
      <c r="E7" s="53"/>
      <c r="F7" s="53"/>
      <c r="G7" s="53"/>
      <c r="H7" s="53"/>
      <c r="I7" s="54"/>
      <c r="J7" s="25"/>
      <c r="K7" s="55"/>
      <c r="L7" s="53"/>
      <c r="M7" s="55"/>
      <c r="N7" s="26"/>
      <c r="O7" s="26"/>
      <c r="P7" s="26"/>
      <c r="R7" s="27"/>
    </row>
    <row r="8" spans="1:22" x14ac:dyDescent="0.2">
      <c r="B8" s="51">
        <v>5</v>
      </c>
      <c r="C8" s="52">
        <v>3.0649999999999999</v>
      </c>
      <c r="D8" s="52"/>
      <c r="E8" s="55">
        <f>(C7+C8)/2</f>
        <v>3.0665</v>
      </c>
      <c r="F8" s="53">
        <f>B8-B7</f>
        <v>5</v>
      </c>
      <c r="G8" s="55">
        <f>E8*F8</f>
        <v>15.3325</v>
      </c>
      <c r="H8" s="53"/>
      <c r="I8" s="51">
        <v>0</v>
      </c>
      <c r="J8" s="52">
        <v>3.0680000000000001</v>
      </c>
      <c r="K8" s="55"/>
      <c r="L8" s="53"/>
      <c r="M8" s="55"/>
      <c r="N8" s="26"/>
      <c r="O8" s="26"/>
      <c r="P8" s="26"/>
      <c r="Q8" s="28"/>
      <c r="R8" s="27"/>
    </row>
    <row r="9" spans="1:22" x14ac:dyDescent="0.2">
      <c r="B9" s="51">
        <v>10</v>
      </c>
      <c r="C9" s="52">
        <v>3.06</v>
      </c>
      <c r="D9" s="52" t="s">
        <v>23</v>
      </c>
      <c r="E9" s="55">
        <f t="shared" ref="E9:E44" si="0">(C8+C9)/2</f>
        <v>3.0625</v>
      </c>
      <c r="F9" s="53">
        <f t="shared" ref="F9:F44" si="1">B9-B8</f>
        <v>5</v>
      </c>
      <c r="G9" s="55">
        <f t="shared" ref="G9:G44" si="2">E9*F9</f>
        <v>15.3125</v>
      </c>
      <c r="H9" s="53"/>
      <c r="I9" s="51">
        <v>5</v>
      </c>
      <c r="J9" s="52">
        <v>3.0649999999999999</v>
      </c>
      <c r="K9" s="55">
        <f t="shared" ref="K9:K14" si="3">AVERAGE(J8,J9)</f>
        <v>3.0665</v>
      </c>
      <c r="L9" s="53">
        <f t="shared" ref="L9:L14" si="4">I9-I8</f>
        <v>5</v>
      </c>
      <c r="M9" s="55">
        <f t="shared" ref="M9:M46" si="5">L9*K9</f>
        <v>15.3325</v>
      </c>
      <c r="N9" s="26"/>
      <c r="O9" s="26"/>
      <c r="P9" s="26"/>
      <c r="Q9" s="28"/>
      <c r="R9" s="27"/>
    </row>
    <row r="10" spans="1:22" x14ac:dyDescent="0.2">
      <c r="B10" s="51">
        <v>12</v>
      </c>
      <c r="C10" s="52">
        <v>1.2310000000000001</v>
      </c>
      <c r="D10" s="52"/>
      <c r="E10" s="55">
        <f t="shared" si="0"/>
        <v>2.1455000000000002</v>
      </c>
      <c r="F10" s="53">
        <f t="shared" si="1"/>
        <v>2</v>
      </c>
      <c r="G10" s="55">
        <f t="shared" si="2"/>
        <v>4.2910000000000004</v>
      </c>
      <c r="H10" s="53"/>
      <c r="I10" s="51">
        <v>10</v>
      </c>
      <c r="J10" s="52">
        <v>3.06</v>
      </c>
      <c r="K10" s="55">
        <f t="shared" si="3"/>
        <v>3.0625</v>
      </c>
      <c r="L10" s="53">
        <f t="shared" si="4"/>
        <v>5</v>
      </c>
      <c r="M10" s="55">
        <f t="shared" si="5"/>
        <v>15.3125</v>
      </c>
      <c r="N10" s="26"/>
      <c r="O10" s="26"/>
      <c r="P10" s="26"/>
      <c r="Q10" s="28"/>
      <c r="R10" s="27"/>
    </row>
    <row r="11" spans="1:22" x14ac:dyDescent="0.2">
      <c r="B11" s="51">
        <v>14</v>
      </c>
      <c r="C11" s="52">
        <v>0.25900000000000001</v>
      </c>
      <c r="D11" s="52"/>
      <c r="E11" s="55">
        <f t="shared" si="0"/>
        <v>0.74500000000000011</v>
      </c>
      <c r="F11" s="53">
        <f t="shared" si="1"/>
        <v>2</v>
      </c>
      <c r="G11" s="55">
        <f t="shared" si="2"/>
        <v>1.4900000000000002</v>
      </c>
      <c r="H11" s="53"/>
      <c r="I11" s="51">
        <v>12</v>
      </c>
      <c r="J11" s="52">
        <v>1.2310000000000001</v>
      </c>
      <c r="K11" s="55">
        <f t="shared" si="3"/>
        <v>2.1455000000000002</v>
      </c>
      <c r="L11" s="53">
        <f t="shared" si="4"/>
        <v>2</v>
      </c>
      <c r="M11" s="55">
        <f t="shared" si="5"/>
        <v>4.2910000000000004</v>
      </c>
      <c r="N11" s="26"/>
      <c r="O11" s="26"/>
      <c r="P11" s="26"/>
      <c r="Q11" s="28"/>
      <c r="R11" s="27"/>
    </row>
    <row r="12" spans="1:22" x14ac:dyDescent="0.2">
      <c r="B12" s="51">
        <v>16</v>
      </c>
      <c r="C12" s="52">
        <v>-0.13400000000000001</v>
      </c>
      <c r="D12" s="52"/>
      <c r="E12" s="55">
        <f t="shared" si="0"/>
        <v>6.25E-2</v>
      </c>
      <c r="F12" s="53">
        <f t="shared" si="1"/>
        <v>2</v>
      </c>
      <c r="G12" s="55">
        <f t="shared" si="2"/>
        <v>0.125</v>
      </c>
      <c r="H12" s="53"/>
      <c r="I12" s="51">
        <v>14</v>
      </c>
      <c r="J12" s="52">
        <v>0.25900000000000001</v>
      </c>
      <c r="K12" s="55">
        <f t="shared" si="3"/>
        <v>0.74500000000000011</v>
      </c>
      <c r="L12" s="53">
        <f t="shared" si="4"/>
        <v>2</v>
      </c>
      <c r="M12" s="55">
        <f t="shared" si="5"/>
        <v>1.4900000000000002</v>
      </c>
      <c r="N12" s="26"/>
      <c r="O12" s="26"/>
      <c r="P12" s="26"/>
      <c r="Q12" s="28"/>
      <c r="R12" s="27"/>
    </row>
    <row r="13" spans="1:22" x14ac:dyDescent="0.2">
      <c r="B13" s="51">
        <v>18</v>
      </c>
      <c r="C13" s="52">
        <v>-0.224</v>
      </c>
      <c r="E13" s="55">
        <f t="shared" si="0"/>
        <v>-0.17899999999999999</v>
      </c>
      <c r="F13" s="53">
        <f t="shared" si="1"/>
        <v>2</v>
      </c>
      <c r="G13" s="55">
        <f t="shared" si="2"/>
        <v>-0.35799999999999998</v>
      </c>
      <c r="H13" s="53"/>
      <c r="I13" s="51">
        <v>16</v>
      </c>
      <c r="J13" s="52">
        <v>-0.13400000000000001</v>
      </c>
      <c r="K13" s="55">
        <f t="shared" si="3"/>
        <v>6.25E-2</v>
      </c>
      <c r="L13" s="53">
        <f t="shared" si="4"/>
        <v>2</v>
      </c>
      <c r="M13" s="55">
        <f t="shared" si="5"/>
        <v>0.125</v>
      </c>
      <c r="N13" s="26"/>
      <c r="O13" s="26"/>
      <c r="P13" s="26"/>
      <c r="Q13" s="28"/>
      <c r="R13" s="27"/>
    </row>
    <row r="14" spans="1:22" x14ac:dyDescent="0.2">
      <c r="B14" s="51">
        <v>20</v>
      </c>
      <c r="C14" s="52">
        <v>-0.30399999999999999</v>
      </c>
      <c r="D14" s="52"/>
      <c r="E14" s="55">
        <f t="shared" si="0"/>
        <v>-0.26400000000000001</v>
      </c>
      <c r="F14" s="53">
        <f t="shared" si="1"/>
        <v>2</v>
      </c>
      <c r="G14" s="55">
        <f t="shared" si="2"/>
        <v>-0.52800000000000002</v>
      </c>
      <c r="H14" s="53"/>
      <c r="I14" s="51">
        <v>18</v>
      </c>
      <c r="J14" s="52">
        <v>-0.224</v>
      </c>
      <c r="K14" s="55">
        <f t="shared" si="3"/>
        <v>-0.17899999999999999</v>
      </c>
      <c r="L14" s="53">
        <f t="shared" si="4"/>
        <v>2</v>
      </c>
      <c r="M14" s="55">
        <f t="shared" si="5"/>
        <v>-0.35799999999999998</v>
      </c>
      <c r="N14" s="26"/>
      <c r="O14" s="26"/>
      <c r="P14" s="26"/>
      <c r="Q14" s="28"/>
      <c r="R14" s="27"/>
    </row>
    <row r="15" spans="1:22" x14ac:dyDescent="0.2">
      <c r="B15" s="51">
        <v>22</v>
      </c>
      <c r="C15" s="52">
        <v>-0.41399999999999998</v>
      </c>
      <c r="D15" s="52"/>
      <c r="E15" s="55">
        <f t="shared" si="0"/>
        <v>-0.35899999999999999</v>
      </c>
      <c r="F15" s="53">
        <f t="shared" si="1"/>
        <v>2</v>
      </c>
      <c r="G15" s="55">
        <f t="shared" si="2"/>
        <v>-0.71799999999999997</v>
      </c>
      <c r="H15" s="53"/>
      <c r="I15" s="51">
        <v>20</v>
      </c>
      <c r="J15" s="52">
        <v>-0.30399999999999999</v>
      </c>
      <c r="K15" s="55">
        <f>AVERAGE(J14,J15)</f>
        <v>-0.26400000000000001</v>
      </c>
      <c r="L15" s="53">
        <f>I15-I14</f>
        <v>2</v>
      </c>
      <c r="M15" s="55">
        <f t="shared" si="5"/>
        <v>-0.52800000000000002</v>
      </c>
      <c r="N15" s="30"/>
      <c r="O15" s="30"/>
      <c r="P15" s="30"/>
      <c r="Q15" s="28"/>
      <c r="R15" s="27"/>
    </row>
    <row r="16" spans="1:22" x14ac:dyDescent="0.2">
      <c r="B16" s="51">
        <v>24</v>
      </c>
      <c r="C16" s="52">
        <v>-0.499</v>
      </c>
      <c r="D16" s="52"/>
      <c r="E16" s="55">
        <f t="shared" si="0"/>
        <v>-0.45650000000000002</v>
      </c>
      <c r="F16" s="53">
        <f t="shared" si="1"/>
        <v>2</v>
      </c>
      <c r="G16" s="55">
        <f t="shared" si="2"/>
        <v>-0.91300000000000003</v>
      </c>
      <c r="H16" s="53"/>
      <c r="I16" s="51">
        <v>22</v>
      </c>
      <c r="J16" s="52">
        <v>-0.41399999999999998</v>
      </c>
      <c r="K16" s="55">
        <f t="shared" ref="K16:K46" si="6">AVERAGE(J15,J16)</f>
        <v>-0.35899999999999999</v>
      </c>
      <c r="L16" s="53">
        <f t="shared" ref="L16:L46" si="7">I16-I15</f>
        <v>2</v>
      </c>
      <c r="M16" s="55">
        <f t="shared" si="5"/>
        <v>-0.71799999999999997</v>
      </c>
      <c r="N16" s="26"/>
      <c r="O16" s="26"/>
      <c r="P16" s="26"/>
      <c r="Q16" s="28"/>
      <c r="R16" s="27"/>
    </row>
    <row r="17" spans="2:19" x14ac:dyDescent="0.2">
      <c r="B17" s="51">
        <v>26</v>
      </c>
      <c r="C17" s="52">
        <v>-0.58399999999999996</v>
      </c>
      <c r="E17" s="55">
        <f t="shared" si="0"/>
        <v>-0.54149999999999998</v>
      </c>
      <c r="F17" s="53">
        <f t="shared" si="1"/>
        <v>2</v>
      </c>
      <c r="G17" s="55">
        <f t="shared" si="2"/>
        <v>-1.083</v>
      </c>
      <c r="H17" s="50"/>
      <c r="I17" s="51">
        <v>24</v>
      </c>
      <c r="J17" s="52">
        <v>-0.499</v>
      </c>
      <c r="K17" s="55">
        <f t="shared" si="6"/>
        <v>-0.45650000000000002</v>
      </c>
      <c r="L17" s="53">
        <f t="shared" si="7"/>
        <v>2</v>
      </c>
      <c r="M17" s="55">
        <f t="shared" si="5"/>
        <v>-0.91300000000000003</v>
      </c>
      <c r="N17" s="30"/>
      <c r="O17" s="30"/>
      <c r="P17" s="30"/>
      <c r="Q17" s="28"/>
      <c r="R17" s="27"/>
    </row>
    <row r="18" spans="2:19" x14ac:dyDescent="0.2">
      <c r="B18" s="51">
        <v>28</v>
      </c>
      <c r="C18" s="52">
        <v>-0.67900000000000005</v>
      </c>
      <c r="D18" s="52"/>
      <c r="E18" s="55">
        <f t="shared" si="0"/>
        <v>-0.63149999999999995</v>
      </c>
      <c r="F18" s="53">
        <f t="shared" si="1"/>
        <v>2</v>
      </c>
      <c r="G18" s="55">
        <f t="shared" si="2"/>
        <v>-1.2629999999999999</v>
      </c>
      <c r="H18" s="50"/>
      <c r="I18" s="51">
        <v>26</v>
      </c>
      <c r="J18" s="52">
        <v>-0.58399999999999996</v>
      </c>
      <c r="K18" s="55">
        <f t="shared" si="6"/>
        <v>-0.54149999999999998</v>
      </c>
      <c r="L18" s="53">
        <f t="shared" si="7"/>
        <v>2</v>
      </c>
      <c r="M18" s="55">
        <f t="shared" si="5"/>
        <v>-1.083</v>
      </c>
      <c r="N18" s="30"/>
      <c r="O18" s="30"/>
      <c r="P18" s="30"/>
      <c r="Q18" s="28"/>
      <c r="R18" s="27"/>
    </row>
    <row r="19" spans="2:19" x14ac:dyDescent="0.2">
      <c r="B19" s="51">
        <v>30</v>
      </c>
      <c r="C19" s="52">
        <v>-0.73</v>
      </c>
      <c r="D19" s="52"/>
      <c r="E19" s="55">
        <f t="shared" si="0"/>
        <v>-0.70450000000000002</v>
      </c>
      <c r="F19" s="53">
        <f t="shared" si="1"/>
        <v>2</v>
      </c>
      <c r="G19" s="55">
        <f t="shared" si="2"/>
        <v>-1.409</v>
      </c>
      <c r="H19" s="50"/>
      <c r="I19" s="51">
        <v>28</v>
      </c>
      <c r="J19" s="52">
        <v>-0.67900000000000005</v>
      </c>
      <c r="K19" s="55">
        <f t="shared" si="6"/>
        <v>-0.63149999999999995</v>
      </c>
      <c r="L19" s="53">
        <f t="shared" si="7"/>
        <v>2</v>
      </c>
      <c r="M19" s="55">
        <f t="shared" si="5"/>
        <v>-1.2629999999999999</v>
      </c>
      <c r="N19" s="26"/>
      <c r="O19" s="26"/>
      <c r="P19" s="26"/>
      <c r="R19" s="27"/>
    </row>
    <row r="20" spans="2:19" x14ac:dyDescent="0.2">
      <c r="B20" s="51">
        <v>32</v>
      </c>
      <c r="C20" s="52">
        <v>-0.879</v>
      </c>
      <c r="D20" s="52"/>
      <c r="E20" s="55">
        <f t="shared" si="0"/>
        <v>-0.80449999999999999</v>
      </c>
      <c r="F20" s="53">
        <f t="shared" si="1"/>
        <v>2</v>
      </c>
      <c r="G20" s="55">
        <f t="shared" si="2"/>
        <v>-1.609</v>
      </c>
      <c r="H20" s="50"/>
      <c r="I20" s="51">
        <v>30</v>
      </c>
      <c r="J20" s="52">
        <v>-0.73</v>
      </c>
      <c r="K20" s="55">
        <f t="shared" si="6"/>
        <v>-0.70450000000000002</v>
      </c>
      <c r="L20" s="53">
        <f t="shared" si="7"/>
        <v>2</v>
      </c>
      <c r="M20" s="55">
        <f t="shared" si="5"/>
        <v>-1.409</v>
      </c>
      <c r="N20" s="26"/>
      <c r="O20" s="26"/>
      <c r="P20" s="26"/>
      <c r="R20" s="27"/>
    </row>
    <row r="21" spans="2:19" x14ac:dyDescent="0.2">
      <c r="B21" s="51">
        <v>36</v>
      </c>
      <c r="C21" s="52">
        <v>-0.93</v>
      </c>
      <c r="D21" s="52"/>
      <c r="E21" s="55">
        <f t="shared" si="0"/>
        <v>-0.90450000000000008</v>
      </c>
      <c r="F21" s="53">
        <f t="shared" si="1"/>
        <v>4</v>
      </c>
      <c r="G21" s="55">
        <f t="shared" si="2"/>
        <v>-3.6180000000000003</v>
      </c>
      <c r="H21" s="50"/>
      <c r="I21" s="51">
        <v>32</v>
      </c>
      <c r="J21" s="52">
        <v>-0.879</v>
      </c>
      <c r="K21" s="55">
        <f t="shared" si="6"/>
        <v>-0.80449999999999999</v>
      </c>
      <c r="L21" s="53">
        <f t="shared" si="7"/>
        <v>2</v>
      </c>
      <c r="M21" s="55">
        <f t="shared" si="5"/>
        <v>-1.609</v>
      </c>
      <c r="N21" s="26"/>
      <c r="O21" s="26"/>
      <c r="P21" s="26"/>
      <c r="R21" s="27"/>
    </row>
    <row r="22" spans="2:19" x14ac:dyDescent="0.2">
      <c r="B22" s="54">
        <v>38</v>
      </c>
      <c r="C22" s="56">
        <v>-1.105</v>
      </c>
      <c r="D22" s="56"/>
      <c r="E22" s="55">
        <f t="shared" si="0"/>
        <v>-1.0175000000000001</v>
      </c>
      <c r="F22" s="53">
        <f t="shared" si="1"/>
        <v>2</v>
      </c>
      <c r="G22" s="55">
        <f t="shared" si="2"/>
        <v>-2.0350000000000001</v>
      </c>
      <c r="I22" s="51">
        <v>36</v>
      </c>
      <c r="J22" s="52">
        <v>-0.93</v>
      </c>
      <c r="K22" s="55">
        <f t="shared" si="6"/>
        <v>-0.90450000000000008</v>
      </c>
      <c r="L22" s="53">
        <f t="shared" si="7"/>
        <v>4</v>
      </c>
      <c r="M22" s="55">
        <f t="shared" si="5"/>
        <v>-3.6180000000000003</v>
      </c>
      <c r="N22" s="26"/>
      <c r="O22" s="26"/>
      <c r="P22" s="26"/>
      <c r="R22" s="27"/>
    </row>
    <row r="23" spans="2:19" x14ac:dyDescent="0.2">
      <c r="B23" s="54">
        <v>40</v>
      </c>
      <c r="C23" s="56">
        <v>-1.179</v>
      </c>
      <c r="D23" s="56"/>
      <c r="E23" s="55">
        <f t="shared" si="0"/>
        <v>-1.1419999999999999</v>
      </c>
      <c r="F23" s="53">
        <f t="shared" si="1"/>
        <v>2</v>
      </c>
      <c r="G23" s="55">
        <f t="shared" si="2"/>
        <v>-2.2839999999999998</v>
      </c>
      <c r="I23" s="54">
        <v>38</v>
      </c>
      <c r="J23" s="56">
        <v>-1.105</v>
      </c>
      <c r="K23" s="55">
        <f t="shared" si="6"/>
        <v>-1.0175000000000001</v>
      </c>
      <c r="L23" s="53">
        <f t="shared" si="7"/>
        <v>2</v>
      </c>
      <c r="M23" s="55">
        <f t="shared" si="5"/>
        <v>-2.0350000000000001</v>
      </c>
      <c r="O23" s="57"/>
      <c r="P23" s="57"/>
      <c r="Q23" s="57"/>
      <c r="R23" s="57"/>
      <c r="S23" s="57"/>
    </row>
    <row r="24" spans="2:19" ht="12.75" customHeight="1" x14ac:dyDescent="0.2">
      <c r="B24" s="54">
        <v>42</v>
      </c>
      <c r="C24" s="56">
        <v>-1.32</v>
      </c>
      <c r="D24" s="56"/>
      <c r="E24" s="55">
        <f t="shared" si="0"/>
        <v>-1.2495000000000001</v>
      </c>
      <c r="F24" s="53">
        <f t="shared" si="1"/>
        <v>2</v>
      </c>
      <c r="G24" s="55">
        <f t="shared" si="2"/>
        <v>-2.4990000000000001</v>
      </c>
      <c r="I24" s="39">
        <f>I23+(J23-J24)*1.5</f>
        <v>38.592500000000001</v>
      </c>
      <c r="J24" s="40">
        <v>-1.5</v>
      </c>
      <c r="K24" s="55">
        <f t="shared" si="6"/>
        <v>-1.3025</v>
      </c>
      <c r="L24" s="53">
        <f t="shared" si="7"/>
        <v>0.59250000000000114</v>
      </c>
      <c r="M24" s="55">
        <f t="shared" si="5"/>
        <v>-0.77173125000000142</v>
      </c>
      <c r="O24" s="57"/>
      <c r="P24" s="57"/>
      <c r="Q24" s="57"/>
      <c r="R24" s="57"/>
      <c r="S24" s="57"/>
    </row>
    <row r="25" spans="2:19" ht="12.75" customHeight="1" x14ac:dyDescent="0.2">
      <c r="B25" s="54">
        <v>47</v>
      </c>
      <c r="C25" s="56">
        <v>-1.399</v>
      </c>
      <c r="D25" s="52" t="s">
        <v>22</v>
      </c>
      <c r="E25" s="55">
        <f t="shared" si="0"/>
        <v>-1.3595000000000002</v>
      </c>
      <c r="F25" s="53">
        <f t="shared" si="1"/>
        <v>5</v>
      </c>
      <c r="G25" s="55">
        <f t="shared" si="2"/>
        <v>-6.7975000000000012</v>
      </c>
      <c r="I25" s="41">
        <f>I24+5</f>
        <v>43.592500000000001</v>
      </c>
      <c r="J25" s="42">
        <f>J24</f>
        <v>-1.5</v>
      </c>
      <c r="K25" s="55">
        <f t="shared" si="6"/>
        <v>-1.5</v>
      </c>
      <c r="L25" s="53">
        <f t="shared" si="7"/>
        <v>5</v>
      </c>
      <c r="M25" s="55">
        <f t="shared" si="5"/>
        <v>-7.5</v>
      </c>
      <c r="O25" s="57"/>
      <c r="P25" s="57"/>
      <c r="Q25" s="57"/>
      <c r="R25" s="57"/>
      <c r="S25" s="57"/>
    </row>
    <row r="26" spans="2:19" x14ac:dyDescent="0.2">
      <c r="B26" s="54">
        <v>52</v>
      </c>
      <c r="C26" s="56">
        <v>-1.33</v>
      </c>
      <c r="D26" s="56"/>
      <c r="E26" s="55">
        <f t="shared" si="0"/>
        <v>-1.3645</v>
      </c>
      <c r="F26" s="53">
        <f t="shared" si="1"/>
        <v>5</v>
      </c>
      <c r="G26" s="55">
        <f t="shared" si="2"/>
        <v>-6.8224999999999998</v>
      </c>
      <c r="H26" s="55"/>
      <c r="I26" s="39">
        <f>I25+5</f>
        <v>48.592500000000001</v>
      </c>
      <c r="J26" s="40">
        <f>J24</f>
        <v>-1.5</v>
      </c>
      <c r="K26" s="55">
        <f t="shared" si="6"/>
        <v>-1.5</v>
      </c>
      <c r="L26" s="53">
        <f t="shared" si="7"/>
        <v>5</v>
      </c>
      <c r="M26" s="55">
        <f t="shared" si="5"/>
        <v>-7.5</v>
      </c>
      <c r="N26" s="23"/>
      <c r="O26" s="57"/>
      <c r="P26" s="57"/>
      <c r="Q26" s="57"/>
      <c r="R26" s="57"/>
      <c r="S26" s="57"/>
    </row>
    <row r="27" spans="2:19" x14ac:dyDescent="0.2">
      <c r="B27" s="54">
        <v>54</v>
      </c>
      <c r="C27" s="56">
        <v>-1.163</v>
      </c>
      <c r="D27" s="56"/>
      <c r="E27" s="55">
        <f t="shared" si="0"/>
        <v>-1.2465000000000002</v>
      </c>
      <c r="F27" s="53">
        <f t="shared" si="1"/>
        <v>2</v>
      </c>
      <c r="G27" s="55">
        <f t="shared" si="2"/>
        <v>-2.4930000000000003</v>
      </c>
      <c r="H27" s="55"/>
      <c r="I27" s="39">
        <f>I26+(J27-J26)*1.5</f>
        <v>48.892499999999998</v>
      </c>
      <c r="J27" s="33">
        <v>-1.3</v>
      </c>
      <c r="K27" s="55">
        <f t="shared" si="6"/>
        <v>-1.4</v>
      </c>
      <c r="L27" s="53">
        <f t="shared" si="7"/>
        <v>0.29999999999999716</v>
      </c>
      <c r="M27" s="55">
        <f t="shared" si="5"/>
        <v>-0.41999999999999599</v>
      </c>
      <c r="N27" s="23"/>
      <c r="O27" s="57"/>
      <c r="P27" s="57"/>
      <c r="Q27" s="57"/>
      <c r="R27" s="57"/>
      <c r="S27" s="57"/>
    </row>
    <row r="28" spans="2:19" x14ac:dyDescent="0.2">
      <c r="B28" s="54">
        <v>56</v>
      </c>
      <c r="C28" s="56">
        <v>-1.107</v>
      </c>
      <c r="D28" s="56"/>
      <c r="E28" s="55">
        <f t="shared" si="0"/>
        <v>-1.135</v>
      </c>
      <c r="F28" s="53">
        <f t="shared" si="1"/>
        <v>2</v>
      </c>
      <c r="G28" s="55">
        <f t="shared" si="2"/>
        <v>-2.27</v>
      </c>
      <c r="H28" s="55"/>
      <c r="I28" s="54">
        <v>52</v>
      </c>
      <c r="J28" s="56">
        <v>-1.33</v>
      </c>
      <c r="K28" s="55">
        <f t="shared" si="6"/>
        <v>-1.3149999999999999</v>
      </c>
      <c r="L28" s="53">
        <f t="shared" si="7"/>
        <v>3.1075000000000017</v>
      </c>
      <c r="M28" s="55">
        <f t="shared" si="5"/>
        <v>-4.0863625000000017</v>
      </c>
      <c r="N28" s="23"/>
      <c r="O28" s="57"/>
      <c r="P28" s="57"/>
      <c r="Q28" s="57"/>
      <c r="R28" s="57"/>
      <c r="S28" s="57"/>
    </row>
    <row r="29" spans="2:19" x14ac:dyDescent="0.2">
      <c r="B29" s="54">
        <v>58</v>
      </c>
      <c r="C29" s="56">
        <v>-0.94</v>
      </c>
      <c r="D29" s="56"/>
      <c r="E29" s="55">
        <f t="shared" si="0"/>
        <v>-1.0234999999999999</v>
      </c>
      <c r="F29" s="53">
        <f t="shared" si="1"/>
        <v>2</v>
      </c>
      <c r="G29" s="55">
        <f t="shared" si="2"/>
        <v>-2.0469999999999997</v>
      </c>
      <c r="H29" s="55"/>
      <c r="I29" s="54">
        <v>54</v>
      </c>
      <c r="J29" s="56">
        <v>-1.163</v>
      </c>
      <c r="K29" s="55">
        <f t="shared" si="6"/>
        <v>-1.2465000000000002</v>
      </c>
      <c r="L29" s="53">
        <f t="shared" si="7"/>
        <v>2</v>
      </c>
      <c r="M29" s="55">
        <f t="shared" si="5"/>
        <v>-2.4930000000000003</v>
      </c>
      <c r="N29" s="23"/>
      <c r="O29" s="57"/>
      <c r="P29" s="57"/>
      <c r="Q29" s="57"/>
      <c r="R29" s="57"/>
      <c r="S29" s="57"/>
    </row>
    <row r="30" spans="2:19" x14ac:dyDescent="0.2">
      <c r="B30" s="54">
        <v>60</v>
      </c>
      <c r="C30" s="56">
        <v>-0.73</v>
      </c>
      <c r="D30" s="56"/>
      <c r="E30" s="55">
        <f t="shared" si="0"/>
        <v>-0.83499999999999996</v>
      </c>
      <c r="F30" s="53">
        <f t="shared" si="1"/>
        <v>2</v>
      </c>
      <c r="G30" s="55">
        <f t="shared" si="2"/>
        <v>-1.67</v>
      </c>
      <c r="H30" s="55"/>
      <c r="I30" s="54">
        <v>56</v>
      </c>
      <c r="J30" s="56">
        <v>-1.107</v>
      </c>
      <c r="K30" s="55">
        <f t="shared" si="6"/>
        <v>-1.135</v>
      </c>
      <c r="L30" s="53">
        <f t="shared" si="7"/>
        <v>2</v>
      </c>
      <c r="M30" s="55">
        <f t="shared" si="5"/>
        <v>-2.27</v>
      </c>
      <c r="N30" s="23"/>
      <c r="O30" s="57"/>
      <c r="P30" s="57"/>
      <c r="Q30" s="57"/>
      <c r="R30" s="57"/>
      <c r="S30" s="57"/>
    </row>
    <row r="31" spans="2:19" x14ac:dyDescent="0.2">
      <c r="B31" s="54">
        <v>62</v>
      </c>
      <c r="C31" s="56">
        <v>-0.53900000000000003</v>
      </c>
      <c r="D31" s="56"/>
      <c r="E31" s="55">
        <f t="shared" si="0"/>
        <v>-0.63450000000000006</v>
      </c>
      <c r="F31" s="53">
        <f t="shared" si="1"/>
        <v>2</v>
      </c>
      <c r="G31" s="55">
        <f t="shared" si="2"/>
        <v>-1.2690000000000001</v>
      </c>
      <c r="H31" s="55"/>
      <c r="I31" s="54">
        <v>58</v>
      </c>
      <c r="J31" s="56">
        <v>-0.94</v>
      </c>
      <c r="K31" s="55">
        <f t="shared" si="6"/>
        <v>-1.0234999999999999</v>
      </c>
      <c r="L31" s="53">
        <f t="shared" si="7"/>
        <v>2</v>
      </c>
      <c r="M31" s="55">
        <f t="shared" si="5"/>
        <v>-2.0469999999999997</v>
      </c>
      <c r="N31" s="23"/>
      <c r="O31" s="57"/>
      <c r="P31" s="57"/>
      <c r="Q31" s="57"/>
      <c r="R31" s="57"/>
      <c r="S31" s="57"/>
    </row>
    <row r="32" spans="2:19" x14ac:dyDescent="0.2">
      <c r="B32" s="54">
        <v>64</v>
      </c>
      <c r="C32" s="56">
        <v>-0.47899999999999998</v>
      </c>
      <c r="D32" s="56"/>
      <c r="E32" s="55">
        <f t="shared" si="0"/>
        <v>-0.50900000000000001</v>
      </c>
      <c r="F32" s="53">
        <f t="shared" si="1"/>
        <v>2</v>
      </c>
      <c r="G32" s="55">
        <f t="shared" si="2"/>
        <v>-1.018</v>
      </c>
      <c r="H32" s="55"/>
      <c r="I32" s="54">
        <v>60</v>
      </c>
      <c r="J32" s="56">
        <v>-0.73</v>
      </c>
      <c r="K32" s="55">
        <f t="shared" si="6"/>
        <v>-0.83499999999999996</v>
      </c>
      <c r="L32" s="53">
        <f t="shared" si="7"/>
        <v>2</v>
      </c>
      <c r="M32" s="55">
        <f t="shared" si="5"/>
        <v>-1.67</v>
      </c>
      <c r="N32" s="23"/>
      <c r="O32" s="57"/>
      <c r="P32" s="57"/>
      <c r="Q32" s="57"/>
      <c r="R32" s="57"/>
      <c r="S32" s="57"/>
    </row>
    <row r="33" spans="2:19" x14ac:dyDescent="0.2">
      <c r="B33" s="54">
        <v>66</v>
      </c>
      <c r="C33" s="56">
        <v>-0.36899999999999999</v>
      </c>
      <c r="D33" s="56"/>
      <c r="E33" s="55">
        <f t="shared" si="0"/>
        <v>-0.42399999999999999</v>
      </c>
      <c r="F33" s="53">
        <f t="shared" si="1"/>
        <v>2</v>
      </c>
      <c r="G33" s="55">
        <f t="shared" si="2"/>
        <v>-0.84799999999999998</v>
      </c>
      <c r="H33" s="55"/>
      <c r="I33" s="54">
        <v>62</v>
      </c>
      <c r="J33" s="56">
        <v>-0.53900000000000003</v>
      </c>
      <c r="K33" s="55">
        <f t="shared" si="6"/>
        <v>-0.63450000000000006</v>
      </c>
      <c r="L33" s="53">
        <f t="shared" si="7"/>
        <v>2</v>
      </c>
      <c r="M33" s="55">
        <f t="shared" si="5"/>
        <v>-1.2690000000000001</v>
      </c>
      <c r="N33" s="23"/>
      <c r="O33" s="57"/>
      <c r="P33" s="57"/>
      <c r="Q33" s="57"/>
      <c r="R33" s="57"/>
      <c r="S33" s="57"/>
    </row>
    <row r="34" spans="2:19" x14ac:dyDescent="0.2">
      <c r="B34" s="54">
        <v>68</v>
      </c>
      <c r="C34" s="56">
        <v>-0.27900000000000003</v>
      </c>
      <c r="D34" s="56"/>
      <c r="E34" s="55">
        <f t="shared" si="0"/>
        <v>-0.32400000000000001</v>
      </c>
      <c r="F34" s="53">
        <f t="shared" si="1"/>
        <v>2</v>
      </c>
      <c r="G34" s="55">
        <f t="shared" si="2"/>
        <v>-0.64800000000000002</v>
      </c>
      <c r="H34" s="55"/>
      <c r="I34" s="54">
        <v>64</v>
      </c>
      <c r="J34" s="56">
        <v>-0.47899999999999998</v>
      </c>
      <c r="K34" s="55">
        <f t="shared" si="6"/>
        <v>-0.50900000000000001</v>
      </c>
      <c r="L34" s="53">
        <f t="shared" si="7"/>
        <v>2</v>
      </c>
      <c r="M34" s="55">
        <f t="shared" si="5"/>
        <v>-1.018</v>
      </c>
      <c r="N34" s="23"/>
      <c r="O34" s="57"/>
      <c r="P34" s="57"/>
      <c r="Q34" s="57"/>
      <c r="R34" s="57"/>
      <c r="S34" s="57"/>
    </row>
    <row r="35" spans="2:19" x14ac:dyDescent="0.2">
      <c r="B35" s="54">
        <v>70</v>
      </c>
      <c r="C35" s="56">
        <v>-0.16900000000000001</v>
      </c>
      <c r="D35" s="56"/>
      <c r="E35" s="55">
        <f t="shared" si="0"/>
        <v>-0.22400000000000003</v>
      </c>
      <c r="F35" s="53">
        <f t="shared" si="1"/>
        <v>2</v>
      </c>
      <c r="G35" s="55">
        <f t="shared" si="2"/>
        <v>-0.44800000000000006</v>
      </c>
      <c r="H35" s="55"/>
      <c r="I35" s="54">
        <v>66</v>
      </c>
      <c r="J35" s="56">
        <v>-0.36899999999999999</v>
      </c>
      <c r="K35" s="55">
        <f t="shared" si="6"/>
        <v>-0.42399999999999999</v>
      </c>
      <c r="L35" s="53">
        <f t="shared" si="7"/>
        <v>2</v>
      </c>
      <c r="M35" s="55">
        <f t="shared" si="5"/>
        <v>-0.84799999999999998</v>
      </c>
      <c r="N35" s="23"/>
      <c r="O35" s="57"/>
      <c r="P35" s="57"/>
      <c r="Q35" s="57"/>
      <c r="R35" s="57"/>
      <c r="S35" s="57"/>
    </row>
    <row r="36" spans="2:19" x14ac:dyDescent="0.2">
      <c r="B36" s="54">
        <v>72</v>
      </c>
      <c r="C36" s="56">
        <v>-0.114</v>
      </c>
      <c r="D36" s="56"/>
      <c r="E36" s="55">
        <f t="shared" si="0"/>
        <v>-0.14150000000000001</v>
      </c>
      <c r="F36" s="53">
        <f t="shared" si="1"/>
        <v>2</v>
      </c>
      <c r="G36" s="55">
        <f t="shared" si="2"/>
        <v>-0.28300000000000003</v>
      </c>
      <c r="H36" s="55"/>
      <c r="I36" s="54">
        <v>68</v>
      </c>
      <c r="J36" s="56">
        <v>-0.27900000000000003</v>
      </c>
      <c r="K36" s="55">
        <f t="shared" si="6"/>
        <v>-0.32400000000000001</v>
      </c>
      <c r="L36" s="53">
        <f t="shared" si="7"/>
        <v>2</v>
      </c>
      <c r="M36" s="55">
        <f t="shared" si="5"/>
        <v>-0.64800000000000002</v>
      </c>
      <c r="N36" s="23"/>
      <c r="O36" s="58"/>
      <c r="P36" s="81"/>
      <c r="Q36" s="81"/>
      <c r="R36" s="81"/>
      <c r="S36" s="57"/>
    </row>
    <row r="37" spans="2:19" x14ac:dyDescent="0.2">
      <c r="B37" s="54">
        <v>74</v>
      </c>
      <c r="C37" s="56">
        <v>-2.4E-2</v>
      </c>
      <c r="D37" s="56"/>
      <c r="E37" s="55">
        <f t="shared" si="0"/>
        <v>-6.9000000000000006E-2</v>
      </c>
      <c r="F37" s="53">
        <f t="shared" si="1"/>
        <v>2</v>
      </c>
      <c r="G37" s="55">
        <f t="shared" si="2"/>
        <v>-0.13800000000000001</v>
      </c>
      <c r="H37" s="55"/>
      <c r="I37" s="54">
        <v>70</v>
      </c>
      <c r="J37" s="56">
        <v>-0.16900000000000001</v>
      </c>
      <c r="K37" s="55">
        <f t="shared" si="6"/>
        <v>-0.22400000000000003</v>
      </c>
      <c r="L37" s="53">
        <f t="shared" si="7"/>
        <v>2</v>
      </c>
      <c r="M37" s="55">
        <f t="shared" si="5"/>
        <v>-0.44800000000000006</v>
      </c>
      <c r="N37" s="23"/>
      <c r="O37" s="58"/>
      <c r="P37" s="59"/>
      <c r="Q37" s="59"/>
      <c r="R37" s="60"/>
      <c r="S37" s="57"/>
    </row>
    <row r="38" spans="2:19" x14ac:dyDescent="0.2">
      <c r="B38" s="54">
        <v>76</v>
      </c>
      <c r="C38" s="56">
        <v>7.0000000000000007E-2</v>
      </c>
      <c r="D38" s="56"/>
      <c r="E38" s="55">
        <f t="shared" si="0"/>
        <v>2.3000000000000003E-2</v>
      </c>
      <c r="F38" s="53">
        <f t="shared" si="1"/>
        <v>2</v>
      </c>
      <c r="G38" s="55">
        <f t="shared" si="2"/>
        <v>4.6000000000000006E-2</v>
      </c>
      <c r="H38" s="55"/>
      <c r="I38" s="54">
        <v>72</v>
      </c>
      <c r="J38" s="56">
        <v>-0.114</v>
      </c>
      <c r="K38" s="55">
        <f t="shared" si="6"/>
        <v>-0.14150000000000001</v>
      </c>
      <c r="L38" s="53">
        <f t="shared" si="7"/>
        <v>2</v>
      </c>
      <c r="M38" s="55">
        <f t="shared" si="5"/>
        <v>-0.28300000000000003</v>
      </c>
      <c r="N38" s="23"/>
      <c r="O38" s="58"/>
      <c r="P38" s="61"/>
      <c r="Q38" s="62"/>
      <c r="R38" s="62"/>
      <c r="S38" s="57"/>
    </row>
    <row r="39" spans="2:19" x14ac:dyDescent="0.2">
      <c r="B39" s="54">
        <v>78</v>
      </c>
      <c r="C39" s="56">
        <v>0.121</v>
      </c>
      <c r="D39" s="56"/>
      <c r="E39" s="55">
        <f t="shared" si="0"/>
        <v>9.5500000000000002E-2</v>
      </c>
      <c r="F39" s="53">
        <f t="shared" si="1"/>
        <v>2</v>
      </c>
      <c r="G39" s="55">
        <f t="shared" si="2"/>
        <v>0.191</v>
      </c>
      <c r="H39" s="55"/>
      <c r="I39" s="54">
        <v>74</v>
      </c>
      <c r="J39" s="56">
        <v>-2.4E-2</v>
      </c>
      <c r="K39" s="55">
        <f t="shared" si="6"/>
        <v>-6.9000000000000006E-2</v>
      </c>
      <c r="L39" s="53">
        <f t="shared" si="7"/>
        <v>2</v>
      </c>
      <c r="M39" s="55">
        <f t="shared" si="5"/>
        <v>-0.13800000000000001</v>
      </c>
      <c r="N39" s="23"/>
      <c r="O39" s="58"/>
      <c r="P39" s="82"/>
      <c r="Q39" s="82"/>
      <c r="R39" s="82"/>
      <c r="S39" s="57"/>
    </row>
    <row r="40" spans="2:19" x14ac:dyDescent="0.2">
      <c r="B40" s="54">
        <v>80</v>
      </c>
      <c r="C40" s="56">
        <v>0.33100000000000002</v>
      </c>
      <c r="D40" s="56"/>
      <c r="E40" s="55">
        <f t="shared" si="0"/>
        <v>0.22600000000000001</v>
      </c>
      <c r="F40" s="53">
        <f t="shared" si="1"/>
        <v>2</v>
      </c>
      <c r="G40" s="55">
        <f t="shared" si="2"/>
        <v>0.45200000000000001</v>
      </c>
      <c r="H40" s="55"/>
      <c r="I40" s="54">
        <v>76</v>
      </c>
      <c r="J40" s="56">
        <v>7.0000000000000007E-2</v>
      </c>
      <c r="K40" s="55">
        <f t="shared" si="6"/>
        <v>2.3000000000000003E-2</v>
      </c>
      <c r="L40" s="53">
        <f t="shared" si="7"/>
        <v>2</v>
      </c>
      <c r="M40" s="55">
        <f t="shared" si="5"/>
        <v>4.6000000000000006E-2</v>
      </c>
      <c r="N40" s="23"/>
      <c r="O40" s="58"/>
      <c r="P40" s="58"/>
      <c r="Q40" s="57"/>
      <c r="R40" s="57"/>
      <c r="S40" s="57"/>
    </row>
    <row r="41" spans="2:19" x14ac:dyDescent="0.2">
      <c r="B41" s="54">
        <v>82</v>
      </c>
      <c r="C41" s="56">
        <v>0.8</v>
      </c>
      <c r="D41" s="56"/>
      <c r="E41" s="55">
        <f t="shared" si="0"/>
        <v>0.5655</v>
      </c>
      <c r="F41" s="53">
        <f t="shared" si="1"/>
        <v>2</v>
      </c>
      <c r="G41" s="55">
        <f t="shared" si="2"/>
        <v>1.131</v>
      </c>
      <c r="H41" s="55"/>
      <c r="I41" s="54">
        <v>78</v>
      </c>
      <c r="J41" s="56">
        <v>0.121</v>
      </c>
      <c r="K41" s="55">
        <f t="shared" si="6"/>
        <v>9.5500000000000002E-2</v>
      </c>
      <c r="L41" s="53">
        <f t="shared" si="7"/>
        <v>2</v>
      </c>
      <c r="M41" s="55">
        <f t="shared" si="5"/>
        <v>0.191</v>
      </c>
      <c r="N41" s="23"/>
      <c r="O41" s="23"/>
      <c r="P41" s="23"/>
    </row>
    <row r="42" spans="2:19" x14ac:dyDescent="0.2">
      <c r="B42" s="54">
        <v>84</v>
      </c>
      <c r="C42" s="56">
        <v>2.95</v>
      </c>
      <c r="D42" s="52" t="s">
        <v>21</v>
      </c>
      <c r="E42" s="55">
        <f t="shared" si="0"/>
        <v>1.875</v>
      </c>
      <c r="F42" s="53">
        <f t="shared" si="1"/>
        <v>2</v>
      </c>
      <c r="G42" s="55">
        <f t="shared" si="2"/>
        <v>3.75</v>
      </c>
      <c r="H42" s="55"/>
      <c r="I42" s="54">
        <v>80</v>
      </c>
      <c r="J42" s="56">
        <v>0.33100000000000002</v>
      </c>
      <c r="K42" s="55">
        <f t="shared" si="6"/>
        <v>0.22600000000000001</v>
      </c>
      <c r="L42" s="53">
        <f t="shared" si="7"/>
        <v>2</v>
      </c>
      <c r="M42" s="55">
        <f t="shared" si="5"/>
        <v>0.45200000000000001</v>
      </c>
      <c r="N42" s="23"/>
      <c r="O42" s="23"/>
      <c r="P42" s="23"/>
    </row>
    <row r="43" spans="2:19" x14ac:dyDescent="0.2">
      <c r="B43" s="54">
        <v>90</v>
      </c>
      <c r="C43" s="56">
        <v>2.9849999999999999</v>
      </c>
      <c r="D43" s="56"/>
      <c r="E43" s="55">
        <f t="shared" si="0"/>
        <v>2.9675000000000002</v>
      </c>
      <c r="F43" s="53">
        <f t="shared" si="1"/>
        <v>6</v>
      </c>
      <c r="G43" s="55">
        <f t="shared" si="2"/>
        <v>17.805</v>
      </c>
      <c r="H43" s="55"/>
      <c r="I43" s="54">
        <v>82</v>
      </c>
      <c r="J43" s="56">
        <v>0.8</v>
      </c>
      <c r="K43" s="55">
        <f t="shared" si="6"/>
        <v>0.5655</v>
      </c>
      <c r="L43" s="53">
        <f t="shared" si="7"/>
        <v>2</v>
      </c>
      <c r="M43" s="55">
        <f t="shared" si="5"/>
        <v>1.131</v>
      </c>
      <c r="N43" s="23"/>
      <c r="O43" s="23"/>
      <c r="P43" s="23"/>
    </row>
    <row r="44" spans="2:19" x14ac:dyDescent="0.2">
      <c r="B44" s="54">
        <v>95</v>
      </c>
      <c r="C44" s="56">
        <v>3.06</v>
      </c>
      <c r="D44" s="56" t="s">
        <v>117</v>
      </c>
      <c r="E44" s="55">
        <f t="shared" si="0"/>
        <v>3.0225</v>
      </c>
      <c r="F44" s="53">
        <f t="shared" si="1"/>
        <v>5</v>
      </c>
      <c r="G44" s="55">
        <f t="shared" si="2"/>
        <v>15.112500000000001</v>
      </c>
      <c r="H44" s="55"/>
      <c r="I44" s="54">
        <v>84</v>
      </c>
      <c r="J44" s="56">
        <v>2.95</v>
      </c>
      <c r="K44" s="55">
        <f t="shared" si="6"/>
        <v>1.875</v>
      </c>
      <c r="L44" s="53">
        <f t="shared" si="7"/>
        <v>2</v>
      </c>
      <c r="M44" s="55">
        <f t="shared" si="5"/>
        <v>3.75</v>
      </c>
      <c r="N44" s="23"/>
      <c r="O44" s="23"/>
      <c r="P44" s="23"/>
    </row>
    <row r="45" spans="2:19" x14ac:dyDescent="0.2">
      <c r="B45" s="54"/>
      <c r="C45" s="56"/>
      <c r="D45" s="56"/>
      <c r="E45" s="55"/>
      <c r="F45" s="53"/>
      <c r="G45" s="55"/>
      <c r="H45" s="55"/>
      <c r="I45" s="54">
        <v>90</v>
      </c>
      <c r="J45" s="56">
        <v>2.9849999999999999</v>
      </c>
      <c r="K45" s="55">
        <f t="shared" si="6"/>
        <v>2.9675000000000002</v>
      </c>
      <c r="L45" s="53">
        <f t="shared" si="7"/>
        <v>6</v>
      </c>
      <c r="M45" s="55">
        <f t="shared" si="5"/>
        <v>17.805</v>
      </c>
      <c r="N45" s="23"/>
      <c r="O45" s="23"/>
      <c r="P45" s="23"/>
    </row>
    <row r="46" spans="2:19" x14ac:dyDescent="0.2">
      <c r="B46" s="54"/>
      <c r="C46" s="56"/>
      <c r="D46" s="56"/>
      <c r="E46" s="55"/>
      <c r="F46" s="53"/>
      <c r="G46" s="55"/>
      <c r="H46" s="55"/>
      <c r="I46" s="54">
        <v>95</v>
      </c>
      <c r="J46" s="56">
        <v>3.06</v>
      </c>
      <c r="K46" s="55">
        <f t="shared" si="6"/>
        <v>3.0225</v>
      </c>
      <c r="L46" s="53">
        <f t="shared" si="7"/>
        <v>5</v>
      </c>
      <c r="M46" s="55">
        <f t="shared" si="5"/>
        <v>15.112500000000001</v>
      </c>
      <c r="N46" s="23"/>
      <c r="O46" s="23"/>
      <c r="P46" s="23"/>
    </row>
    <row r="47" spans="2:19" x14ac:dyDescent="0.2">
      <c r="B47" s="54"/>
      <c r="C47" s="56"/>
      <c r="D47" s="56"/>
      <c r="E47" s="55"/>
      <c r="F47" s="53"/>
      <c r="G47" s="55"/>
      <c r="H47" s="55"/>
      <c r="I47" s="54"/>
      <c r="J47" s="54"/>
      <c r="K47" s="55"/>
      <c r="L47" s="53"/>
      <c r="M47" s="55"/>
      <c r="N47" s="23"/>
      <c r="O47" s="23"/>
      <c r="P47" s="23"/>
    </row>
    <row r="48" spans="2:19" x14ac:dyDescent="0.2">
      <c r="B48" s="54"/>
      <c r="C48" s="56"/>
      <c r="D48" s="56"/>
      <c r="E48" s="55"/>
      <c r="F48" s="53"/>
      <c r="G48" s="55"/>
      <c r="H48" s="55"/>
      <c r="I48" s="54"/>
      <c r="J48" s="54"/>
      <c r="K48" s="55"/>
      <c r="L48" s="53"/>
      <c r="M48" s="55"/>
      <c r="N48" s="23"/>
      <c r="O48" s="23"/>
      <c r="P48" s="23"/>
    </row>
    <row r="49" spans="2:18" ht="15" x14ac:dyDescent="0.2">
      <c r="B49" s="35"/>
      <c r="C49" s="22"/>
      <c r="D49" s="22"/>
      <c r="E49" s="35"/>
      <c r="F49" s="63">
        <f>SUM(F8:F47)</f>
        <v>95</v>
      </c>
      <c r="G49" s="64">
        <f>SUM(G8:G47)</f>
        <v>29.969500000000011</v>
      </c>
      <c r="H49" s="55"/>
      <c r="I49" s="55"/>
      <c r="J49" s="35"/>
      <c r="K49" s="35"/>
      <c r="L49" s="43">
        <f>SUM(L9:L47)</f>
        <v>95</v>
      </c>
      <c r="M49" s="22">
        <f>SUM(M9:M47)</f>
        <v>28.094406250000006</v>
      </c>
      <c r="N49" s="23"/>
      <c r="O49" s="23"/>
      <c r="P49" s="23"/>
    </row>
    <row r="50" spans="2:18" ht="15" x14ac:dyDescent="0.2">
      <c r="B50" s="35"/>
      <c r="C50" s="22"/>
      <c r="D50" s="22"/>
      <c r="E50" s="35"/>
      <c r="F50" s="50"/>
      <c r="G50" s="50"/>
      <c r="H50" s="55"/>
      <c r="I50" s="55"/>
      <c r="J50" s="35"/>
      <c r="K50" s="35"/>
      <c r="L50" s="35"/>
      <c r="M50" s="35"/>
      <c r="N50" s="23"/>
      <c r="O50" s="23"/>
      <c r="P50" s="23"/>
    </row>
    <row r="51" spans="2:18" ht="15" x14ac:dyDescent="0.2">
      <c r="B51" s="35"/>
      <c r="C51" s="22"/>
      <c r="D51" s="22"/>
      <c r="E51" s="35"/>
      <c r="F51" s="53"/>
      <c r="G51" s="55"/>
      <c r="H51" s="80" t="s">
        <v>73</v>
      </c>
      <c r="I51" s="80"/>
      <c r="J51" s="55">
        <f>G49</f>
        <v>29.969500000000011</v>
      </c>
      <c r="K51" s="55" t="s">
        <v>74</v>
      </c>
      <c r="L51" s="53">
        <f>M49</f>
        <v>28.094406250000006</v>
      </c>
      <c r="M51" s="55">
        <f>J51-L51</f>
        <v>1.8750937500000049</v>
      </c>
      <c r="N51" s="30"/>
      <c r="O51" s="23"/>
      <c r="P51" s="23"/>
    </row>
    <row r="52" spans="2:18" ht="15" x14ac:dyDescent="0.2">
      <c r="B52" s="50" t="s">
        <v>71</v>
      </c>
      <c r="C52" s="50"/>
      <c r="D52" s="78">
        <v>0.1</v>
      </c>
      <c r="E52" s="78"/>
      <c r="J52" s="35"/>
      <c r="K52" s="35"/>
      <c r="L52" s="35"/>
      <c r="M52" s="35"/>
      <c r="N52" s="23"/>
      <c r="O52" s="23"/>
      <c r="P52" s="23"/>
    </row>
    <row r="53" spans="2:18" x14ac:dyDescent="0.2">
      <c r="B53" s="79" t="s">
        <v>110</v>
      </c>
      <c r="C53" s="79"/>
      <c r="D53" s="79"/>
      <c r="E53" s="79"/>
      <c r="F53" s="79"/>
      <c r="G53" s="79"/>
      <c r="H53" s="21" t="s">
        <v>75</v>
      </c>
      <c r="I53" s="79" t="s">
        <v>72</v>
      </c>
      <c r="J53" s="79"/>
      <c r="K53" s="79"/>
      <c r="L53" s="79"/>
      <c r="M53" s="79"/>
      <c r="N53" s="24"/>
      <c r="O53" s="24"/>
      <c r="P53" s="24"/>
    </row>
    <row r="54" spans="2:18" x14ac:dyDescent="0.2">
      <c r="B54" s="51">
        <v>0</v>
      </c>
      <c r="C54" s="52">
        <v>0.92</v>
      </c>
      <c r="D54" s="52" t="s">
        <v>76</v>
      </c>
      <c r="E54" s="53"/>
      <c r="F54" s="53"/>
      <c r="G54" s="53"/>
      <c r="H54" s="53"/>
      <c r="I54" s="54"/>
      <c r="J54" s="25"/>
      <c r="K54" s="55"/>
      <c r="L54" s="53"/>
      <c r="M54" s="55"/>
      <c r="N54" s="26"/>
      <c r="O54" s="26"/>
      <c r="P54" s="26"/>
      <c r="R54" s="27"/>
    </row>
    <row r="55" spans="2:18" x14ac:dyDescent="0.2">
      <c r="B55" s="51">
        <v>6</v>
      </c>
      <c r="C55" s="52">
        <v>0.91500000000000004</v>
      </c>
      <c r="E55" s="55">
        <f>(C54+C55)/2</f>
        <v>0.91749999999999998</v>
      </c>
      <c r="F55" s="53">
        <f>B55-B54</f>
        <v>6</v>
      </c>
      <c r="G55" s="55">
        <f>E55*F55</f>
        <v>5.5049999999999999</v>
      </c>
      <c r="H55" s="53"/>
      <c r="I55" s="51">
        <v>0</v>
      </c>
      <c r="J55" s="52">
        <v>0.92</v>
      </c>
      <c r="K55" s="55"/>
      <c r="L55" s="53"/>
      <c r="M55" s="55"/>
      <c r="N55" s="26"/>
      <c r="O55" s="26"/>
      <c r="P55" s="26"/>
      <c r="Q55" s="28"/>
      <c r="R55" s="27"/>
    </row>
    <row r="56" spans="2:18" x14ac:dyDescent="0.2">
      <c r="B56" s="51">
        <v>7</v>
      </c>
      <c r="C56" s="52">
        <v>1.89</v>
      </c>
      <c r="D56" s="52"/>
      <c r="E56" s="55">
        <f t="shared" ref="E56:E71" si="8">(C55+C56)/2</f>
        <v>1.4024999999999999</v>
      </c>
      <c r="F56" s="53">
        <f t="shared" ref="F56:F71" si="9">B56-B55</f>
        <v>1</v>
      </c>
      <c r="G56" s="55">
        <f t="shared" ref="G56:G71" si="10">E56*F56</f>
        <v>1.4024999999999999</v>
      </c>
      <c r="H56" s="53"/>
      <c r="I56" s="51">
        <v>6</v>
      </c>
      <c r="J56" s="52">
        <v>0.91500000000000004</v>
      </c>
      <c r="K56" s="55">
        <f t="shared" ref="K56:K61" si="11">AVERAGE(J55,J56)</f>
        <v>0.91749999999999998</v>
      </c>
      <c r="L56" s="53">
        <f t="shared" ref="L56:L61" si="12">I56-I55</f>
        <v>6</v>
      </c>
      <c r="M56" s="55">
        <f t="shared" ref="M56:M70" si="13">L56*K56</f>
        <v>5.5049999999999999</v>
      </c>
      <c r="N56" s="26"/>
      <c r="O56" s="26"/>
      <c r="P56" s="26"/>
      <c r="Q56" s="28"/>
      <c r="R56" s="27"/>
    </row>
    <row r="57" spans="2:18" x14ac:dyDescent="0.2">
      <c r="B57" s="51">
        <v>10</v>
      </c>
      <c r="C57" s="52">
        <v>1.895</v>
      </c>
      <c r="D57" s="52" t="s">
        <v>23</v>
      </c>
      <c r="E57" s="55">
        <f t="shared" si="8"/>
        <v>1.8925000000000001</v>
      </c>
      <c r="F57" s="53">
        <f t="shared" si="9"/>
        <v>3</v>
      </c>
      <c r="G57" s="55">
        <f t="shared" si="10"/>
        <v>5.6775000000000002</v>
      </c>
      <c r="H57" s="53"/>
      <c r="I57" s="51">
        <v>7</v>
      </c>
      <c r="J57" s="52">
        <v>1.89</v>
      </c>
      <c r="K57" s="55">
        <f t="shared" si="11"/>
        <v>1.4024999999999999</v>
      </c>
      <c r="L57" s="53">
        <f t="shared" si="12"/>
        <v>1</v>
      </c>
      <c r="M57" s="55">
        <f t="shared" si="13"/>
        <v>1.4024999999999999</v>
      </c>
      <c r="N57" s="26"/>
      <c r="O57" s="26"/>
      <c r="P57" s="26"/>
      <c r="Q57" s="28"/>
      <c r="R57" s="27"/>
    </row>
    <row r="58" spans="2:18" x14ac:dyDescent="0.2">
      <c r="B58" s="51">
        <v>12</v>
      </c>
      <c r="C58" s="52">
        <v>-0.105</v>
      </c>
      <c r="D58" s="52"/>
      <c r="E58" s="55">
        <f t="shared" si="8"/>
        <v>0.89500000000000002</v>
      </c>
      <c r="F58" s="53">
        <f t="shared" si="9"/>
        <v>2</v>
      </c>
      <c r="G58" s="55">
        <f t="shared" si="10"/>
        <v>1.79</v>
      </c>
      <c r="H58" s="53"/>
      <c r="I58" s="51">
        <v>10</v>
      </c>
      <c r="J58" s="52">
        <v>1.895</v>
      </c>
      <c r="K58" s="55">
        <f t="shared" si="11"/>
        <v>1.8925000000000001</v>
      </c>
      <c r="L58" s="53">
        <f t="shared" si="12"/>
        <v>3</v>
      </c>
      <c r="M58" s="55">
        <f t="shared" si="13"/>
        <v>5.6775000000000002</v>
      </c>
      <c r="N58" s="26"/>
      <c r="O58" s="26"/>
      <c r="P58" s="26"/>
      <c r="Q58" s="28"/>
      <c r="R58" s="27"/>
    </row>
    <row r="59" spans="2:18" x14ac:dyDescent="0.2">
      <c r="B59" s="51">
        <v>14</v>
      </c>
      <c r="C59" s="52">
        <v>-0.79600000000000004</v>
      </c>
      <c r="E59" s="55">
        <f t="shared" si="8"/>
        <v>-0.45050000000000001</v>
      </c>
      <c r="F59" s="53">
        <f t="shared" si="9"/>
        <v>2</v>
      </c>
      <c r="G59" s="55">
        <f t="shared" si="10"/>
        <v>-0.90100000000000002</v>
      </c>
      <c r="H59" s="53"/>
      <c r="I59" s="51">
        <v>12</v>
      </c>
      <c r="J59" s="52">
        <v>-0.105</v>
      </c>
      <c r="K59" s="55">
        <f t="shared" si="11"/>
        <v>0.89500000000000002</v>
      </c>
      <c r="L59" s="53">
        <f t="shared" si="12"/>
        <v>2</v>
      </c>
      <c r="M59" s="55">
        <f t="shared" si="13"/>
        <v>1.79</v>
      </c>
      <c r="N59" s="26"/>
      <c r="O59" s="26"/>
      <c r="P59" s="26"/>
      <c r="Q59" s="28"/>
      <c r="R59" s="27"/>
    </row>
    <row r="60" spans="2:18" x14ac:dyDescent="0.2">
      <c r="B60" s="51">
        <v>16</v>
      </c>
      <c r="C60" s="52">
        <v>-0.995</v>
      </c>
      <c r="D60" s="52"/>
      <c r="E60" s="55">
        <f t="shared" si="8"/>
        <v>-0.89549999999999996</v>
      </c>
      <c r="F60" s="53">
        <f t="shared" si="9"/>
        <v>2</v>
      </c>
      <c r="G60" s="55">
        <f t="shared" si="10"/>
        <v>-1.7909999999999999</v>
      </c>
      <c r="H60" s="53"/>
      <c r="I60" s="51">
        <v>14</v>
      </c>
      <c r="J60" s="52">
        <v>-0.79600000000000004</v>
      </c>
      <c r="K60" s="55">
        <f t="shared" si="11"/>
        <v>-0.45050000000000001</v>
      </c>
      <c r="L60" s="53">
        <f t="shared" si="12"/>
        <v>2</v>
      </c>
      <c r="M60" s="55">
        <f t="shared" si="13"/>
        <v>-0.90100000000000002</v>
      </c>
      <c r="N60" s="26"/>
      <c r="O60" s="26"/>
      <c r="P60" s="26"/>
      <c r="Q60" s="28"/>
      <c r="R60" s="27"/>
    </row>
    <row r="61" spans="2:18" x14ac:dyDescent="0.2">
      <c r="B61" s="51">
        <v>18</v>
      </c>
      <c r="C61" s="52">
        <v>-1.1559999999999999</v>
      </c>
      <c r="D61" s="52"/>
      <c r="E61" s="55">
        <f t="shared" si="8"/>
        <v>-1.0754999999999999</v>
      </c>
      <c r="F61" s="53">
        <f t="shared" si="9"/>
        <v>2</v>
      </c>
      <c r="G61" s="55">
        <f t="shared" si="10"/>
        <v>-2.1509999999999998</v>
      </c>
      <c r="H61" s="53"/>
      <c r="I61" s="39">
        <f>I60+(J60-J61)*1.5</f>
        <v>15.056000000000001</v>
      </c>
      <c r="J61" s="40">
        <v>-1.5</v>
      </c>
      <c r="K61" s="55">
        <f t="shared" si="11"/>
        <v>-1.1480000000000001</v>
      </c>
      <c r="L61" s="53">
        <f t="shared" si="12"/>
        <v>1.0560000000000009</v>
      </c>
      <c r="M61" s="55">
        <f t="shared" si="13"/>
        <v>-1.2122880000000011</v>
      </c>
      <c r="N61" s="26"/>
      <c r="O61" s="26"/>
      <c r="P61" s="26"/>
      <c r="Q61" s="28"/>
      <c r="R61" s="27"/>
    </row>
    <row r="62" spans="2:18" x14ac:dyDescent="0.2">
      <c r="B62" s="51">
        <v>20</v>
      </c>
      <c r="C62" s="52">
        <v>-1.3959999999999999</v>
      </c>
      <c r="D62" s="52"/>
      <c r="E62" s="55">
        <f t="shared" si="8"/>
        <v>-1.2759999999999998</v>
      </c>
      <c r="F62" s="53">
        <f t="shared" si="9"/>
        <v>2</v>
      </c>
      <c r="G62" s="55">
        <f t="shared" si="10"/>
        <v>-2.5519999999999996</v>
      </c>
      <c r="H62" s="53"/>
      <c r="I62" s="41">
        <f>I61+5</f>
        <v>20.056000000000001</v>
      </c>
      <c r="J62" s="42">
        <f>J61</f>
        <v>-1.5</v>
      </c>
      <c r="K62" s="55">
        <f>AVERAGE(J61,J62)</f>
        <v>-1.5</v>
      </c>
      <c r="L62" s="53">
        <f>I62-I61</f>
        <v>5</v>
      </c>
      <c r="M62" s="55">
        <f t="shared" si="13"/>
        <v>-7.5</v>
      </c>
      <c r="N62" s="30"/>
      <c r="O62" s="30"/>
      <c r="P62" s="30"/>
      <c r="Q62" s="28"/>
      <c r="R62" s="27"/>
    </row>
    <row r="63" spans="2:18" x14ac:dyDescent="0.2">
      <c r="B63" s="51">
        <v>21.5</v>
      </c>
      <c r="C63" s="52">
        <v>-1.4450000000000001</v>
      </c>
      <c r="D63" s="52" t="s">
        <v>22</v>
      </c>
      <c r="E63" s="55">
        <f t="shared" si="8"/>
        <v>-1.4205000000000001</v>
      </c>
      <c r="F63" s="53">
        <f t="shared" si="9"/>
        <v>1.5</v>
      </c>
      <c r="G63" s="55">
        <f t="shared" si="10"/>
        <v>-2.1307499999999999</v>
      </c>
      <c r="H63" s="53"/>
      <c r="I63" s="39">
        <f>I62+5</f>
        <v>25.056000000000001</v>
      </c>
      <c r="J63" s="40">
        <f>J61</f>
        <v>-1.5</v>
      </c>
      <c r="K63" s="55">
        <f t="shared" ref="K63:K70" si="14">AVERAGE(J62,J63)</f>
        <v>-1.5</v>
      </c>
      <c r="L63" s="53">
        <f t="shared" ref="L63:L70" si="15">I63-I62</f>
        <v>5</v>
      </c>
      <c r="M63" s="55">
        <f t="shared" si="13"/>
        <v>-7.5</v>
      </c>
      <c r="N63" s="26"/>
      <c r="O63" s="26"/>
      <c r="P63" s="26"/>
      <c r="Q63" s="28"/>
      <c r="R63" s="27"/>
    </row>
    <row r="64" spans="2:18" x14ac:dyDescent="0.2">
      <c r="B64" s="51">
        <v>23</v>
      </c>
      <c r="C64" s="52">
        <v>-1.391</v>
      </c>
      <c r="D64" s="52"/>
      <c r="E64" s="55">
        <f t="shared" si="8"/>
        <v>-1.4180000000000001</v>
      </c>
      <c r="F64" s="53">
        <f t="shared" si="9"/>
        <v>1.5</v>
      </c>
      <c r="G64" s="55">
        <f t="shared" si="10"/>
        <v>-2.1270000000000002</v>
      </c>
      <c r="H64" s="50"/>
      <c r="I64" s="39">
        <f>I63+(J64-J63)*1.5</f>
        <v>25.656000000000002</v>
      </c>
      <c r="J64" s="33">
        <v>-1.1000000000000001</v>
      </c>
      <c r="K64" s="55">
        <f t="shared" si="14"/>
        <v>-1.3</v>
      </c>
      <c r="L64" s="53">
        <f t="shared" si="15"/>
        <v>0.60000000000000142</v>
      </c>
      <c r="M64" s="55">
        <f t="shared" si="13"/>
        <v>-0.78000000000000191</v>
      </c>
      <c r="N64" s="30"/>
      <c r="O64" s="30"/>
      <c r="P64" s="30"/>
      <c r="Q64" s="28"/>
      <c r="R64" s="27"/>
    </row>
    <row r="65" spans="2:18" x14ac:dyDescent="0.2">
      <c r="B65" s="51">
        <v>25</v>
      </c>
      <c r="C65" s="52">
        <v>-1.165</v>
      </c>
      <c r="D65" s="52"/>
      <c r="E65" s="55">
        <f t="shared" si="8"/>
        <v>-1.278</v>
      </c>
      <c r="F65" s="53">
        <f t="shared" si="9"/>
        <v>2</v>
      </c>
      <c r="G65" s="55">
        <f t="shared" si="10"/>
        <v>-2.556</v>
      </c>
      <c r="H65" s="50"/>
      <c r="I65" s="51">
        <v>27</v>
      </c>
      <c r="J65" s="52">
        <v>-1.01</v>
      </c>
      <c r="K65" s="55">
        <f t="shared" si="14"/>
        <v>-1.0550000000000002</v>
      </c>
      <c r="L65" s="53">
        <f t="shared" si="15"/>
        <v>1.3439999999999976</v>
      </c>
      <c r="M65" s="55">
        <f t="shared" si="13"/>
        <v>-1.4179199999999976</v>
      </c>
      <c r="N65" s="30"/>
      <c r="O65" s="30"/>
      <c r="P65" s="30"/>
      <c r="Q65" s="28"/>
      <c r="R65" s="27"/>
    </row>
    <row r="66" spans="2:18" x14ac:dyDescent="0.2">
      <c r="B66" s="51">
        <v>27</v>
      </c>
      <c r="C66" s="52">
        <v>-1.01</v>
      </c>
      <c r="D66" s="52"/>
      <c r="E66" s="55">
        <f t="shared" si="8"/>
        <v>-1.0874999999999999</v>
      </c>
      <c r="F66" s="53">
        <f t="shared" si="9"/>
        <v>2</v>
      </c>
      <c r="G66" s="55">
        <f t="shared" si="10"/>
        <v>-2.1749999999999998</v>
      </c>
      <c r="H66" s="50"/>
      <c r="I66" s="51">
        <v>29</v>
      </c>
      <c r="J66" s="52">
        <v>-0.75600000000000001</v>
      </c>
      <c r="K66" s="55">
        <f t="shared" si="14"/>
        <v>-0.88300000000000001</v>
      </c>
      <c r="L66" s="53">
        <f t="shared" si="15"/>
        <v>2</v>
      </c>
      <c r="M66" s="55">
        <f t="shared" si="13"/>
        <v>-1.766</v>
      </c>
      <c r="N66" s="26"/>
      <c r="O66" s="26"/>
      <c r="P66" s="26"/>
      <c r="R66" s="27"/>
    </row>
    <row r="67" spans="2:18" x14ac:dyDescent="0.2">
      <c r="B67" s="51">
        <v>29</v>
      </c>
      <c r="C67" s="52">
        <v>-0.75600000000000001</v>
      </c>
      <c r="D67" s="52"/>
      <c r="E67" s="55">
        <f t="shared" si="8"/>
        <v>-0.88300000000000001</v>
      </c>
      <c r="F67" s="53">
        <f t="shared" si="9"/>
        <v>2</v>
      </c>
      <c r="G67" s="55">
        <f t="shared" si="10"/>
        <v>-1.766</v>
      </c>
      <c r="H67" s="50"/>
      <c r="I67" s="51">
        <v>31</v>
      </c>
      <c r="J67" s="52">
        <v>-0.5</v>
      </c>
      <c r="K67" s="55">
        <f t="shared" si="14"/>
        <v>-0.628</v>
      </c>
      <c r="L67" s="53">
        <f t="shared" si="15"/>
        <v>2</v>
      </c>
      <c r="M67" s="55">
        <f t="shared" si="13"/>
        <v>-1.256</v>
      </c>
      <c r="N67" s="26"/>
      <c r="O67" s="26"/>
      <c r="P67" s="26"/>
      <c r="R67" s="27"/>
    </row>
    <row r="68" spans="2:18" x14ac:dyDescent="0.2">
      <c r="B68" s="51">
        <v>31</v>
      </c>
      <c r="C68" s="52">
        <v>-0.5</v>
      </c>
      <c r="D68" s="52"/>
      <c r="E68" s="55">
        <f t="shared" si="8"/>
        <v>-0.628</v>
      </c>
      <c r="F68" s="53">
        <f t="shared" si="9"/>
        <v>2</v>
      </c>
      <c r="G68" s="55">
        <f t="shared" si="10"/>
        <v>-1.256</v>
      </c>
      <c r="H68" s="50"/>
      <c r="I68" s="54">
        <v>33</v>
      </c>
      <c r="J68" s="56">
        <v>0.995</v>
      </c>
      <c r="K68" s="55">
        <f t="shared" si="14"/>
        <v>0.2475</v>
      </c>
      <c r="L68" s="53">
        <f t="shared" si="15"/>
        <v>2</v>
      </c>
      <c r="M68" s="55">
        <f t="shared" si="13"/>
        <v>0.495</v>
      </c>
      <c r="N68" s="26"/>
      <c r="O68" s="26"/>
      <c r="P68" s="26"/>
      <c r="R68" s="27"/>
    </row>
    <row r="69" spans="2:18" x14ac:dyDescent="0.2">
      <c r="B69" s="54">
        <v>33</v>
      </c>
      <c r="C69" s="56">
        <v>0.995</v>
      </c>
      <c r="D69" s="52" t="s">
        <v>21</v>
      </c>
      <c r="E69" s="55">
        <f t="shared" si="8"/>
        <v>0.2475</v>
      </c>
      <c r="F69" s="53">
        <f t="shared" si="9"/>
        <v>2</v>
      </c>
      <c r="G69" s="55">
        <f t="shared" si="10"/>
        <v>0.495</v>
      </c>
      <c r="I69" s="54">
        <v>35</v>
      </c>
      <c r="J69" s="56">
        <v>0.99</v>
      </c>
      <c r="K69" s="55">
        <f t="shared" si="14"/>
        <v>0.99249999999999994</v>
      </c>
      <c r="L69" s="53">
        <f t="shared" si="15"/>
        <v>2</v>
      </c>
      <c r="M69" s="55">
        <f t="shared" si="13"/>
        <v>1.9849999999999999</v>
      </c>
      <c r="N69" s="26"/>
      <c r="O69" s="26"/>
      <c r="P69" s="26"/>
      <c r="R69" s="27"/>
    </row>
    <row r="70" spans="2:18" x14ac:dyDescent="0.2">
      <c r="B70" s="54">
        <v>35</v>
      </c>
      <c r="C70" s="56">
        <v>0.99</v>
      </c>
      <c r="D70" s="56"/>
      <c r="E70" s="55">
        <f t="shared" si="8"/>
        <v>0.99249999999999994</v>
      </c>
      <c r="F70" s="53">
        <f t="shared" si="9"/>
        <v>2</v>
      </c>
      <c r="G70" s="55">
        <f t="shared" si="10"/>
        <v>1.9849999999999999</v>
      </c>
      <c r="I70" s="54">
        <v>40</v>
      </c>
      <c r="J70" s="56">
        <v>0.98499999999999999</v>
      </c>
      <c r="K70" s="55">
        <f t="shared" si="14"/>
        <v>0.98750000000000004</v>
      </c>
      <c r="L70" s="53">
        <f t="shared" si="15"/>
        <v>5</v>
      </c>
      <c r="M70" s="55">
        <f t="shared" si="13"/>
        <v>4.9375</v>
      </c>
      <c r="O70" s="30"/>
      <c r="P70" s="30"/>
    </row>
    <row r="71" spans="2:18" x14ac:dyDescent="0.2">
      <c r="B71" s="54">
        <v>40</v>
      </c>
      <c r="C71" s="56">
        <v>0.98499999999999999</v>
      </c>
      <c r="D71" s="56" t="s">
        <v>76</v>
      </c>
      <c r="E71" s="55">
        <f t="shared" si="8"/>
        <v>0.98750000000000004</v>
      </c>
      <c r="F71" s="53">
        <f t="shared" si="9"/>
        <v>5</v>
      </c>
      <c r="G71" s="55">
        <f t="shared" si="10"/>
        <v>4.9375</v>
      </c>
      <c r="I71" s="54"/>
      <c r="J71" s="54"/>
      <c r="K71" s="55"/>
      <c r="L71" s="53"/>
      <c r="M71" s="55"/>
      <c r="O71" s="23"/>
      <c r="P71" s="23"/>
    </row>
    <row r="72" spans="2:18" x14ac:dyDescent="0.2">
      <c r="B72" s="54"/>
      <c r="C72" s="56"/>
      <c r="D72" s="56"/>
      <c r="E72" s="55"/>
      <c r="F72" s="53"/>
      <c r="G72" s="55"/>
      <c r="I72" s="54"/>
      <c r="J72" s="54"/>
      <c r="K72" s="55"/>
      <c r="L72" s="53"/>
      <c r="M72" s="55"/>
      <c r="O72" s="23"/>
      <c r="P72" s="23"/>
    </row>
    <row r="73" spans="2:18" ht="15" x14ac:dyDescent="0.2">
      <c r="B73" s="50" t="s">
        <v>71</v>
      </c>
      <c r="C73" s="50"/>
      <c r="D73" s="78">
        <v>0.2</v>
      </c>
      <c r="E73" s="78"/>
      <c r="J73" s="35"/>
      <c r="K73" s="35"/>
      <c r="L73" s="35"/>
      <c r="M73" s="35"/>
      <c r="N73" s="23"/>
      <c r="O73" s="23"/>
      <c r="P73" s="31">
        <f>I86-I84</f>
        <v>3.5660000000000007</v>
      </c>
    </row>
    <row r="74" spans="2:18" x14ac:dyDescent="0.2">
      <c r="B74" s="79" t="s">
        <v>110</v>
      </c>
      <c r="C74" s="79"/>
      <c r="D74" s="79"/>
      <c r="E74" s="79"/>
      <c r="F74" s="79"/>
      <c r="G74" s="79"/>
      <c r="H74" s="21" t="s">
        <v>75</v>
      </c>
      <c r="I74" s="79" t="s">
        <v>72</v>
      </c>
      <c r="J74" s="79"/>
      <c r="K74" s="79"/>
      <c r="L74" s="79"/>
      <c r="M74" s="79"/>
      <c r="N74" s="24"/>
      <c r="O74" s="24"/>
      <c r="P74" s="24"/>
    </row>
    <row r="75" spans="2:18" x14ac:dyDescent="0.2">
      <c r="B75" s="51">
        <v>0</v>
      </c>
      <c r="C75" s="52">
        <v>0.875</v>
      </c>
      <c r="D75" s="52" t="s">
        <v>76</v>
      </c>
      <c r="E75" s="53"/>
      <c r="F75" s="53"/>
      <c r="G75" s="53"/>
      <c r="H75" s="53"/>
      <c r="I75" s="54"/>
      <c r="J75" s="25"/>
      <c r="K75" s="55"/>
      <c r="L75" s="53"/>
      <c r="M75" s="55"/>
      <c r="N75" s="26"/>
      <c r="O75" s="26"/>
      <c r="P75" s="26"/>
      <c r="R75" s="27"/>
    </row>
    <row r="76" spans="2:18" x14ac:dyDescent="0.2">
      <c r="B76" s="51">
        <v>6</v>
      </c>
      <c r="C76" s="52">
        <v>0.87</v>
      </c>
      <c r="D76" s="52"/>
      <c r="E76" s="55">
        <f>(C75+C76)/2</f>
        <v>0.87250000000000005</v>
      </c>
      <c r="F76" s="53">
        <f>B76-B75</f>
        <v>6</v>
      </c>
      <c r="G76" s="55">
        <f>E76*F76</f>
        <v>5.2350000000000003</v>
      </c>
      <c r="H76" s="53"/>
      <c r="I76" s="51"/>
      <c r="J76" s="51"/>
      <c r="K76" s="55"/>
      <c r="L76" s="53"/>
      <c r="M76" s="55"/>
      <c r="N76" s="26"/>
      <c r="O76" s="26"/>
      <c r="P76" s="26"/>
      <c r="Q76" s="28"/>
      <c r="R76" s="27"/>
    </row>
    <row r="77" spans="2:18" x14ac:dyDescent="0.2">
      <c r="B77" s="51">
        <v>7</v>
      </c>
      <c r="C77" s="52">
        <v>1.907</v>
      </c>
      <c r="E77" s="55">
        <f t="shared" ref="E77:E90" si="16">(C76+C77)/2</f>
        <v>1.3885000000000001</v>
      </c>
      <c r="F77" s="53">
        <f t="shared" ref="F77:F90" si="17">B77-B76</f>
        <v>1</v>
      </c>
      <c r="G77" s="55">
        <f t="shared" ref="G77:G90" si="18">E77*F77</f>
        <v>1.3885000000000001</v>
      </c>
      <c r="H77" s="53"/>
      <c r="I77" s="51"/>
      <c r="J77" s="51"/>
      <c r="K77" s="55"/>
      <c r="L77" s="53"/>
      <c r="M77" s="55"/>
      <c r="N77" s="26"/>
      <c r="O77" s="26"/>
      <c r="P77" s="26"/>
      <c r="Q77" s="28"/>
      <c r="R77" s="27"/>
    </row>
    <row r="78" spans="2:18" x14ac:dyDescent="0.2">
      <c r="B78" s="51">
        <v>10</v>
      </c>
      <c r="C78" s="52">
        <v>1.915</v>
      </c>
      <c r="D78" s="52" t="s">
        <v>23</v>
      </c>
      <c r="E78" s="55">
        <f t="shared" si="16"/>
        <v>1.911</v>
      </c>
      <c r="F78" s="53">
        <f t="shared" si="17"/>
        <v>3</v>
      </c>
      <c r="G78" s="55">
        <f t="shared" si="18"/>
        <v>5.7330000000000005</v>
      </c>
      <c r="H78" s="53"/>
      <c r="I78" s="51"/>
      <c r="J78" s="51"/>
      <c r="K78" s="55"/>
      <c r="L78" s="53"/>
      <c r="M78" s="55"/>
      <c r="N78" s="26"/>
      <c r="O78" s="26"/>
      <c r="P78" s="26"/>
      <c r="Q78" s="28"/>
      <c r="R78" s="27"/>
    </row>
    <row r="79" spans="2:18" x14ac:dyDescent="0.2">
      <c r="B79" s="51">
        <v>12</v>
      </c>
      <c r="C79" s="52">
        <v>-0.45600000000000002</v>
      </c>
      <c r="D79" s="52"/>
      <c r="E79" s="55">
        <f t="shared" si="16"/>
        <v>0.72950000000000004</v>
      </c>
      <c r="F79" s="53">
        <f t="shared" si="17"/>
        <v>2</v>
      </c>
      <c r="G79" s="55">
        <f t="shared" si="18"/>
        <v>1.4590000000000001</v>
      </c>
      <c r="H79" s="53"/>
      <c r="I79" s="51"/>
      <c r="J79" s="51"/>
      <c r="K79" s="55"/>
      <c r="L79" s="53"/>
      <c r="M79" s="55"/>
      <c r="N79" s="26"/>
      <c r="O79" s="26"/>
      <c r="P79" s="26"/>
      <c r="Q79" s="28"/>
      <c r="R79" s="27"/>
    </row>
    <row r="80" spans="2:18" x14ac:dyDescent="0.2">
      <c r="B80" s="51">
        <v>14</v>
      </c>
      <c r="C80" s="52">
        <v>-0.83</v>
      </c>
      <c r="D80" s="52"/>
      <c r="E80" s="55">
        <f t="shared" si="16"/>
        <v>-0.64300000000000002</v>
      </c>
      <c r="F80" s="53">
        <f t="shared" si="17"/>
        <v>2</v>
      </c>
      <c r="G80" s="55">
        <f t="shared" si="18"/>
        <v>-1.286</v>
      </c>
      <c r="H80" s="53"/>
      <c r="I80" s="51"/>
      <c r="J80" s="51"/>
      <c r="K80" s="55"/>
      <c r="L80" s="53"/>
      <c r="M80" s="55"/>
      <c r="N80" s="26"/>
      <c r="O80" s="26"/>
      <c r="P80" s="26"/>
      <c r="Q80" s="28"/>
      <c r="R80" s="27"/>
    </row>
    <row r="81" spans="2:18" x14ac:dyDescent="0.2">
      <c r="B81" s="51">
        <v>16</v>
      </c>
      <c r="C81" s="52">
        <v>-0.95599999999999996</v>
      </c>
      <c r="E81" s="55">
        <f t="shared" si="16"/>
        <v>-0.89300000000000002</v>
      </c>
      <c r="F81" s="53">
        <f t="shared" si="17"/>
        <v>2</v>
      </c>
      <c r="G81" s="55">
        <f t="shared" si="18"/>
        <v>-1.786</v>
      </c>
      <c r="H81" s="53"/>
      <c r="I81" s="51">
        <v>0</v>
      </c>
      <c r="J81" s="52">
        <v>0.875</v>
      </c>
      <c r="K81" s="55"/>
      <c r="L81" s="53"/>
      <c r="M81" s="55"/>
      <c r="N81" s="26"/>
      <c r="O81" s="26"/>
      <c r="P81" s="26"/>
      <c r="Q81" s="28"/>
      <c r="R81" s="27"/>
    </row>
    <row r="82" spans="2:18" x14ac:dyDescent="0.2">
      <c r="B82" s="51">
        <v>18</v>
      </c>
      <c r="C82" s="52">
        <v>-1.3460000000000001</v>
      </c>
      <c r="D82" s="52"/>
      <c r="E82" s="55">
        <f t="shared" si="16"/>
        <v>-1.151</v>
      </c>
      <c r="F82" s="53">
        <f t="shared" si="17"/>
        <v>2</v>
      </c>
      <c r="G82" s="55">
        <f t="shared" si="18"/>
        <v>-2.302</v>
      </c>
      <c r="H82" s="53"/>
      <c r="I82" s="51">
        <v>6</v>
      </c>
      <c r="J82" s="52">
        <v>0.87</v>
      </c>
      <c r="K82" s="55">
        <f t="shared" ref="K82" si="19">AVERAGE(J81,J82)</f>
        <v>0.87250000000000005</v>
      </c>
      <c r="L82" s="53">
        <f t="shared" ref="L82" si="20">I82-I81</f>
        <v>6</v>
      </c>
      <c r="M82" s="55">
        <f t="shared" ref="M82:M90" si="21">L82*K82</f>
        <v>5.2350000000000003</v>
      </c>
      <c r="N82" s="26"/>
      <c r="O82" s="26"/>
      <c r="P82" s="26"/>
      <c r="Q82" s="28"/>
      <c r="R82" s="27"/>
    </row>
    <row r="83" spans="2:18" x14ac:dyDescent="0.2">
      <c r="B83" s="51">
        <v>20</v>
      </c>
      <c r="C83" s="52">
        <v>-1.395</v>
      </c>
      <c r="D83" s="52" t="s">
        <v>22</v>
      </c>
      <c r="E83" s="55">
        <f t="shared" si="16"/>
        <v>-1.3705000000000001</v>
      </c>
      <c r="F83" s="53">
        <f t="shared" si="17"/>
        <v>2</v>
      </c>
      <c r="G83" s="55">
        <f t="shared" si="18"/>
        <v>-2.7410000000000001</v>
      </c>
      <c r="H83" s="53"/>
      <c r="I83" s="51">
        <v>7</v>
      </c>
      <c r="J83" s="52">
        <v>1.907</v>
      </c>
      <c r="K83" s="55">
        <f>AVERAGE(J82,J83)</f>
        <v>1.3885000000000001</v>
      </c>
      <c r="L83" s="53">
        <f>I83-I82</f>
        <v>1</v>
      </c>
      <c r="M83" s="55">
        <f t="shared" si="21"/>
        <v>1.3885000000000001</v>
      </c>
      <c r="N83" s="30"/>
      <c r="O83" s="30"/>
      <c r="P83" s="30"/>
      <c r="Q83" s="28"/>
      <c r="R83" s="27"/>
    </row>
    <row r="84" spans="2:18" x14ac:dyDescent="0.2">
      <c r="B84" s="51">
        <v>22</v>
      </c>
      <c r="C84" s="52">
        <v>-1.347</v>
      </c>
      <c r="D84" s="52"/>
      <c r="E84" s="55">
        <f t="shared" si="16"/>
        <v>-1.371</v>
      </c>
      <c r="F84" s="53">
        <f t="shared" si="17"/>
        <v>2</v>
      </c>
      <c r="G84" s="55">
        <f t="shared" si="18"/>
        <v>-2.742</v>
      </c>
      <c r="H84" s="53"/>
      <c r="I84" s="51">
        <v>10</v>
      </c>
      <c r="J84" s="52">
        <v>1.915</v>
      </c>
      <c r="K84" s="55">
        <f t="shared" ref="K84:K90" si="22">AVERAGE(J83,J84)</f>
        <v>1.911</v>
      </c>
      <c r="L84" s="53">
        <f t="shared" ref="L84:L90" si="23">I84-I83</f>
        <v>3</v>
      </c>
      <c r="M84" s="55">
        <f t="shared" si="21"/>
        <v>5.7330000000000005</v>
      </c>
      <c r="N84" s="26"/>
      <c r="O84" s="26"/>
      <c r="P84" s="26"/>
      <c r="Q84" s="28"/>
      <c r="R84" s="27"/>
    </row>
    <row r="85" spans="2:18" x14ac:dyDescent="0.2">
      <c r="B85" s="51">
        <v>24</v>
      </c>
      <c r="C85" s="52">
        <v>-0.96099999999999997</v>
      </c>
      <c r="E85" s="55">
        <f t="shared" si="16"/>
        <v>-1.1539999999999999</v>
      </c>
      <c r="F85" s="53">
        <f t="shared" si="17"/>
        <v>2</v>
      </c>
      <c r="G85" s="55">
        <f t="shared" si="18"/>
        <v>-2.3079999999999998</v>
      </c>
      <c r="H85" s="50"/>
      <c r="I85" s="51">
        <v>12</v>
      </c>
      <c r="J85" s="52">
        <v>-0.45600000000000002</v>
      </c>
      <c r="K85" s="55">
        <f t="shared" si="22"/>
        <v>0.72950000000000004</v>
      </c>
      <c r="L85" s="53">
        <f t="shared" si="23"/>
        <v>2</v>
      </c>
      <c r="M85" s="55">
        <f t="shared" si="21"/>
        <v>1.4590000000000001</v>
      </c>
      <c r="N85" s="30"/>
      <c r="O85" s="30"/>
      <c r="P85" s="30"/>
      <c r="Q85" s="28"/>
      <c r="R85" s="27"/>
    </row>
    <row r="86" spans="2:18" x14ac:dyDescent="0.2">
      <c r="B86" s="51">
        <v>26</v>
      </c>
      <c r="C86" s="52">
        <v>-0.75700000000000001</v>
      </c>
      <c r="D86" s="52"/>
      <c r="E86" s="55">
        <f t="shared" si="16"/>
        <v>-0.85899999999999999</v>
      </c>
      <c r="F86" s="53">
        <f t="shared" si="17"/>
        <v>2</v>
      </c>
      <c r="G86" s="55">
        <f t="shared" si="18"/>
        <v>-1.718</v>
      </c>
      <c r="H86" s="50"/>
      <c r="I86" s="39">
        <f>I85+(J85-J86)*1.5</f>
        <v>13.566000000000001</v>
      </c>
      <c r="J86" s="40">
        <v>-1.5</v>
      </c>
      <c r="K86" s="55">
        <f t="shared" si="22"/>
        <v>-0.97799999999999998</v>
      </c>
      <c r="L86" s="53">
        <f t="shared" si="23"/>
        <v>1.5660000000000007</v>
      </c>
      <c r="M86" s="55">
        <f t="shared" si="21"/>
        <v>-1.5315480000000006</v>
      </c>
      <c r="N86" s="30"/>
      <c r="O86" s="30"/>
      <c r="P86" s="30"/>
      <c r="Q86" s="28"/>
      <c r="R86" s="27"/>
    </row>
    <row r="87" spans="2:18" x14ac:dyDescent="0.2">
      <c r="B87" s="51">
        <v>28</v>
      </c>
      <c r="C87" s="52">
        <v>-0.39500000000000002</v>
      </c>
      <c r="D87" s="52"/>
      <c r="E87" s="55">
        <f t="shared" si="16"/>
        <v>-0.57600000000000007</v>
      </c>
      <c r="F87" s="53">
        <f t="shared" si="17"/>
        <v>2</v>
      </c>
      <c r="G87" s="55">
        <f t="shared" si="18"/>
        <v>-1.1520000000000001</v>
      </c>
      <c r="H87" s="50"/>
      <c r="I87" s="41">
        <f>I86+5</f>
        <v>18.566000000000003</v>
      </c>
      <c r="J87" s="42">
        <f>J86</f>
        <v>-1.5</v>
      </c>
      <c r="K87" s="55">
        <f t="shared" si="22"/>
        <v>-1.5</v>
      </c>
      <c r="L87" s="53">
        <f t="shared" si="23"/>
        <v>5.0000000000000018</v>
      </c>
      <c r="M87" s="55">
        <f t="shared" si="21"/>
        <v>-7.5000000000000027</v>
      </c>
      <c r="N87" s="26"/>
      <c r="O87" s="26"/>
      <c r="P87" s="26"/>
      <c r="R87" s="27"/>
    </row>
    <row r="88" spans="2:18" x14ac:dyDescent="0.2">
      <c r="B88" s="51">
        <v>30</v>
      </c>
      <c r="C88" s="52">
        <v>0.98499999999999999</v>
      </c>
      <c r="D88" s="52" t="s">
        <v>21</v>
      </c>
      <c r="E88" s="55">
        <f t="shared" si="16"/>
        <v>0.29499999999999998</v>
      </c>
      <c r="F88" s="53">
        <f t="shared" si="17"/>
        <v>2</v>
      </c>
      <c r="G88" s="55">
        <f t="shared" si="18"/>
        <v>0.59</v>
      </c>
      <c r="H88" s="50"/>
      <c r="I88" s="39">
        <f>I87+5</f>
        <v>23.566000000000003</v>
      </c>
      <c r="J88" s="40">
        <f>J86</f>
        <v>-1.5</v>
      </c>
      <c r="K88" s="55">
        <f t="shared" si="22"/>
        <v>-1.5</v>
      </c>
      <c r="L88" s="53">
        <f t="shared" si="23"/>
        <v>5</v>
      </c>
      <c r="M88" s="55">
        <f t="shared" si="21"/>
        <v>-7.5</v>
      </c>
      <c r="N88" s="26"/>
      <c r="O88" s="26"/>
      <c r="P88" s="26"/>
      <c r="R88" s="27"/>
    </row>
    <row r="89" spans="2:18" x14ac:dyDescent="0.2">
      <c r="B89" s="51">
        <v>40</v>
      </c>
      <c r="C89" s="52">
        <v>0.98</v>
      </c>
      <c r="D89" s="52"/>
      <c r="E89" s="55">
        <f t="shared" si="16"/>
        <v>0.98249999999999993</v>
      </c>
      <c r="F89" s="53">
        <f t="shared" si="17"/>
        <v>10</v>
      </c>
      <c r="G89" s="55">
        <f t="shared" si="18"/>
        <v>9.8249999999999993</v>
      </c>
      <c r="H89" s="50"/>
      <c r="I89" s="39">
        <f>I88+(J89-J88)*1.5</f>
        <v>24.316000000000003</v>
      </c>
      <c r="J89" s="52">
        <v>-1</v>
      </c>
      <c r="K89" s="55">
        <f t="shared" si="22"/>
        <v>-1.25</v>
      </c>
      <c r="L89" s="53">
        <f t="shared" si="23"/>
        <v>0.75</v>
      </c>
      <c r="M89" s="55">
        <f t="shared" si="21"/>
        <v>-0.9375</v>
      </c>
      <c r="N89" s="26"/>
      <c r="O89" s="26"/>
      <c r="P89" s="26"/>
      <c r="R89" s="27"/>
    </row>
    <row r="90" spans="2:18" x14ac:dyDescent="0.2">
      <c r="B90" s="54">
        <v>45</v>
      </c>
      <c r="C90" s="56">
        <v>0.97499999999999998</v>
      </c>
      <c r="D90" s="56" t="s">
        <v>76</v>
      </c>
      <c r="E90" s="55">
        <f t="shared" si="16"/>
        <v>0.97750000000000004</v>
      </c>
      <c r="F90" s="53">
        <f t="shared" si="17"/>
        <v>5</v>
      </c>
      <c r="G90" s="55">
        <f t="shared" si="18"/>
        <v>4.8875000000000002</v>
      </c>
      <c r="I90" s="51">
        <v>26</v>
      </c>
      <c r="J90" s="52">
        <v>-0.75700000000000001</v>
      </c>
      <c r="K90" s="55">
        <f t="shared" si="22"/>
        <v>-0.87850000000000006</v>
      </c>
      <c r="L90" s="53">
        <f t="shared" si="23"/>
        <v>1.6839999999999975</v>
      </c>
      <c r="M90" s="55">
        <f t="shared" si="21"/>
        <v>-1.4793939999999979</v>
      </c>
      <c r="N90" s="26"/>
      <c r="O90" s="26"/>
      <c r="P90" s="26"/>
      <c r="R90" s="27"/>
    </row>
    <row r="91" spans="2:18" x14ac:dyDescent="0.2">
      <c r="B91" s="51"/>
      <c r="C91" s="52"/>
      <c r="D91" s="52"/>
      <c r="E91" s="55"/>
      <c r="F91" s="53"/>
      <c r="G91" s="55"/>
      <c r="H91" s="53"/>
      <c r="I91" s="51"/>
      <c r="J91" s="51"/>
      <c r="K91" s="55"/>
      <c r="L91" s="53"/>
      <c r="M91" s="55"/>
      <c r="N91" s="30"/>
      <c r="O91" s="30"/>
      <c r="P91" s="30"/>
      <c r="Q91" s="28"/>
      <c r="R91" s="27"/>
    </row>
    <row r="92" spans="2:18" ht="15" x14ac:dyDescent="0.2">
      <c r="B92" s="50" t="s">
        <v>71</v>
      </c>
      <c r="C92" s="50"/>
      <c r="D92" s="78">
        <v>0.3</v>
      </c>
      <c r="E92" s="78"/>
      <c r="J92" s="35"/>
      <c r="K92" s="35"/>
      <c r="L92" s="35"/>
      <c r="M92" s="35"/>
      <c r="N92" s="23"/>
      <c r="O92" s="23"/>
      <c r="P92" s="31">
        <f>I105-I103</f>
        <v>4</v>
      </c>
    </row>
    <row r="93" spans="2:18" x14ac:dyDescent="0.2">
      <c r="B93" s="79" t="s">
        <v>110</v>
      </c>
      <c r="C93" s="79"/>
      <c r="D93" s="79"/>
      <c r="E93" s="79"/>
      <c r="F93" s="79"/>
      <c r="G93" s="79"/>
      <c r="H93" s="21" t="s">
        <v>75</v>
      </c>
      <c r="I93" s="79" t="s">
        <v>72</v>
      </c>
      <c r="J93" s="79"/>
      <c r="K93" s="79"/>
      <c r="L93" s="79"/>
      <c r="M93" s="79"/>
      <c r="N93" s="24"/>
      <c r="O93" s="24"/>
      <c r="P93" s="24"/>
    </row>
    <row r="94" spans="2:18" x14ac:dyDescent="0.2">
      <c r="B94" s="51">
        <v>0</v>
      </c>
      <c r="C94" s="52">
        <v>1.0680000000000001</v>
      </c>
      <c r="D94" s="52" t="s">
        <v>76</v>
      </c>
      <c r="E94" s="53"/>
      <c r="F94" s="53"/>
      <c r="G94" s="53"/>
      <c r="H94" s="53"/>
      <c r="I94" s="54"/>
      <c r="J94" s="25"/>
      <c r="K94" s="55"/>
      <c r="L94" s="53"/>
      <c r="M94" s="55"/>
      <c r="N94" s="26"/>
      <c r="O94" s="26"/>
      <c r="P94" s="26"/>
      <c r="R94" s="27"/>
    </row>
    <row r="95" spans="2:18" x14ac:dyDescent="0.2">
      <c r="B95" s="51">
        <v>5</v>
      </c>
      <c r="C95" s="52">
        <v>1.0629999999999999</v>
      </c>
      <c r="D95" s="52"/>
      <c r="E95" s="55">
        <f>(C94+C95)/2</f>
        <v>1.0655000000000001</v>
      </c>
      <c r="F95" s="53">
        <f>B95-B94</f>
        <v>5</v>
      </c>
      <c r="G95" s="55">
        <f>E95*F95</f>
        <v>5.3275000000000006</v>
      </c>
      <c r="H95" s="53"/>
      <c r="I95" s="51"/>
      <c r="J95" s="51"/>
      <c r="K95" s="55"/>
      <c r="L95" s="53"/>
      <c r="M95" s="55"/>
      <c r="N95" s="26"/>
      <c r="O95" s="26"/>
      <c r="P95" s="26"/>
      <c r="Q95" s="28"/>
      <c r="R95" s="27"/>
    </row>
    <row r="96" spans="2:18" x14ac:dyDescent="0.2">
      <c r="B96" s="51">
        <v>7</v>
      </c>
      <c r="C96" s="52">
        <v>1.0580000000000001</v>
      </c>
      <c r="D96" s="52"/>
      <c r="E96" s="55">
        <f t="shared" ref="E96:E112" si="24">(C95+C96)/2</f>
        <v>1.0605</v>
      </c>
      <c r="F96" s="53">
        <f t="shared" ref="F96:F112" si="25">B96-B95</f>
        <v>2</v>
      </c>
      <c r="G96" s="55">
        <f t="shared" ref="G96:G112" si="26">E96*F96</f>
        <v>2.121</v>
      </c>
      <c r="H96" s="53"/>
      <c r="I96" s="51"/>
      <c r="J96" s="51"/>
      <c r="K96" s="55"/>
      <c r="L96" s="53"/>
      <c r="M96" s="55"/>
      <c r="N96" s="26"/>
      <c r="O96" s="26"/>
      <c r="P96" s="26"/>
      <c r="Q96" s="28"/>
      <c r="R96" s="27"/>
    </row>
    <row r="97" spans="2:18" x14ac:dyDescent="0.2">
      <c r="B97" s="51">
        <v>8</v>
      </c>
      <c r="C97" s="52">
        <v>1.9870000000000001</v>
      </c>
      <c r="D97" s="52"/>
      <c r="E97" s="55">
        <f t="shared" si="24"/>
        <v>1.5225</v>
      </c>
      <c r="F97" s="53">
        <f t="shared" si="25"/>
        <v>1</v>
      </c>
      <c r="G97" s="55">
        <f t="shared" si="26"/>
        <v>1.5225</v>
      </c>
      <c r="H97" s="53"/>
      <c r="I97" s="51"/>
      <c r="J97" s="51"/>
      <c r="K97" s="55"/>
      <c r="L97" s="53"/>
      <c r="M97" s="55"/>
      <c r="N97" s="26"/>
      <c r="O97" s="26"/>
      <c r="P97" s="26"/>
      <c r="Q97" s="28"/>
      <c r="R97" s="27"/>
    </row>
    <row r="98" spans="2:18" x14ac:dyDescent="0.2">
      <c r="B98" s="51">
        <v>10</v>
      </c>
      <c r="C98" s="52">
        <v>1.994</v>
      </c>
      <c r="D98" s="52" t="s">
        <v>23</v>
      </c>
      <c r="E98" s="55">
        <f t="shared" si="24"/>
        <v>1.9904999999999999</v>
      </c>
      <c r="F98" s="53">
        <f t="shared" si="25"/>
        <v>2</v>
      </c>
      <c r="G98" s="55">
        <f t="shared" si="26"/>
        <v>3.9809999999999999</v>
      </c>
      <c r="H98" s="53"/>
      <c r="I98" s="51"/>
      <c r="J98" s="51"/>
      <c r="K98" s="55"/>
      <c r="L98" s="53"/>
      <c r="M98" s="55"/>
      <c r="N98" s="26"/>
      <c r="O98" s="26"/>
      <c r="P98" s="26"/>
      <c r="Q98" s="28"/>
      <c r="R98" s="27"/>
    </row>
    <row r="99" spans="2:18" x14ac:dyDescent="0.2">
      <c r="B99" s="51">
        <v>12</v>
      </c>
      <c r="C99" s="52">
        <v>-0.127</v>
      </c>
      <c r="D99" s="52"/>
      <c r="E99" s="55">
        <f t="shared" si="24"/>
        <v>0.9335</v>
      </c>
      <c r="F99" s="53">
        <f t="shared" si="25"/>
        <v>2</v>
      </c>
      <c r="G99" s="55">
        <f t="shared" si="26"/>
        <v>1.867</v>
      </c>
      <c r="H99" s="53"/>
      <c r="I99" s="51"/>
      <c r="J99" s="51"/>
      <c r="K99" s="55"/>
      <c r="L99" s="53"/>
      <c r="M99" s="55"/>
      <c r="N99" s="26"/>
      <c r="O99" s="26"/>
      <c r="P99" s="26"/>
      <c r="Q99" s="28"/>
      <c r="R99" s="27"/>
    </row>
    <row r="100" spans="2:18" x14ac:dyDescent="0.2">
      <c r="B100" s="51">
        <v>14</v>
      </c>
      <c r="C100" s="52">
        <v>-0.76700000000000002</v>
      </c>
      <c r="D100" s="52"/>
      <c r="E100" s="55">
        <f t="shared" si="24"/>
        <v>-0.44700000000000001</v>
      </c>
      <c r="F100" s="53">
        <f t="shared" si="25"/>
        <v>2</v>
      </c>
      <c r="G100" s="55">
        <f t="shared" si="26"/>
        <v>-0.89400000000000002</v>
      </c>
      <c r="H100" s="53"/>
      <c r="I100" s="51">
        <v>0</v>
      </c>
      <c r="J100" s="52">
        <v>1.0680000000000001</v>
      </c>
      <c r="K100" s="55"/>
      <c r="L100" s="53"/>
      <c r="M100" s="55"/>
      <c r="N100" s="26"/>
      <c r="O100" s="26"/>
      <c r="P100" s="26"/>
      <c r="Q100" s="28"/>
      <c r="R100" s="27"/>
    </row>
    <row r="101" spans="2:18" x14ac:dyDescent="0.2">
      <c r="B101" s="51">
        <v>16</v>
      </c>
      <c r="C101" s="52">
        <v>-1.012</v>
      </c>
      <c r="D101" s="52"/>
      <c r="E101" s="55">
        <f t="shared" si="24"/>
        <v>-0.88949999999999996</v>
      </c>
      <c r="F101" s="53">
        <f t="shared" si="25"/>
        <v>2</v>
      </c>
      <c r="G101" s="55">
        <f t="shared" si="26"/>
        <v>-1.7789999999999999</v>
      </c>
      <c r="H101" s="53"/>
      <c r="I101" s="51">
        <v>5</v>
      </c>
      <c r="J101" s="52">
        <v>1.0629999999999999</v>
      </c>
      <c r="K101" s="55">
        <f t="shared" ref="K101" si="27">AVERAGE(J100,J101)</f>
        <v>1.0655000000000001</v>
      </c>
      <c r="L101" s="53">
        <f t="shared" ref="L101" si="28">I101-I100</f>
        <v>5</v>
      </c>
      <c r="M101" s="55">
        <f t="shared" ref="M101:M112" si="29">L101*K101</f>
        <v>5.3275000000000006</v>
      </c>
      <c r="N101" s="26"/>
      <c r="O101" s="26"/>
      <c r="P101" s="26"/>
      <c r="Q101" s="28"/>
      <c r="R101" s="27"/>
    </row>
    <row r="102" spans="2:18" x14ac:dyDescent="0.2">
      <c r="B102" s="51">
        <v>18</v>
      </c>
      <c r="C102" s="52">
        <v>-1.177</v>
      </c>
      <c r="E102" s="55">
        <f t="shared" si="24"/>
        <v>-1.0945</v>
      </c>
      <c r="F102" s="53">
        <f t="shared" si="25"/>
        <v>2</v>
      </c>
      <c r="G102" s="55">
        <f t="shared" si="26"/>
        <v>-2.1890000000000001</v>
      </c>
      <c r="H102" s="53"/>
      <c r="I102" s="51">
        <v>7</v>
      </c>
      <c r="J102" s="52">
        <v>1.0580000000000001</v>
      </c>
      <c r="K102" s="55">
        <f>AVERAGE(J101,J102)</f>
        <v>1.0605</v>
      </c>
      <c r="L102" s="53">
        <f>I102-I101</f>
        <v>2</v>
      </c>
      <c r="M102" s="55">
        <f t="shared" si="29"/>
        <v>2.121</v>
      </c>
      <c r="N102" s="30"/>
      <c r="O102" s="30"/>
      <c r="P102" s="30"/>
      <c r="Q102" s="28"/>
      <c r="R102" s="27"/>
    </row>
    <row r="103" spans="2:18" x14ac:dyDescent="0.2">
      <c r="B103" s="51">
        <v>20</v>
      </c>
      <c r="C103" s="52">
        <v>-1.397</v>
      </c>
      <c r="D103" s="52"/>
      <c r="E103" s="55">
        <f t="shared" si="24"/>
        <v>-1.2869999999999999</v>
      </c>
      <c r="F103" s="53">
        <f t="shared" si="25"/>
        <v>2</v>
      </c>
      <c r="G103" s="55">
        <f t="shared" si="26"/>
        <v>-2.5739999999999998</v>
      </c>
      <c r="H103" s="53"/>
      <c r="I103" s="51">
        <v>8</v>
      </c>
      <c r="J103" s="52">
        <v>1.9870000000000001</v>
      </c>
      <c r="K103" s="55">
        <f t="shared" ref="K103:K112" si="30">AVERAGE(J102,J103)</f>
        <v>1.5225</v>
      </c>
      <c r="L103" s="53">
        <f t="shared" ref="L103:L112" si="31">I103-I102</f>
        <v>1</v>
      </c>
      <c r="M103" s="55">
        <f t="shared" si="29"/>
        <v>1.5225</v>
      </c>
      <c r="N103" s="26"/>
      <c r="O103" s="26"/>
      <c r="P103" s="26"/>
      <c r="Q103" s="28"/>
      <c r="R103" s="27"/>
    </row>
    <row r="104" spans="2:18" x14ac:dyDescent="0.2">
      <c r="B104" s="51">
        <v>21</v>
      </c>
      <c r="C104" s="52">
        <v>-1.452</v>
      </c>
      <c r="D104" s="52" t="s">
        <v>22</v>
      </c>
      <c r="E104" s="55">
        <f t="shared" si="24"/>
        <v>-1.4245000000000001</v>
      </c>
      <c r="F104" s="53">
        <f t="shared" si="25"/>
        <v>1</v>
      </c>
      <c r="G104" s="55">
        <f t="shared" si="26"/>
        <v>-1.4245000000000001</v>
      </c>
      <c r="H104" s="50"/>
      <c r="I104" s="51">
        <v>10</v>
      </c>
      <c r="J104" s="52">
        <v>1.994</v>
      </c>
      <c r="K104" s="55">
        <f t="shared" si="30"/>
        <v>1.9904999999999999</v>
      </c>
      <c r="L104" s="53">
        <f t="shared" si="31"/>
        <v>2</v>
      </c>
      <c r="M104" s="55">
        <f t="shared" si="29"/>
        <v>3.9809999999999999</v>
      </c>
      <c r="N104" s="30"/>
      <c r="O104" s="30"/>
      <c r="P104" s="30"/>
      <c r="Q104" s="28"/>
      <c r="R104" s="27"/>
    </row>
    <row r="105" spans="2:18" x14ac:dyDescent="0.2">
      <c r="B105" s="51">
        <v>22</v>
      </c>
      <c r="C105" s="52">
        <v>-1.393</v>
      </c>
      <c r="D105" s="52"/>
      <c r="E105" s="55">
        <f t="shared" si="24"/>
        <v>-1.4224999999999999</v>
      </c>
      <c r="F105" s="53">
        <f t="shared" si="25"/>
        <v>1</v>
      </c>
      <c r="G105" s="55">
        <f t="shared" si="26"/>
        <v>-1.4224999999999999</v>
      </c>
      <c r="H105" s="50"/>
      <c r="I105" s="51">
        <v>12</v>
      </c>
      <c r="J105" s="52">
        <v>-0.127</v>
      </c>
      <c r="K105" s="55">
        <f t="shared" si="30"/>
        <v>0.9335</v>
      </c>
      <c r="L105" s="53">
        <f t="shared" si="31"/>
        <v>2</v>
      </c>
      <c r="M105" s="55">
        <f t="shared" si="29"/>
        <v>1.867</v>
      </c>
      <c r="N105" s="30"/>
      <c r="O105" s="30"/>
      <c r="P105" s="30"/>
      <c r="Q105" s="28"/>
      <c r="R105" s="27"/>
    </row>
    <row r="106" spans="2:18" x14ac:dyDescent="0.2">
      <c r="B106" s="51">
        <v>24</v>
      </c>
      <c r="C106" s="52">
        <v>-1.163</v>
      </c>
      <c r="E106" s="55">
        <f t="shared" si="24"/>
        <v>-1.278</v>
      </c>
      <c r="F106" s="53">
        <f t="shared" si="25"/>
        <v>2</v>
      </c>
      <c r="G106" s="55">
        <f t="shared" si="26"/>
        <v>-2.556</v>
      </c>
      <c r="H106" s="50"/>
      <c r="I106" s="39">
        <f>I105+(J105-J106)*1.5</f>
        <v>14.0595</v>
      </c>
      <c r="J106" s="40">
        <v>-1.5</v>
      </c>
      <c r="K106" s="55">
        <f t="shared" si="30"/>
        <v>-0.8135</v>
      </c>
      <c r="L106" s="53">
        <f t="shared" si="31"/>
        <v>2.0594999999999999</v>
      </c>
      <c r="M106" s="55">
        <f t="shared" si="29"/>
        <v>-1.67540325</v>
      </c>
      <c r="N106" s="26"/>
      <c r="O106" s="26"/>
      <c r="P106" s="26"/>
      <c r="R106" s="27"/>
    </row>
    <row r="107" spans="2:18" x14ac:dyDescent="0.2">
      <c r="B107" s="51">
        <v>26</v>
      </c>
      <c r="C107" s="52">
        <v>-1.002</v>
      </c>
      <c r="D107" s="52"/>
      <c r="E107" s="55">
        <f t="shared" si="24"/>
        <v>-1.0825</v>
      </c>
      <c r="F107" s="53">
        <f t="shared" si="25"/>
        <v>2</v>
      </c>
      <c r="G107" s="55">
        <f t="shared" si="26"/>
        <v>-2.165</v>
      </c>
      <c r="H107" s="50"/>
      <c r="I107" s="41">
        <f>I106+5</f>
        <v>19.0595</v>
      </c>
      <c r="J107" s="42">
        <f>J106</f>
        <v>-1.5</v>
      </c>
      <c r="K107" s="55">
        <f t="shared" si="30"/>
        <v>-1.5</v>
      </c>
      <c r="L107" s="53">
        <f t="shared" si="31"/>
        <v>5</v>
      </c>
      <c r="M107" s="55">
        <f t="shared" si="29"/>
        <v>-7.5</v>
      </c>
      <c r="N107" s="26"/>
      <c r="O107" s="26"/>
      <c r="P107" s="26"/>
      <c r="R107" s="27"/>
    </row>
    <row r="108" spans="2:18" x14ac:dyDescent="0.2">
      <c r="B108" s="51">
        <v>28</v>
      </c>
      <c r="C108" s="52">
        <v>-0.76300000000000001</v>
      </c>
      <c r="D108" s="52"/>
      <c r="E108" s="55">
        <f t="shared" si="24"/>
        <v>-0.88250000000000006</v>
      </c>
      <c r="F108" s="53">
        <f t="shared" si="25"/>
        <v>2</v>
      </c>
      <c r="G108" s="55">
        <f t="shared" si="26"/>
        <v>-1.7650000000000001</v>
      </c>
      <c r="H108" s="50"/>
      <c r="I108" s="39">
        <f>I107+5</f>
        <v>24.0595</v>
      </c>
      <c r="J108" s="40">
        <f>J106</f>
        <v>-1.5</v>
      </c>
      <c r="K108" s="55">
        <f t="shared" si="30"/>
        <v>-1.5</v>
      </c>
      <c r="L108" s="53">
        <f t="shared" si="31"/>
        <v>5</v>
      </c>
      <c r="M108" s="55">
        <f t="shared" si="29"/>
        <v>-7.5</v>
      </c>
      <c r="N108" s="26"/>
      <c r="O108" s="26"/>
      <c r="P108" s="26"/>
      <c r="R108" s="27"/>
    </row>
    <row r="109" spans="2:18" x14ac:dyDescent="0.2">
      <c r="B109" s="54">
        <v>30</v>
      </c>
      <c r="C109" s="56">
        <v>-0.51200000000000001</v>
      </c>
      <c r="D109" s="56"/>
      <c r="E109" s="55">
        <f t="shared" si="24"/>
        <v>-0.63749999999999996</v>
      </c>
      <c r="F109" s="53">
        <f t="shared" si="25"/>
        <v>2</v>
      </c>
      <c r="G109" s="55">
        <f t="shared" si="26"/>
        <v>-1.2749999999999999</v>
      </c>
      <c r="I109" s="39">
        <f>I108+(J109-J108)*1.5</f>
        <v>24.659500000000001</v>
      </c>
      <c r="J109" s="52">
        <v>-1.1000000000000001</v>
      </c>
      <c r="K109" s="55">
        <f t="shared" si="30"/>
        <v>-1.3</v>
      </c>
      <c r="L109" s="53">
        <f t="shared" si="31"/>
        <v>0.60000000000000142</v>
      </c>
      <c r="M109" s="55">
        <f t="shared" si="29"/>
        <v>-0.78000000000000191</v>
      </c>
      <c r="N109" s="26"/>
      <c r="O109" s="26"/>
      <c r="P109" s="26"/>
      <c r="R109" s="27"/>
    </row>
    <row r="110" spans="2:18" x14ac:dyDescent="0.2">
      <c r="B110" s="54">
        <v>32</v>
      </c>
      <c r="C110" s="56">
        <v>0.998</v>
      </c>
      <c r="D110" s="52" t="s">
        <v>21</v>
      </c>
      <c r="E110" s="55">
        <f t="shared" si="24"/>
        <v>0.24299999999999999</v>
      </c>
      <c r="F110" s="53">
        <f t="shared" si="25"/>
        <v>2</v>
      </c>
      <c r="G110" s="55">
        <f t="shared" si="26"/>
        <v>0.48599999999999999</v>
      </c>
      <c r="I110" s="51">
        <v>26</v>
      </c>
      <c r="J110" s="52">
        <v>-1.002</v>
      </c>
      <c r="K110" s="55">
        <f t="shared" si="30"/>
        <v>-1.0510000000000002</v>
      </c>
      <c r="L110" s="53">
        <f t="shared" si="31"/>
        <v>1.3404999999999987</v>
      </c>
      <c r="M110" s="55">
        <f t="shared" si="29"/>
        <v>-1.4088654999999988</v>
      </c>
      <c r="O110" s="30"/>
      <c r="P110" s="30"/>
    </row>
    <row r="111" spans="2:18" x14ac:dyDescent="0.2">
      <c r="B111" s="54">
        <v>35</v>
      </c>
      <c r="C111" s="56">
        <v>1.0029999999999999</v>
      </c>
      <c r="D111" s="56"/>
      <c r="E111" s="55">
        <f t="shared" si="24"/>
        <v>1.0004999999999999</v>
      </c>
      <c r="F111" s="53">
        <f t="shared" si="25"/>
        <v>3</v>
      </c>
      <c r="G111" s="55">
        <f t="shared" si="26"/>
        <v>3.0015000000000001</v>
      </c>
      <c r="I111" s="51">
        <v>28</v>
      </c>
      <c r="J111" s="52">
        <v>-0.76300000000000001</v>
      </c>
      <c r="K111" s="55">
        <f t="shared" si="30"/>
        <v>-0.88250000000000006</v>
      </c>
      <c r="L111" s="53">
        <f t="shared" si="31"/>
        <v>2</v>
      </c>
      <c r="M111" s="55">
        <f t="shared" si="29"/>
        <v>-1.7650000000000001</v>
      </c>
      <c r="O111" s="23"/>
      <c r="P111" s="23"/>
    </row>
    <row r="112" spans="2:18" x14ac:dyDescent="0.2">
      <c r="B112" s="54">
        <v>40</v>
      </c>
      <c r="C112" s="56">
        <v>1.008</v>
      </c>
      <c r="D112" s="56" t="s">
        <v>76</v>
      </c>
      <c r="E112" s="55">
        <f t="shared" si="24"/>
        <v>1.0055000000000001</v>
      </c>
      <c r="F112" s="53">
        <f t="shared" si="25"/>
        <v>5</v>
      </c>
      <c r="G112" s="55">
        <f t="shared" si="26"/>
        <v>5.0274999999999999</v>
      </c>
      <c r="I112" s="54">
        <v>30</v>
      </c>
      <c r="J112" s="56">
        <v>-0.51200000000000001</v>
      </c>
      <c r="K112" s="55">
        <f t="shared" si="30"/>
        <v>-0.63749999999999996</v>
      </c>
      <c r="L112" s="53">
        <f t="shared" si="31"/>
        <v>2</v>
      </c>
      <c r="M112" s="55">
        <f t="shared" si="29"/>
        <v>-1.2749999999999999</v>
      </c>
      <c r="O112" s="23"/>
      <c r="P112" s="23"/>
    </row>
    <row r="113" spans="2:18" x14ac:dyDescent="0.2">
      <c r="B113" s="51"/>
      <c r="C113" s="52"/>
      <c r="D113" s="52"/>
      <c r="E113" s="55"/>
      <c r="F113" s="53"/>
      <c r="G113" s="55"/>
      <c r="H113" s="53"/>
      <c r="I113" s="51"/>
      <c r="J113" s="51"/>
      <c r="K113" s="55"/>
      <c r="L113" s="53"/>
      <c r="M113" s="55"/>
      <c r="N113" s="30"/>
      <c r="O113" s="30"/>
      <c r="P113" s="30"/>
      <c r="Q113" s="28"/>
      <c r="R113" s="27"/>
    </row>
    <row r="114" spans="2:18" ht="15" x14ac:dyDescent="0.2">
      <c r="B114" s="50" t="s">
        <v>71</v>
      </c>
      <c r="C114" s="50"/>
      <c r="D114" s="78">
        <v>0.4</v>
      </c>
      <c r="E114" s="78"/>
      <c r="J114" s="35"/>
      <c r="K114" s="35"/>
      <c r="L114" s="35"/>
      <c r="M114" s="35"/>
      <c r="N114" s="23"/>
      <c r="O114" s="23"/>
      <c r="P114" s="23"/>
    </row>
    <row r="115" spans="2:18" x14ac:dyDescent="0.2">
      <c r="B115" s="79" t="s">
        <v>110</v>
      </c>
      <c r="C115" s="79"/>
      <c r="D115" s="79"/>
      <c r="E115" s="79"/>
      <c r="F115" s="79"/>
      <c r="G115" s="79"/>
      <c r="H115" s="21" t="s">
        <v>75</v>
      </c>
      <c r="I115" s="79" t="s">
        <v>72</v>
      </c>
      <c r="J115" s="79"/>
      <c r="K115" s="79"/>
      <c r="L115" s="79"/>
      <c r="M115" s="79"/>
      <c r="N115" s="24"/>
      <c r="O115" s="24"/>
      <c r="P115" s="26">
        <f>I127-I125</f>
        <v>3.8204999999999991</v>
      </c>
    </row>
    <row r="116" spans="2:18" x14ac:dyDescent="0.2">
      <c r="B116" s="51">
        <v>0</v>
      </c>
      <c r="C116" s="52">
        <v>1.153</v>
      </c>
      <c r="D116" s="52" t="s">
        <v>76</v>
      </c>
      <c r="E116" s="53"/>
      <c r="F116" s="53"/>
      <c r="G116" s="53"/>
      <c r="H116" s="53"/>
      <c r="I116" s="51">
        <v>0</v>
      </c>
      <c r="J116" s="52">
        <v>1.153</v>
      </c>
      <c r="K116" s="55"/>
      <c r="L116" s="53"/>
      <c r="M116" s="55"/>
      <c r="N116" s="26"/>
      <c r="O116" s="26"/>
      <c r="P116" s="26"/>
      <c r="R116" s="27"/>
    </row>
    <row r="117" spans="2:18" x14ac:dyDescent="0.2">
      <c r="B117" s="51">
        <v>6</v>
      </c>
      <c r="C117" s="52">
        <v>1.1479999999999999</v>
      </c>
      <c r="D117" s="52"/>
      <c r="E117" s="55">
        <f>(C116+C117)/2</f>
        <v>1.1505000000000001</v>
      </c>
      <c r="F117" s="53">
        <f>B117-B116</f>
        <v>6</v>
      </c>
      <c r="G117" s="55">
        <f>E117*F117</f>
        <v>6.9030000000000005</v>
      </c>
      <c r="H117" s="53"/>
      <c r="I117" s="51">
        <v>6</v>
      </c>
      <c r="J117" s="52">
        <v>1.1479999999999999</v>
      </c>
      <c r="K117" s="55">
        <f t="shared" ref="K117:K123" si="32">AVERAGE(J116,J117)</f>
        <v>1.1505000000000001</v>
      </c>
      <c r="L117" s="53">
        <f t="shared" ref="L117:L123" si="33">I117-I116</f>
        <v>6</v>
      </c>
      <c r="M117" s="55">
        <f t="shared" ref="M117:M132" si="34">L117*K117</f>
        <v>6.9030000000000005</v>
      </c>
      <c r="N117" s="26"/>
      <c r="O117" s="26"/>
      <c r="P117" s="26"/>
      <c r="Q117" s="28"/>
      <c r="R117" s="27"/>
    </row>
    <row r="118" spans="2:18" x14ac:dyDescent="0.2">
      <c r="B118" s="51">
        <v>7</v>
      </c>
      <c r="C118" s="52">
        <v>2.2480000000000002</v>
      </c>
      <c r="E118" s="55">
        <f t="shared" ref="E118:E135" si="35">(C117+C118)/2</f>
        <v>1.698</v>
      </c>
      <c r="F118" s="53">
        <f t="shared" ref="F118:F135" si="36">B118-B117</f>
        <v>1</v>
      </c>
      <c r="G118" s="55">
        <f t="shared" ref="G118:G135" si="37">E118*F118</f>
        <v>1.698</v>
      </c>
      <c r="H118" s="53"/>
      <c r="I118" s="51">
        <v>7</v>
      </c>
      <c r="J118" s="52">
        <v>2.2480000000000002</v>
      </c>
      <c r="K118" s="55">
        <f t="shared" si="32"/>
        <v>1.698</v>
      </c>
      <c r="L118" s="53">
        <f t="shared" si="33"/>
        <v>1</v>
      </c>
      <c r="M118" s="55">
        <f t="shared" si="34"/>
        <v>1.698</v>
      </c>
      <c r="N118" s="26"/>
      <c r="O118" s="26"/>
      <c r="P118" s="26"/>
      <c r="Q118" s="28"/>
      <c r="R118" s="27"/>
    </row>
    <row r="119" spans="2:18" x14ac:dyDescent="0.2">
      <c r="B119" s="51">
        <v>10</v>
      </c>
      <c r="C119" s="52">
        <v>2.2429999999999999</v>
      </c>
      <c r="D119" s="52" t="s">
        <v>23</v>
      </c>
      <c r="E119" s="55">
        <f t="shared" si="35"/>
        <v>2.2454999999999998</v>
      </c>
      <c r="F119" s="53">
        <f t="shared" si="36"/>
        <v>3</v>
      </c>
      <c r="G119" s="55">
        <f t="shared" si="37"/>
        <v>6.7364999999999995</v>
      </c>
      <c r="H119" s="53"/>
      <c r="I119" s="51">
        <v>10</v>
      </c>
      <c r="J119" s="52">
        <v>2.2429999999999999</v>
      </c>
      <c r="K119" s="55">
        <f t="shared" si="32"/>
        <v>2.2454999999999998</v>
      </c>
      <c r="L119" s="53">
        <f t="shared" si="33"/>
        <v>3</v>
      </c>
      <c r="M119" s="55">
        <f t="shared" si="34"/>
        <v>6.7364999999999995</v>
      </c>
      <c r="N119" s="26"/>
      <c r="O119" s="26"/>
      <c r="P119" s="26"/>
      <c r="Q119" s="28"/>
      <c r="R119" s="27"/>
    </row>
    <row r="120" spans="2:18" x14ac:dyDescent="0.2">
      <c r="B120" s="51">
        <v>12</v>
      </c>
      <c r="C120" s="52">
        <v>-9.2999999999999999E-2</v>
      </c>
      <c r="D120" s="52"/>
      <c r="E120" s="55">
        <f t="shared" si="35"/>
        <v>1.075</v>
      </c>
      <c r="F120" s="53">
        <f t="shared" si="36"/>
        <v>2</v>
      </c>
      <c r="G120" s="55">
        <f t="shared" si="37"/>
        <v>2.15</v>
      </c>
      <c r="H120" s="53"/>
      <c r="I120" s="51">
        <v>12</v>
      </c>
      <c r="J120" s="52">
        <v>-9.2999999999999999E-2</v>
      </c>
      <c r="K120" s="55">
        <f t="shared" si="32"/>
        <v>1.075</v>
      </c>
      <c r="L120" s="53">
        <f t="shared" si="33"/>
        <v>2</v>
      </c>
      <c r="M120" s="55">
        <f t="shared" si="34"/>
        <v>2.15</v>
      </c>
      <c r="N120" s="26"/>
      <c r="O120" s="26"/>
      <c r="P120" s="26"/>
      <c r="Q120" s="28"/>
      <c r="R120" s="27"/>
    </row>
    <row r="121" spans="2:18" x14ac:dyDescent="0.2">
      <c r="B121" s="51">
        <v>14</v>
      </c>
      <c r="C121" s="52">
        <v>-0.747</v>
      </c>
      <c r="D121" s="52"/>
      <c r="E121" s="55">
        <f t="shared" si="35"/>
        <v>-0.42</v>
      </c>
      <c r="F121" s="53">
        <f t="shared" si="36"/>
        <v>2</v>
      </c>
      <c r="G121" s="55">
        <f t="shared" si="37"/>
        <v>-0.84</v>
      </c>
      <c r="H121" s="53"/>
      <c r="I121" s="51">
        <v>14</v>
      </c>
      <c r="J121" s="52">
        <v>-0.747</v>
      </c>
      <c r="K121" s="55">
        <f t="shared" si="32"/>
        <v>-0.42</v>
      </c>
      <c r="L121" s="53">
        <f t="shared" si="33"/>
        <v>2</v>
      </c>
      <c r="M121" s="55">
        <f t="shared" si="34"/>
        <v>-0.84</v>
      </c>
      <c r="N121" s="26"/>
      <c r="O121" s="26"/>
      <c r="P121" s="26"/>
      <c r="Q121" s="28"/>
      <c r="R121" s="27"/>
    </row>
    <row r="122" spans="2:18" x14ac:dyDescent="0.2">
      <c r="B122" s="51">
        <v>16</v>
      </c>
      <c r="C122" s="52">
        <v>-0.90700000000000003</v>
      </c>
      <c r="E122" s="55">
        <f t="shared" si="35"/>
        <v>-0.82699999999999996</v>
      </c>
      <c r="F122" s="53">
        <f t="shared" si="36"/>
        <v>2</v>
      </c>
      <c r="G122" s="55">
        <f t="shared" si="37"/>
        <v>-1.6539999999999999</v>
      </c>
      <c r="H122" s="53"/>
      <c r="I122" s="39">
        <f>I121+(J121-J122)*1.5</f>
        <v>15.1295</v>
      </c>
      <c r="J122" s="40">
        <v>-1.5</v>
      </c>
      <c r="K122" s="55">
        <f t="shared" si="32"/>
        <v>-1.1234999999999999</v>
      </c>
      <c r="L122" s="53">
        <f t="shared" si="33"/>
        <v>1.1295000000000002</v>
      </c>
      <c r="M122" s="55">
        <f t="shared" si="34"/>
        <v>-1.2689932500000001</v>
      </c>
      <c r="N122" s="26"/>
      <c r="O122" s="26"/>
      <c r="P122" s="26"/>
      <c r="Q122" s="28"/>
      <c r="R122" s="27"/>
    </row>
    <row r="123" spans="2:18" x14ac:dyDescent="0.2">
      <c r="B123" s="51">
        <v>18</v>
      </c>
      <c r="C123" s="52">
        <v>-1.1319999999999999</v>
      </c>
      <c r="D123" s="52"/>
      <c r="E123" s="55">
        <f t="shared" si="35"/>
        <v>-1.0194999999999999</v>
      </c>
      <c r="F123" s="53">
        <f t="shared" si="36"/>
        <v>2</v>
      </c>
      <c r="G123" s="55">
        <f t="shared" si="37"/>
        <v>-2.0389999999999997</v>
      </c>
      <c r="H123" s="53"/>
      <c r="I123" s="41">
        <f>I122+5</f>
        <v>20.1295</v>
      </c>
      <c r="J123" s="42">
        <f>J122</f>
        <v>-1.5</v>
      </c>
      <c r="K123" s="55">
        <f t="shared" si="32"/>
        <v>-1.5</v>
      </c>
      <c r="L123" s="53">
        <f t="shared" si="33"/>
        <v>5</v>
      </c>
      <c r="M123" s="55">
        <f t="shared" si="34"/>
        <v>-7.5</v>
      </c>
      <c r="N123" s="26"/>
      <c r="O123" s="26"/>
      <c r="P123" s="26"/>
      <c r="Q123" s="28"/>
      <c r="R123" s="27"/>
    </row>
    <row r="124" spans="2:18" x14ac:dyDescent="0.2">
      <c r="B124" s="51">
        <v>20</v>
      </c>
      <c r="C124" s="52">
        <v>-1.327</v>
      </c>
      <c r="D124" s="52"/>
      <c r="E124" s="55">
        <f t="shared" si="35"/>
        <v>-1.2294999999999998</v>
      </c>
      <c r="F124" s="53">
        <f t="shared" si="36"/>
        <v>2</v>
      </c>
      <c r="G124" s="55">
        <f t="shared" si="37"/>
        <v>-2.4589999999999996</v>
      </c>
      <c r="H124" s="53"/>
      <c r="I124" s="39">
        <f>I123+5</f>
        <v>25.1295</v>
      </c>
      <c r="J124" s="40">
        <f>J122</f>
        <v>-1.5</v>
      </c>
      <c r="K124" s="55">
        <f>AVERAGE(J123,J124)</f>
        <v>-1.5</v>
      </c>
      <c r="L124" s="53">
        <f>I124-I123</f>
        <v>5</v>
      </c>
      <c r="M124" s="55">
        <f t="shared" si="34"/>
        <v>-7.5</v>
      </c>
      <c r="N124" s="30"/>
      <c r="O124" s="30"/>
      <c r="P124" s="30"/>
      <c r="Q124" s="28"/>
      <c r="R124" s="27"/>
    </row>
    <row r="125" spans="2:18" x14ac:dyDescent="0.2">
      <c r="B125" s="51">
        <v>21</v>
      </c>
      <c r="C125" s="52">
        <v>-1.3720000000000001</v>
      </c>
      <c r="D125" s="52" t="s">
        <v>22</v>
      </c>
      <c r="E125" s="55">
        <f t="shared" si="35"/>
        <v>-1.3494999999999999</v>
      </c>
      <c r="F125" s="53">
        <f t="shared" si="36"/>
        <v>1</v>
      </c>
      <c r="G125" s="55">
        <f t="shared" si="37"/>
        <v>-1.3494999999999999</v>
      </c>
      <c r="H125" s="53"/>
      <c r="I125" s="39">
        <f>I124+(J125-J124)*1.5</f>
        <v>26.179500000000001</v>
      </c>
      <c r="J125" s="33">
        <v>-0.8</v>
      </c>
      <c r="K125" s="55">
        <f t="shared" ref="K125:K132" si="38">AVERAGE(J124,J125)</f>
        <v>-1.1499999999999999</v>
      </c>
      <c r="L125" s="53">
        <f t="shared" ref="L125:L132" si="39">I125-I124</f>
        <v>1.0500000000000007</v>
      </c>
      <c r="M125" s="55">
        <f t="shared" si="34"/>
        <v>-1.2075000000000007</v>
      </c>
      <c r="N125" s="26"/>
      <c r="O125" s="26"/>
      <c r="P125" s="26"/>
      <c r="Q125" s="28"/>
      <c r="R125" s="27"/>
    </row>
    <row r="126" spans="2:18" x14ac:dyDescent="0.2">
      <c r="B126" s="51">
        <v>22</v>
      </c>
      <c r="C126" s="52">
        <v>-1.323</v>
      </c>
      <c r="E126" s="55">
        <f t="shared" si="35"/>
        <v>-1.3475000000000001</v>
      </c>
      <c r="F126" s="53">
        <f t="shared" si="36"/>
        <v>1</v>
      </c>
      <c r="G126" s="55">
        <f t="shared" si="37"/>
        <v>-1.3475000000000001</v>
      </c>
      <c r="H126" s="50"/>
      <c r="I126" s="51">
        <v>28</v>
      </c>
      <c r="J126" s="52">
        <v>-0.75700000000000001</v>
      </c>
      <c r="K126" s="55">
        <f t="shared" si="38"/>
        <v>-0.77849999999999997</v>
      </c>
      <c r="L126" s="53">
        <f t="shared" si="39"/>
        <v>1.8204999999999991</v>
      </c>
      <c r="M126" s="55">
        <f t="shared" si="34"/>
        <v>-1.4172592499999992</v>
      </c>
      <c r="N126" s="30"/>
      <c r="O126" s="30"/>
      <c r="P126" s="30"/>
      <c r="Q126" s="28"/>
      <c r="R126" s="27"/>
    </row>
    <row r="127" spans="2:18" x14ac:dyDescent="0.2">
      <c r="B127" s="51">
        <v>24</v>
      </c>
      <c r="C127" s="52">
        <v>-1.133</v>
      </c>
      <c r="D127" s="52"/>
      <c r="E127" s="55">
        <f t="shared" si="35"/>
        <v>-1.228</v>
      </c>
      <c r="F127" s="53">
        <f t="shared" si="36"/>
        <v>2</v>
      </c>
      <c r="G127" s="55">
        <f t="shared" si="37"/>
        <v>-2.456</v>
      </c>
      <c r="H127" s="50"/>
      <c r="I127" s="51">
        <v>30</v>
      </c>
      <c r="J127" s="52">
        <v>-4.2000000000000003E-2</v>
      </c>
      <c r="K127" s="55">
        <f t="shared" si="38"/>
        <v>-0.39950000000000002</v>
      </c>
      <c r="L127" s="53">
        <f t="shared" si="39"/>
        <v>2</v>
      </c>
      <c r="M127" s="55">
        <f t="shared" si="34"/>
        <v>-0.79900000000000004</v>
      </c>
      <c r="N127" s="30"/>
      <c r="O127" s="30"/>
      <c r="P127" s="30"/>
      <c r="Q127" s="28"/>
      <c r="R127" s="27"/>
    </row>
    <row r="128" spans="2:18" x14ac:dyDescent="0.2">
      <c r="B128" s="51">
        <v>26</v>
      </c>
      <c r="C128" s="52">
        <v>-0.89300000000000002</v>
      </c>
      <c r="D128" s="52"/>
      <c r="E128" s="55">
        <f t="shared" si="35"/>
        <v>-1.0129999999999999</v>
      </c>
      <c r="F128" s="53">
        <f t="shared" si="36"/>
        <v>2</v>
      </c>
      <c r="G128" s="55">
        <f t="shared" si="37"/>
        <v>-2.0259999999999998</v>
      </c>
      <c r="H128" s="50"/>
      <c r="I128" s="54">
        <v>32</v>
      </c>
      <c r="J128" s="56">
        <v>1.8680000000000001</v>
      </c>
      <c r="K128" s="55">
        <f t="shared" si="38"/>
        <v>0.91300000000000003</v>
      </c>
      <c r="L128" s="53">
        <f t="shared" si="39"/>
        <v>2</v>
      </c>
      <c r="M128" s="55">
        <f t="shared" si="34"/>
        <v>1.8260000000000001</v>
      </c>
      <c r="N128" s="26"/>
      <c r="O128" s="26"/>
      <c r="P128" s="26"/>
      <c r="R128" s="27"/>
    </row>
    <row r="129" spans="2:18" x14ac:dyDescent="0.2">
      <c r="B129" s="51">
        <v>28</v>
      </c>
      <c r="C129" s="52">
        <v>-0.75700000000000001</v>
      </c>
      <c r="D129" s="52"/>
      <c r="E129" s="55">
        <f t="shared" si="35"/>
        <v>-0.82499999999999996</v>
      </c>
      <c r="F129" s="53">
        <f t="shared" si="36"/>
        <v>2</v>
      </c>
      <c r="G129" s="55">
        <f t="shared" si="37"/>
        <v>-1.65</v>
      </c>
      <c r="H129" s="50"/>
      <c r="I129" s="54">
        <v>33</v>
      </c>
      <c r="J129" s="56">
        <v>1.863</v>
      </c>
      <c r="K129" s="55">
        <f t="shared" si="38"/>
        <v>1.8654999999999999</v>
      </c>
      <c r="L129" s="53">
        <f t="shared" si="39"/>
        <v>1</v>
      </c>
      <c r="M129" s="55">
        <f t="shared" si="34"/>
        <v>1.8654999999999999</v>
      </c>
      <c r="N129" s="26"/>
      <c r="O129" s="26"/>
      <c r="P129" s="26"/>
      <c r="R129" s="27"/>
    </row>
    <row r="130" spans="2:18" x14ac:dyDescent="0.2">
      <c r="B130" s="51">
        <v>30</v>
      </c>
      <c r="C130" s="52">
        <v>-4.2000000000000003E-2</v>
      </c>
      <c r="D130" s="52"/>
      <c r="E130" s="55">
        <f t="shared" si="35"/>
        <v>-0.39950000000000002</v>
      </c>
      <c r="F130" s="53">
        <f t="shared" si="36"/>
        <v>2</v>
      </c>
      <c r="G130" s="55">
        <f t="shared" si="37"/>
        <v>-0.79900000000000004</v>
      </c>
      <c r="H130" s="50"/>
      <c r="I130" s="54">
        <v>34</v>
      </c>
      <c r="J130" s="56">
        <v>1.1679999999999999</v>
      </c>
      <c r="K130" s="55">
        <f t="shared" si="38"/>
        <v>1.5154999999999998</v>
      </c>
      <c r="L130" s="53">
        <f t="shared" si="39"/>
        <v>1</v>
      </c>
      <c r="M130" s="55">
        <f t="shared" si="34"/>
        <v>1.5154999999999998</v>
      </c>
      <c r="N130" s="26"/>
      <c r="O130" s="26"/>
      <c r="P130" s="26"/>
      <c r="R130" s="27"/>
    </row>
    <row r="131" spans="2:18" x14ac:dyDescent="0.2">
      <c r="B131" s="54">
        <v>32</v>
      </c>
      <c r="C131" s="56">
        <v>1.8680000000000001</v>
      </c>
      <c r="D131" s="52" t="s">
        <v>21</v>
      </c>
      <c r="E131" s="55">
        <f t="shared" si="35"/>
        <v>0.91300000000000003</v>
      </c>
      <c r="F131" s="53">
        <f t="shared" si="36"/>
        <v>2</v>
      </c>
      <c r="G131" s="55">
        <f t="shared" si="37"/>
        <v>1.8260000000000001</v>
      </c>
      <c r="I131" s="54">
        <v>40</v>
      </c>
      <c r="J131" s="56">
        <v>1.1739999999999999</v>
      </c>
      <c r="K131" s="55">
        <f t="shared" si="38"/>
        <v>1.1709999999999998</v>
      </c>
      <c r="L131" s="53">
        <f t="shared" si="39"/>
        <v>6</v>
      </c>
      <c r="M131" s="55">
        <f t="shared" si="34"/>
        <v>7.0259999999999989</v>
      </c>
      <c r="N131" s="26"/>
      <c r="O131" s="26"/>
      <c r="P131" s="26"/>
      <c r="R131" s="27"/>
    </row>
    <row r="132" spans="2:18" x14ac:dyDescent="0.2">
      <c r="B132" s="54">
        <v>33</v>
      </c>
      <c r="C132" s="56">
        <v>1.863</v>
      </c>
      <c r="D132" s="56"/>
      <c r="E132" s="55">
        <f t="shared" si="35"/>
        <v>1.8654999999999999</v>
      </c>
      <c r="F132" s="53">
        <f t="shared" si="36"/>
        <v>1</v>
      </c>
      <c r="G132" s="55">
        <f t="shared" si="37"/>
        <v>1.8654999999999999</v>
      </c>
      <c r="I132" s="54">
        <v>45</v>
      </c>
      <c r="J132" s="56">
        <v>1.1779999999999999</v>
      </c>
      <c r="K132" s="55">
        <f t="shared" si="38"/>
        <v>1.1759999999999999</v>
      </c>
      <c r="L132" s="53">
        <f t="shared" si="39"/>
        <v>5</v>
      </c>
      <c r="M132" s="55">
        <f t="shared" si="34"/>
        <v>5.88</v>
      </c>
      <c r="O132" s="30"/>
      <c r="P132" s="30"/>
    </row>
    <row r="133" spans="2:18" x14ac:dyDescent="0.2">
      <c r="B133" s="54">
        <v>34</v>
      </c>
      <c r="C133" s="56">
        <v>1.1679999999999999</v>
      </c>
      <c r="D133" s="56"/>
      <c r="E133" s="55">
        <f t="shared" si="35"/>
        <v>1.5154999999999998</v>
      </c>
      <c r="F133" s="53">
        <f t="shared" si="36"/>
        <v>1</v>
      </c>
      <c r="G133" s="55">
        <f t="shared" si="37"/>
        <v>1.5154999999999998</v>
      </c>
      <c r="I133" s="54"/>
      <c r="J133" s="54"/>
      <c r="K133" s="55"/>
      <c r="L133" s="53"/>
      <c r="M133" s="55"/>
      <c r="O133" s="23"/>
      <c r="P133" s="23"/>
    </row>
    <row r="134" spans="2:18" x14ac:dyDescent="0.2">
      <c r="B134" s="54">
        <v>40</v>
      </c>
      <c r="C134" s="56">
        <v>1.1739999999999999</v>
      </c>
      <c r="D134" s="56"/>
      <c r="E134" s="55">
        <f t="shared" si="35"/>
        <v>1.1709999999999998</v>
      </c>
      <c r="F134" s="53">
        <f t="shared" si="36"/>
        <v>6</v>
      </c>
      <c r="G134" s="55">
        <f t="shared" si="37"/>
        <v>7.0259999999999989</v>
      </c>
      <c r="I134" s="54"/>
      <c r="J134" s="54"/>
      <c r="K134" s="55"/>
      <c r="L134" s="53"/>
      <c r="M134" s="55"/>
      <c r="O134" s="23"/>
      <c r="P134" s="23"/>
    </row>
    <row r="135" spans="2:18" x14ac:dyDescent="0.2">
      <c r="B135" s="54">
        <v>45</v>
      </c>
      <c r="C135" s="56">
        <v>1.1779999999999999</v>
      </c>
      <c r="D135" s="56" t="s">
        <v>76</v>
      </c>
      <c r="E135" s="55">
        <f t="shared" si="35"/>
        <v>1.1759999999999999</v>
      </c>
      <c r="F135" s="53">
        <f t="shared" si="36"/>
        <v>5</v>
      </c>
      <c r="G135" s="55">
        <f t="shared" si="37"/>
        <v>5.88</v>
      </c>
      <c r="H135" s="55"/>
      <c r="I135" s="54"/>
      <c r="J135" s="54"/>
      <c r="K135" s="55"/>
      <c r="L135" s="53"/>
      <c r="M135" s="55"/>
      <c r="N135" s="23"/>
      <c r="O135" s="23"/>
      <c r="P135" s="23"/>
    </row>
    <row r="136" spans="2:18" x14ac:dyDescent="0.2">
      <c r="B136" s="54"/>
      <c r="C136" s="56"/>
      <c r="D136" s="56"/>
      <c r="E136" s="55"/>
      <c r="F136" s="53"/>
      <c r="G136" s="55"/>
      <c r="H136" s="55"/>
      <c r="I136" s="54"/>
      <c r="J136" s="54"/>
      <c r="K136" s="55"/>
      <c r="L136" s="53"/>
      <c r="M136" s="55"/>
      <c r="N136" s="23"/>
      <c r="O136" s="23"/>
      <c r="P136" s="23"/>
    </row>
    <row r="137" spans="2:18" x14ac:dyDescent="0.2">
      <c r="B137" s="54"/>
      <c r="C137" s="56"/>
      <c r="D137" s="56"/>
      <c r="E137" s="55"/>
      <c r="F137" s="53"/>
      <c r="G137" s="55"/>
      <c r="H137" s="55"/>
      <c r="I137" s="54"/>
      <c r="J137" s="54"/>
      <c r="K137" s="55"/>
      <c r="L137" s="53"/>
      <c r="M137" s="55"/>
      <c r="N137" s="23"/>
      <c r="O137" s="23"/>
      <c r="P137" s="23"/>
    </row>
    <row r="138" spans="2:18" x14ac:dyDescent="0.2">
      <c r="B138" s="54"/>
      <c r="C138" s="56"/>
      <c r="D138" s="56"/>
      <c r="E138" s="55"/>
      <c r="F138" s="53"/>
      <c r="G138" s="55"/>
      <c r="H138" s="55"/>
      <c r="I138" s="54"/>
      <c r="J138" s="54"/>
      <c r="K138" s="55"/>
      <c r="L138" s="53"/>
      <c r="M138" s="55"/>
      <c r="N138" s="23"/>
      <c r="O138" s="23"/>
      <c r="P138" s="23"/>
    </row>
    <row r="139" spans="2:18" x14ac:dyDescent="0.2">
      <c r="B139" s="54"/>
      <c r="C139" s="56"/>
      <c r="D139" s="56"/>
      <c r="E139" s="55"/>
      <c r="F139" s="53"/>
      <c r="G139" s="55"/>
      <c r="H139" s="55"/>
      <c r="I139" s="54"/>
      <c r="J139" s="54"/>
      <c r="K139" s="55"/>
      <c r="L139" s="53"/>
      <c r="M139" s="55"/>
      <c r="N139" s="23"/>
      <c r="O139" s="23"/>
      <c r="P139" s="23"/>
    </row>
    <row r="140" spans="2:18" x14ac:dyDescent="0.2">
      <c r="B140" s="54"/>
      <c r="C140" s="56"/>
      <c r="D140" s="56"/>
      <c r="E140" s="55"/>
      <c r="F140" s="53"/>
      <c r="G140" s="55"/>
      <c r="H140" s="55"/>
      <c r="I140" s="54"/>
      <c r="J140" s="54"/>
      <c r="K140" s="55"/>
      <c r="L140" s="53"/>
      <c r="M140" s="55"/>
      <c r="N140" s="23"/>
      <c r="O140" s="23"/>
      <c r="P140" s="23"/>
    </row>
    <row r="141" spans="2:18" x14ac:dyDescent="0.2">
      <c r="B141" s="54"/>
      <c r="C141" s="56"/>
      <c r="D141" s="56"/>
      <c r="E141" s="55"/>
      <c r="F141" s="53"/>
      <c r="G141" s="55"/>
      <c r="H141" s="55"/>
      <c r="I141" s="54"/>
      <c r="J141" s="54"/>
      <c r="K141" s="55"/>
      <c r="L141" s="53"/>
      <c r="M141" s="55"/>
      <c r="N141" s="23"/>
      <c r="O141" s="23"/>
      <c r="P141" s="23"/>
    </row>
    <row r="142" spans="2:18" x14ac:dyDescent="0.2">
      <c r="B142" s="54"/>
      <c r="C142" s="56"/>
      <c r="D142" s="56"/>
      <c r="E142" s="55"/>
      <c r="F142" s="53"/>
      <c r="G142" s="55"/>
      <c r="H142" s="55"/>
      <c r="I142" s="54"/>
      <c r="J142" s="54"/>
      <c r="K142" s="55"/>
      <c r="L142" s="53"/>
      <c r="M142" s="55"/>
      <c r="N142" s="23"/>
      <c r="O142" s="23"/>
      <c r="P142" s="23"/>
    </row>
    <row r="143" spans="2:18" x14ac:dyDescent="0.2">
      <c r="B143" s="54"/>
      <c r="C143" s="56"/>
      <c r="D143" s="56"/>
      <c r="E143" s="55"/>
      <c r="F143" s="53"/>
      <c r="G143" s="55"/>
      <c r="H143" s="55"/>
      <c r="I143" s="54"/>
      <c r="J143" s="54"/>
      <c r="K143" s="55"/>
      <c r="L143" s="53"/>
      <c r="M143" s="55"/>
      <c r="N143" s="23"/>
      <c r="O143" s="23"/>
      <c r="P143" s="23"/>
    </row>
    <row r="144" spans="2:18" x14ac:dyDescent="0.2">
      <c r="B144" s="54"/>
      <c r="C144" s="56"/>
      <c r="D144" s="56"/>
      <c r="E144" s="55"/>
      <c r="F144" s="53"/>
      <c r="G144" s="55"/>
      <c r="H144" s="55"/>
      <c r="I144" s="54"/>
      <c r="J144" s="54"/>
      <c r="K144" s="55"/>
      <c r="L144" s="53"/>
      <c r="M144" s="55"/>
      <c r="N144" s="23"/>
      <c r="O144" s="23"/>
      <c r="P144" s="23"/>
    </row>
    <row r="145" spans="2:18" x14ac:dyDescent="0.2">
      <c r="B145" s="54"/>
      <c r="C145" s="56"/>
      <c r="D145" s="56"/>
      <c r="E145" s="55"/>
      <c r="F145" s="53"/>
      <c r="G145" s="55"/>
      <c r="H145" s="55"/>
      <c r="I145" s="54"/>
      <c r="J145" s="54"/>
      <c r="K145" s="55"/>
      <c r="L145" s="53"/>
      <c r="M145" s="55"/>
      <c r="N145" s="23"/>
      <c r="O145" s="23"/>
      <c r="P145" s="23"/>
    </row>
    <row r="146" spans="2:18" x14ac:dyDescent="0.2">
      <c r="B146" s="54"/>
      <c r="C146" s="56"/>
      <c r="D146" s="56"/>
      <c r="E146" s="55"/>
      <c r="F146" s="53"/>
      <c r="G146" s="55"/>
      <c r="H146" s="55"/>
      <c r="I146" s="54"/>
      <c r="J146" s="54"/>
      <c r="K146" s="55"/>
      <c r="L146" s="53"/>
      <c r="M146" s="55"/>
      <c r="N146" s="23"/>
      <c r="O146" s="23"/>
      <c r="P146" s="23"/>
    </row>
    <row r="147" spans="2:18" x14ac:dyDescent="0.2">
      <c r="B147" s="54"/>
      <c r="C147" s="56"/>
      <c r="D147" s="56"/>
      <c r="E147" s="55"/>
      <c r="F147" s="53"/>
      <c r="G147" s="55"/>
      <c r="H147" s="55"/>
      <c r="I147" s="54"/>
      <c r="J147" s="54"/>
      <c r="K147" s="55"/>
      <c r="L147" s="53"/>
      <c r="M147" s="55"/>
      <c r="N147" s="23"/>
      <c r="O147" s="23"/>
      <c r="P147" s="23"/>
    </row>
    <row r="148" spans="2:18" x14ac:dyDescent="0.2">
      <c r="B148" s="54"/>
      <c r="C148" s="56"/>
      <c r="D148" s="56"/>
      <c r="E148" s="55"/>
      <c r="F148" s="53"/>
      <c r="G148" s="55"/>
      <c r="H148" s="55"/>
      <c r="I148" s="54"/>
      <c r="J148" s="54"/>
      <c r="K148" s="55"/>
      <c r="L148" s="53">
        <f>SUM(L117:L135)</f>
        <v>45</v>
      </c>
      <c r="M148" s="55">
        <f>SUM(M117:M135)</f>
        <v>15.067747499999999</v>
      </c>
      <c r="N148" s="23"/>
      <c r="O148" s="23"/>
      <c r="P148" s="23"/>
    </row>
    <row r="149" spans="2:18" ht="15" x14ac:dyDescent="0.2">
      <c r="B149" s="50" t="s">
        <v>71</v>
      </c>
      <c r="C149" s="50"/>
      <c r="D149" s="78">
        <v>0.5</v>
      </c>
      <c r="E149" s="78"/>
      <c r="J149" s="35"/>
      <c r="K149" s="35"/>
      <c r="L149" s="35"/>
      <c r="M149" s="35"/>
      <c r="N149" s="23"/>
      <c r="O149" s="23"/>
      <c r="P149" s="23"/>
    </row>
    <row r="150" spans="2:18" x14ac:dyDescent="0.2">
      <c r="B150" s="79" t="s">
        <v>110</v>
      </c>
      <c r="C150" s="79"/>
      <c r="D150" s="79"/>
      <c r="E150" s="79"/>
      <c r="F150" s="79"/>
      <c r="G150" s="79"/>
      <c r="H150" s="21" t="s">
        <v>75</v>
      </c>
      <c r="I150" s="79" t="s">
        <v>72</v>
      </c>
      <c r="J150" s="79"/>
      <c r="K150" s="79"/>
      <c r="L150" s="79"/>
      <c r="M150" s="79"/>
      <c r="N150" s="24"/>
      <c r="O150" s="24"/>
      <c r="P150" s="26">
        <f>I162-I160</f>
        <v>9.9999999999999982</v>
      </c>
    </row>
    <row r="151" spans="2:18" x14ac:dyDescent="0.2">
      <c r="B151" s="51">
        <v>0</v>
      </c>
      <c r="C151" s="52">
        <v>1.2529999999999999</v>
      </c>
      <c r="D151" s="52" t="s">
        <v>76</v>
      </c>
      <c r="E151" s="53"/>
      <c r="F151" s="53"/>
      <c r="G151" s="53"/>
      <c r="H151" s="53"/>
      <c r="I151" s="54"/>
      <c r="J151" s="25"/>
      <c r="K151" s="55"/>
      <c r="L151" s="53"/>
      <c r="M151" s="55"/>
      <c r="N151" s="26"/>
      <c r="O151" s="26"/>
      <c r="P151" s="26"/>
      <c r="R151" s="27"/>
    </row>
    <row r="152" spans="2:18" x14ac:dyDescent="0.2">
      <c r="B152" s="51">
        <v>6</v>
      </c>
      <c r="C152" s="52">
        <v>1.258</v>
      </c>
      <c r="E152" s="55">
        <f>(C151+C152)/2</f>
        <v>1.2555000000000001</v>
      </c>
      <c r="F152" s="53">
        <f>B152-B151</f>
        <v>6</v>
      </c>
      <c r="G152" s="55">
        <f>E152*F152</f>
        <v>7.5330000000000004</v>
      </c>
      <c r="H152" s="53"/>
      <c r="I152" s="51"/>
      <c r="J152" s="51"/>
      <c r="K152" s="55"/>
      <c r="L152" s="53"/>
      <c r="M152" s="55"/>
      <c r="N152" s="26"/>
      <c r="O152" s="26"/>
      <c r="P152" s="26"/>
      <c r="Q152" s="28"/>
      <c r="R152" s="27"/>
    </row>
    <row r="153" spans="2:18" x14ac:dyDescent="0.2">
      <c r="B153" s="51">
        <v>7</v>
      </c>
      <c r="C153" s="52">
        <v>2.173</v>
      </c>
      <c r="D153" s="52"/>
      <c r="E153" s="55">
        <f t="shared" ref="E153:E166" si="40">(C152+C153)/2</f>
        <v>1.7155</v>
      </c>
      <c r="F153" s="53">
        <f t="shared" ref="F153:F166" si="41">B153-B152</f>
        <v>1</v>
      </c>
      <c r="G153" s="55">
        <f t="shared" ref="G153:G166" si="42">E153*F153</f>
        <v>1.7155</v>
      </c>
      <c r="H153" s="53"/>
      <c r="I153" s="51"/>
      <c r="J153" s="51"/>
      <c r="K153" s="55"/>
      <c r="L153" s="53"/>
      <c r="M153" s="55"/>
      <c r="N153" s="26"/>
      <c r="O153" s="26"/>
      <c r="P153" s="26"/>
      <c r="Q153" s="28"/>
      <c r="R153" s="27"/>
    </row>
    <row r="154" spans="2:18" x14ac:dyDescent="0.2">
      <c r="B154" s="51">
        <v>10</v>
      </c>
      <c r="C154" s="52">
        <v>2.1779999999999999</v>
      </c>
      <c r="D154" s="52" t="s">
        <v>23</v>
      </c>
      <c r="E154" s="55">
        <f t="shared" si="40"/>
        <v>2.1755</v>
      </c>
      <c r="F154" s="53">
        <f t="shared" si="41"/>
        <v>3</v>
      </c>
      <c r="G154" s="55">
        <f t="shared" si="42"/>
        <v>6.5265000000000004</v>
      </c>
      <c r="H154" s="53"/>
      <c r="I154" s="51"/>
      <c r="J154" s="51"/>
      <c r="K154" s="55"/>
      <c r="L154" s="53"/>
      <c r="M154" s="55"/>
      <c r="N154" s="26"/>
      <c r="O154" s="26"/>
      <c r="P154" s="26"/>
      <c r="Q154" s="28"/>
      <c r="R154" s="27"/>
    </row>
    <row r="155" spans="2:18" x14ac:dyDescent="0.2">
      <c r="B155" s="51">
        <v>12</v>
      </c>
      <c r="C155" s="52">
        <v>-0.16700000000000001</v>
      </c>
      <c r="D155" s="52"/>
      <c r="E155" s="55">
        <f t="shared" si="40"/>
        <v>1.0055000000000001</v>
      </c>
      <c r="F155" s="53">
        <f t="shared" si="41"/>
        <v>2</v>
      </c>
      <c r="G155" s="55">
        <f t="shared" si="42"/>
        <v>2.0110000000000001</v>
      </c>
      <c r="H155" s="53"/>
      <c r="I155" s="51">
        <v>0</v>
      </c>
      <c r="J155" s="52">
        <v>1.2529999999999999</v>
      </c>
      <c r="K155" s="55"/>
      <c r="L155" s="53"/>
      <c r="M155" s="55"/>
      <c r="N155" s="26"/>
      <c r="O155" s="26"/>
      <c r="P155" s="26"/>
      <c r="Q155" s="28"/>
      <c r="R155" s="27"/>
    </row>
    <row r="156" spans="2:18" x14ac:dyDescent="0.2">
      <c r="B156" s="51">
        <v>14</v>
      </c>
      <c r="C156" s="52">
        <v>-0.84299999999999997</v>
      </c>
      <c r="E156" s="55">
        <f t="shared" si="40"/>
        <v>-0.505</v>
      </c>
      <c r="F156" s="53">
        <f t="shared" si="41"/>
        <v>2</v>
      </c>
      <c r="G156" s="55">
        <f t="shared" si="42"/>
        <v>-1.01</v>
      </c>
      <c r="H156" s="53"/>
      <c r="I156" s="51">
        <v>6</v>
      </c>
      <c r="J156" s="52">
        <v>1.258</v>
      </c>
      <c r="K156" s="55">
        <f t="shared" ref="K156:K158" si="43">AVERAGE(J155,J156)</f>
        <v>1.2555000000000001</v>
      </c>
      <c r="L156" s="53">
        <f t="shared" ref="L156:L158" si="44">I156-I155</f>
        <v>6</v>
      </c>
      <c r="M156" s="55">
        <f t="shared" ref="M156:M166" si="45">L156*K156</f>
        <v>7.5330000000000004</v>
      </c>
      <c r="N156" s="26"/>
      <c r="O156" s="26"/>
      <c r="P156" s="26"/>
      <c r="Q156" s="28"/>
      <c r="R156" s="27"/>
    </row>
    <row r="157" spans="2:18" x14ac:dyDescent="0.2">
      <c r="B157" s="51">
        <v>16</v>
      </c>
      <c r="C157" s="52">
        <v>-0.99299999999999999</v>
      </c>
      <c r="D157" s="52"/>
      <c r="E157" s="55">
        <f t="shared" si="40"/>
        <v>-0.91799999999999993</v>
      </c>
      <c r="F157" s="53">
        <f t="shared" si="41"/>
        <v>2</v>
      </c>
      <c r="G157" s="55">
        <f t="shared" si="42"/>
        <v>-1.8359999999999999</v>
      </c>
      <c r="H157" s="53"/>
      <c r="I157" s="51">
        <v>7</v>
      </c>
      <c r="J157" s="52">
        <v>2.173</v>
      </c>
      <c r="K157" s="55">
        <f t="shared" si="43"/>
        <v>1.7155</v>
      </c>
      <c r="L157" s="53">
        <f t="shared" si="44"/>
        <v>1</v>
      </c>
      <c r="M157" s="55">
        <f t="shared" si="45"/>
        <v>1.7155</v>
      </c>
      <c r="N157" s="26"/>
      <c r="O157" s="26"/>
      <c r="P157" s="26"/>
      <c r="Q157" s="28"/>
      <c r="R157" s="27"/>
    </row>
    <row r="158" spans="2:18" x14ac:dyDescent="0.2">
      <c r="B158" s="51">
        <v>18</v>
      </c>
      <c r="C158" s="52">
        <v>-1.248</v>
      </c>
      <c r="D158" s="52"/>
      <c r="E158" s="55">
        <f t="shared" si="40"/>
        <v>-1.1205000000000001</v>
      </c>
      <c r="F158" s="53">
        <f t="shared" si="41"/>
        <v>2</v>
      </c>
      <c r="G158" s="55">
        <f t="shared" si="42"/>
        <v>-2.2410000000000001</v>
      </c>
      <c r="H158" s="53"/>
      <c r="I158" s="51">
        <v>10</v>
      </c>
      <c r="J158" s="52">
        <v>2.1779999999999999</v>
      </c>
      <c r="K158" s="55">
        <f t="shared" si="43"/>
        <v>2.1755</v>
      </c>
      <c r="L158" s="53">
        <f t="shared" si="44"/>
        <v>3</v>
      </c>
      <c r="M158" s="55">
        <f t="shared" si="45"/>
        <v>6.5265000000000004</v>
      </c>
      <c r="N158" s="26"/>
      <c r="O158" s="26"/>
      <c r="P158" s="26"/>
      <c r="Q158" s="28"/>
      <c r="R158" s="27"/>
    </row>
    <row r="159" spans="2:18" x14ac:dyDescent="0.2">
      <c r="B159" s="51">
        <v>20</v>
      </c>
      <c r="C159" s="52">
        <v>-1.2929999999999999</v>
      </c>
      <c r="D159" s="52" t="s">
        <v>22</v>
      </c>
      <c r="E159" s="55">
        <f t="shared" si="40"/>
        <v>-1.2705</v>
      </c>
      <c r="F159" s="53">
        <f t="shared" si="41"/>
        <v>2</v>
      </c>
      <c r="G159" s="55">
        <f t="shared" si="42"/>
        <v>-2.5409999999999999</v>
      </c>
      <c r="H159" s="53"/>
      <c r="I159" s="51">
        <v>12</v>
      </c>
      <c r="J159" s="52">
        <v>-0.16700000000000001</v>
      </c>
      <c r="K159" s="55">
        <f>AVERAGE(J158,J159)</f>
        <v>1.0055000000000001</v>
      </c>
      <c r="L159" s="53">
        <f>I159-I158</f>
        <v>2</v>
      </c>
      <c r="M159" s="55">
        <f t="shared" si="45"/>
        <v>2.0110000000000001</v>
      </c>
      <c r="N159" s="30"/>
      <c r="O159" s="30"/>
      <c r="P159" s="30"/>
      <c r="Q159" s="28"/>
      <c r="R159" s="27"/>
    </row>
    <row r="160" spans="2:18" x14ac:dyDescent="0.2">
      <c r="B160" s="51">
        <v>22</v>
      </c>
      <c r="C160" s="52">
        <v>-1.242</v>
      </c>
      <c r="E160" s="55">
        <f t="shared" si="40"/>
        <v>-1.2675000000000001</v>
      </c>
      <c r="F160" s="53">
        <f t="shared" si="41"/>
        <v>2</v>
      </c>
      <c r="G160" s="55">
        <f t="shared" si="42"/>
        <v>-2.5350000000000001</v>
      </c>
      <c r="H160" s="53"/>
      <c r="I160" s="39">
        <f>I159+(J159-J160)*1.5</f>
        <v>13.999499999999999</v>
      </c>
      <c r="J160" s="40">
        <v>-1.5</v>
      </c>
      <c r="K160" s="55">
        <f t="shared" ref="K160:K166" si="46">AVERAGE(J159,J160)</f>
        <v>-0.83350000000000002</v>
      </c>
      <c r="L160" s="53">
        <f t="shared" ref="L160:L166" si="47">I160-I159</f>
        <v>1.9994999999999994</v>
      </c>
      <c r="M160" s="55">
        <f t="shared" si="45"/>
        <v>-1.6665832499999995</v>
      </c>
      <c r="N160" s="26"/>
      <c r="O160" s="26"/>
      <c r="P160" s="26"/>
      <c r="Q160" s="28"/>
      <c r="R160" s="27"/>
    </row>
    <row r="161" spans="2:18" x14ac:dyDescent="0.2">
      <c r="B161" s="51">
        <v>24</v>
      </c>
      <c r="C161" s="52">
        <v>-1.0069999999999999</v>
      </c>
      <c r="D161" s="52"/>
      <c r="E161" s="55">
        <f t="shared" si="40"/>
        <v>-1.1244999999999998</v>
      </c>
      <c r="F161" s="53">
        <f t="shared" si="41"/>
        <v>2</v>
      </c>
      <c r="G161" s="55">
        <f t="shared" si="42"/>
        <v>-2.2489999999999997</v>
      </c>
      <c r="H161" s="50"/>
      <c r="I161" s="41">
        <f>I160+5</f>
        <v>18.999499999999998</v>
      </c>
      <c r="J161" s="42">
        <f>J160</f>
        <v>-1.5</v>
      </c>
      <c r="K161" s="55">
        <f t="shared" si="46"/>
        <v>-1.5</v>
      </c>
      <c r="L161" s="53">
        <f t="shared" si="47"/>
        <v>4.9999999999999982</v>
      </c>
      <c r="M161" s="55">
        <f t="shared" si="45"/>
        <v>-7.4999999999999973</v>
      </c>
      <c r="N161" s="30"/>
      <c r="O161" s="30"/>
      <c r="P161" s="30"/>
      <c r="Q161" s="28"/>
      <c r="R161" s="27"/>
    </row>
    <row r="162" spans="2:18" x14ac:dyDescent="0.2">
      <c r="B162" s="51">
        <v>26</v>
      </c>
      <c r="C162" s="52">
        <v>-0.84199999999999997</v>
      </c>
      <c r="D162" s="52"/>
      <c r="E162" s="55">
        <f t="shared" si="40"/>
        <v>-0.92449999999999988</v>
      </c>
      <c r="F162" s="53">
        <f t="shared" si="41"/>
        <v>2</v>
      </c>
      <c r="G162" s="55">
        <f t="shared" si="42"/>
        <v>-1.8489999999999998</v>
      </c>
      <c r="H162" s="50"/>
      <c r="I162" s="39">
        <f>I161+5</f>
        <v>23.999499999999998</v>
      </c>
      <c r="J162" s="40">
        <f>J160</f>
        <v>-1.5</v>
      </c>
      <c r="K162" s="55">
        <f t="shared" si="46"/>
        <v>-1.5</v>
      </c>
      <c r="L162" s="53">
        <f t="shared" si="47"/>
        <v>5</v>
      </c>
      <c r="M162" s="55">
        <f t="shared" si="45"/>
        <v>-7.5</v>
      </c>
      <c r="N162" s="30"/>
      <c r="O162" s="30"/>
      <c r="P162" s="30"/>
      <c r="Q162" s="28"/>
      <c r="R162" s="27"/>
    </row>
    <row r="163" spans="2:18" x14ac:dyDescent="0.2">
      <c r="B163" s="51">
        <v>28</v>
      </c>
      <c r="C163" s="52">
        <v>-0.26800000000000002</v>
      </c>
      <c r="D163" s="52"/>
      <c r="E163" s="55">
        <f t="shared" si="40"/>
        <v>-0.55499999999999994</v>
      </c>
      <c r="F163" s="53">
        <f t="shared" si="41"/>
        <v>2</v>
      </c>
      <c r="G163" s="55">
        <f t="shared" si="42"/>
        <v>-1.1099999999999999</v>
      </c>
      <c r="H163" s="50"/>
      <c r="I163" s="39">
        <f>I162+(J163-J162)*1.5</f>
        <v>24.749499999999998</v>
      </c>
      <c r="J163" s="33">
        <v>-1</v>
      </c>
      <c r="K163" s="55">
        <f t="shared" si="46"/>
        <v>-1.25</v>
      </c>
      <c r="L163" s="53">
        <f t="shared" si="47"/>
        <v>0.75</v>
      </c>
      <c r="M163" s="55">
        <f t="shared" si="45"/>
        <v>-0.9375</v>
      </c>
      <c r="N163" s="26"/>
      <c r="O163" s="26"/>
      <c r="P163" s="26"/>
      <c r="R163" s="27"/>
    </row>
    <row r="164" spans="2:18" x14ac:dyDescent="0.2">
      <c r="B164" s="51">
        <v>30</v>
      </c>
      <c r="C164" s="52">
        <v>1.153</v>
      </c>
      <c r="D164" s="52" t="s">
        <v>21</v>
      </c>
      <c r="E164" s="55">
        <f t="shared" si="40"/>
        <v>0.4425</v>
      </c>
      <c r="F164" s="53">
        <f t="shared" si="41"/>
        <v>2</v>
      </c>
      <c r="G164" s="55">
        <f t="shared" si="42"/>
        <v>0.88500000000000001</v>
      </c>
      <c r="H164" s="50"/>
      <c r="I164" s="51">
        <v>26</v>
      </c>
      <c r="J164" s="52">
        <v>-0.84199999999999997</v>
      </c>
      <c r="K164" s="55">
        <f t="shared" si="46"/>
        <v>-0.92100000000000004</v>
      </c>
      <c r="L164" s="53">
        <f t="shared" si="47"/>
        <v>1.2505000000000024</v>
      </c>
      <c r="M164" s="55">
        <f t="shared" si="45"/>
        <v>-1.1517105000000023</v>
      </c>
      <c r="N164" s="26"/>
      <c r="O164" s="26"/>
      <c r="P164" s="26"/>
      <c r="R164" s="27"/>
    </row>
    <row r="165" spans="2:18" x14ac:dyDescent="0.2">
      <c r="B165" s="51">
        <v>35</v>
      </c>
      <c r="C165" s="52">
        <v>1.1579999999999999</v>
      </c>
      <c r="D165" s="52"/>
      <c r="E165" s="55">
        <f t="shared" si="40"/>
        <v>1.1555</v>
      </c>
      <c r="F165" s="53">
        <f t="shared" si="41"/>
        <v>5</v>
      </c>
      <c r="G165" s="55">
        <f t="shared" si="42"/>
        <v>5.7774999999999999</v>
      </c>
      <c r="H165" s="50"/>
      <c r="I165" s="51">
        <v>28</v>
      </c>
      <c r="J165" s="52">
        <v>-0.26800000000000002</v>
      </c>
      <c r="K165" s="55">
        <f t="shared" si="46"/>
        <v>-0.55499999999999994</v>
      </c>
      <c r="L165" s="53">
        <f t="shared" si="47"/>
        <v>2</v>
      </c>
      <c r="M165" s="55">
        <f t="shared" si="45"/>
        <v>-1.1099999999999999</v>
      </c>
      <c r="N165" s="26"/>
      <c r="O165" s="26"/>
      <c r="P165" s="26"/>
      <c r="R165" s="27"/>
    </row>
    <row r="166" spans="2:18" x14ac:dyDescent="0.2">
      <c r="B166" s="54">
        <v>40</v>
      </c>
      <c r="C166" s="56">
        <v>1.163</v>
      </c>
      <c r="D166" s="56" t="s">
        <v>76</v>
      </c>
      <c r="E166" s="55">
        <f t="shared" si="40"/>
        <v>1.1604999999999999</v>
      </c>
      <c r="F166" s="53">
        <f t="shared" si="41"/>
        <v>5</v>
      </c>
      <c r="G166" s="55">
        <f t="shared" si="42"/>
        <v>5.8024999999999993</v>
      </c>
      <c r="I166" s="51">
        <v>30</v>
      </c>
      <c r="J166" s="52">
        <v>1.153</v>
      </c>
      <c r="K166" s="55">
        <f t="shared" si="46"/>
        <v>0.4425</v>
      </c>
      <c r="L166" s="53">
        <f t="shared" si="47"/>
        <v>2</v>
      </c>
      <c r="M166" s="55">
        <f t="shared" si="45"/>
        <v>0.88500000000000001</v>
      </c>
      <c r="N166" s="26"/>
      <c r="O166" s="26"/>
      <c r="P166" s="26"/>
      <c r="R166" s="27"/>
    </row>
    <row r="167" spans="2:18" ht="15" x14ac:dyDescent="0.2">
      <c r="B167" s="35"/>
      <c r="C167" s="22"/>
      <c r="D167" s="22"/>
      <c r="E167" s="35"/>
      <c r="F167" s="53"/>
      <c r="G167" s="55"/>
      <c r="H167" s="80" t="s">
        <v>73</v>
      </c>
      <c r="I167" s="80"/>
      <c r="J167" s="55" t="e">
        <f>#REF!</f>
        <v>#REF!</v>
      </c>
      <c r="K167" s="55" t="s">
        <v>74</v>
      </c>
      <c r="L167" s="53" t="e">
        <f>#REF!</f>
        <v>#REF!</v>
      </c>
      <c r="M167" s="55" t="e">
        <f>J167-L167</f>
        <v>#REF!</v>
      </c>
      <c r="N167" s="30"/>
      <c r="O167" s="23"/>
      <c r="P167" s="23"/>
    </row>
    <row r="168" spans="2:18" ht="15" x14ac:dyDescent="0.2">
      <c r="B168" s="50" t="s">
        <v>71</v>
      </c>
      <c r="C168" s="50"/>
      <c r="D168" s="78">
        <v>0.6</v>
      </c>
      <c r="E168" s="78"/>
      <c r="J168" s="35"/>
      <c r="K168" s="35"/>
      <c r="L168" s="35"/>
      <c r="M168" s="35"/>
      <c r="N168" s="23"/>
      <c r="O168" s="23"/>
      <c r="P168" s="23"/>
    </row>
    <row r="169" spans="2:18" x14ac:dyDescent="0.2">
      <c r="B169" s="79" t="s">
        <v>110</v>
      </c>
      <c r="C169" s="79"/>
      <c r="D169" s="79"/>
      <c r="E169" s="79"/>
      <c r="F169" s="79"/>
      <c r="G169" s="79"/>
      <c r="H169" s="21" t="s">
        <v>75</v>
      </c>
      <c r="I169" s="79" t="s">
        <v>72</v>
      </c>
      <c r="J169" s="79"/>
      <c r="K169" s="79"/>
      <c r="L169" s="79"/>
      <c r="M169" s="79"/>
      <c r="N169" s="24"/>
      <c r="O169" s="24"/>
      <c r="P169" s="26">
        <f>I181-I179</f>
        <v>7</v>
      </c>
    </row>
    <row r="170" spans="2:18" x14ac:dyDescent="0.2">
      <c r="B170" s="51">
        <v>0</v>
      </c>
      <c r="C170" s="52">
        <v>2.0990000000000002</v>
      </c>
      <c r="D170" s="52" t="s">
        <v>118</v>
      </c>
      <c r="E170" s="53"/>
      <c r="F170" s="53"/>
      <c r="G170" s="53"/>
      <c r="H170" s="53"/>
      <c r="I170" s="51">
        <v>0</v>
      </c>
      <c r="J170" s="52">
        <v>2.0990000000000002</v>
      </c>
      <c r="K170" s="55"/>
      <c r="L170" s="53"/>
      <c r="M170" s="55"/>
      <c r="N170" s="26"/>
      <c r="O170" s="26"/>
      <c r="P170" s="26"/>
      <c r="R170" s="27"/>
    </row>
    <row r="171" spans="2:18" x14ac:dyDescent="0.2">
      <c r="B171" s="51">
        <v>5</v>
      </c>
      <c r="C171" s="52">
        <v>2.1139999999999999</v>
      </c>
      <c r="D171" s="52"/>
      <c r="E171" s="55">
        <f>(C170+C171)/2</f>
        <v>2.1065</v>
      </c>
      <c r="F171" s="53">
        <f>B171-B170</f>
        <v>5</v>
      </c>
      <c r="G171" s="55">
        <f>E171*F171</f>
        <v>10.532500000000001</v>
      </c>
      <c r="H171" s="53"/>
      <c r="I171" s="51">
        <v>5</v>
      </c>
      <c r="J171" s="52">
        <v>2.1139999999999999</v>
      </c>
      <c r="K171" s="55">
        <f t="shared" ref="K171:K177" si="48">AVERAGE(J170,J171)</f>
        <v>2.1065</v>
      </c>
      <c r="L171" s="53">
        <f t="shared" ref="L171:L177" si="49">I171-I170</f>
        <v>5</v>
      </c>
      <c r="M171" s="55">
        <f t="shared" ref="M171:M182" si="50">L171*K171</f>
        <v>10.532500000000001</v>
      </c>
      <c r="N171" s="26"/>
      <c r="O171" s="26"/>
      <c r="P171" s="26"/>
      <c r="Q171" s="28"/>
      <c r="R171" s="27"/>
    </row>
    <row r="172" spans="2:18" x14ac:dyDescent="0.2">
      <c r="B172" s="51">
        <v>10</v>
      </c>
      <c r="C172" s="52">
        <v>2.1190000000000002</v>
      </c>
      <c r="D172" s="52" t="s">
        <v>23</v>
      </c>
      <c r="E172" s="55">
        <f t="shared" ref="E172:E184" si="51">(C171+C172)/2</f>
        <v>2.1165000000000003</v>
      </c>
      <c r="F172" s="53">
        <f t="shared" ref="F172:F184" si="52">B172-B171</f>
        <v>5</v>
      </c>
      <c r="G172" s="55">
        <f t="shared" ref="G172:G184" si="53">E172*F172</f>
        <v>10.582500000000001</v>
      </c>
      <c r="H172" s="53"/>
      <c r="I172" s="51">
        <v>10</v>
      </c>
      <c r="J172" s="52">
        <v>2.1190000000000002</v>
      </c>
      <c r="K172" s="55">
        <f t="shared" si="48"/>
        <v>2.1165000000000003</v>
      </c>
      <c r="L172" s="53">
        <f t="shared" si="49"/>
        <v>5</v>
      </c>
      <c r="M172" s="55">
        <f t="shared" si="50"/>
        <v>10.582500000000001</v>
      </c>
      <c r="N172" s="26"/>
      <c r="O172" s="26"/>
      <c r="P172" s="26"/>
      <c r="Q172" s="28"/>
      <c r="R172" s="27"/>
    </row>
    <row r="173" spans="2:18" x14ac:dyDescent="0.2">
      <c r="B173" s="51">
        <v>12</v>
      </c>
      <c r="C173" s="52">
        <v>-0.20599999999999999</v>
      </c>
      <c r="E173" s="55">
        <f t="shared" si="51"/>
        <v>0.95650000000000013</v>
      </c>
      <c r="F173" s="53">
        <f t="shared" si="52"/>
        <v>2</v>
      </c>
      <c r="G173" s="55">
        <f t="shared" si="53"/>
        <v>1.9130000000000003</v>
      </c>
      <c r="H173" s="53"/>
      <c r="I173" s="51">
        <v>12</v>
      </c>
      <c r="J173" s="52">
        <v>-0.20599999999999999</v>
      </c>
      <c r="K173" s="55">
        <f t="shared" si="48"/>
        <v>0.95650000000000013</v>
      </c>
      <c r="L173" s="53">
        <f t="shared" si="49"/>
        <v>2</v>
      </c>
      <c r="M173" s="55">
        <f t="shared" si="50"/>
        <v>1.9130000000000003</v>
      </c>
      <c r="N173" s="26"/>
      <c r="O173" s="26"/>
      <c r="P173" s="26"/>
      <c r="Q173" s="28"/>
      <c r="R173" s="27"/>
    </row>
    <row r="174" spans="2:18" x14ac:dyDescent="0.2">
      <c r="B174" s="51">
        <v>14</v>
      </c>
      <c r="C174" s="52">
        <v>-0.80100000000000005</v>
      </c>
      <c r="D174" s="52"/>
      <c r="E174" s="55">
        <f t="shared" si="51"/>
        <v>-0.50350000000000006</v>
      </c>
      <c r="F174" s="53">
        <f t="shared" si="52"/>
        <v>2</v>
      </c>
      <c r="G174" s="55">
        <f t="shared" si="53"/>
        <v>-1.0070000000000001</v>
      </c>
      <c r="H174" s="53"/>
      <c r="I174" s="39">
        <f>I173+(J173-J174)*1.5</f>
        <v>13.941000000000001</v>
      </c>
      <c r="J174" s="40">
        <v>-1.5</v>
      </c>
      <c r="K174" s="55">
        <f t="shared" si="48"/>
        <v>-0.85299999999999998</v>
      </c>
      <c r="L174" s="53">
        <f t="shared" si="49"/>
        <v>1.9410000000000007</v>
      </c>
      <c r="M174" s="55">
        <f t="shared" si="50"/>
        <v>-1.6556730000000006</v>
      </c>
      <c r="N174" s="26"/>
      <c r="O174" s="26"/>
      <c r="P174" s="26"/>
      <c r="Q174" s="28"/>
      <c r="R174" s="27"/>
    </row>
    <row r="175" spans="2:18" x14ac:dyDescent="0.2">
      <c r="B175" s="51">
        <v>16</v>
      </c>
      <c r="C175" s="52">
        <v>-0.95199999999999996</v>
      </c>
      <c r="D175" s="52"/>
      <c r="E175" s="55">
        <f t="shared" si="51"/>
        <v>-0.87650000000000006</v>
      </c>
      <c r="F175" s="53">
        <f t="shared" si="52"/>
        <v>2</v>
      </c>
      <c r="G175" s="55">
        <f t="shared" si="53"/>
        <v>-1.7530000000000001</v>
      </c>
      <c r="H175" s="53"/>
      <c r="I175" s="41">
        <f>I174+5</f>
        <v>18.941000000000003</v>
      </c>
      <c r="J175" s="42">
        <f>J174</f>
        <v>-1.5</v>
      </c>
      <c r="K175" s="55">
        <f t="shared" si="48"/>
        <v>-1.5</v>
      </c>
      <c r="L175" s="53">
        <f t="shared" si="49"/>
        <v>5.0000000000000018</v>
      </c>
      <c r="M175" s="55">
        <f t="shared" si="50"/>
        <v>-7.5000000000000027</v>
      </c>
      <c r="N175" s="26"/>
      <c r="O175" s="26"/>
      <c r="P175" s="26"/>
      <c r="Q175" s="28"/>
      <c r="R175" s="27"/>
    </row>
    <row r="176" spans="2:18" x14ac:dyDescent="0.2">
      <c r="B176" s="51">
        <v>18</v>
      </c>
      <c r="C176" s="52">
        <v>-1.1919999999999999</v>
      </c>
      <c r="D176" s="52"/>
      <c r="E176" s="55">
        <f t="shared" si="51"/>
        <v>-1.0720000000000001</v>
      </c>
      <c r="F176" s="53">
        <f t="shared" si="52"/>
        <v>2</v>
      </c>
      <c r="G176" s="55">
        <f t="shared" si="53"/>
        <v>-2.1440000000000001</v>
      </c>
      <c r="H176" s="53"/>
      <c r="I176" s="39">
        <f>I175+5</f>
        <v>23.941000000000003</v>
      </c>
      <c r="J176" s="40">
        <f>J174</f>
        <v>-1.5</v>
      </c>
      <c r="K176" s="55">
        <f t="shared" si="48"/>
        <v>-1.5</v>
      </c>
      <c r="L176" s="53">
        <f t="shared" si="49"/>
        <v>5</v>
      </c>
      <c r="M176" s="55">
        <f t="shared" si="50"/>
        <v>-7.5</v>
      </c>
      <c r="N176" s="26"/>
      <c r="O176" s="26"/>
      <c r="P176" s="26"/>
      <c r="Q176" s="28"/>
      <c r="R176" s="27"/>
    </row>
    <row r="177" spans="2:18" x14ac:dyDescent="0.2">
      <c r="B177" s="51">
        <v>20</v>
      </c>
      <c r="C177" s="52">
        <v>-1.2410000000000001</v>
      </c>
      <c r="D177" s="52" t="s">
        <v>22</v>
      </c>
      <c r="E177" s="55">
        <f t="shared" si="51"/>
        <v>-1.2164999999999999</v>
      </c>
      <c r="F177" s="53">
        <f t="shared" si="52"/>
        <v>2</v>
      </c>
      <c r="G177" s="55">
        <f t="shared" si="53"/>
        <v>-2.4329999999999998</v>
      </c>
      <c r="H177" s="53"/>
      <c r="I177" s="39">
        <f>I176+(J177-J176)*1.5</f>
        <v>24.691000000000003</v>
      </c>
      <c r="J177" s="33">
        <v>-1</v>
      </c>
      <c r="K177" s="55">
        <f t="shared" si="48"/>
        <v>-1.25</v>
      </c>
      <c r="L177" s="53">
        <f t="shared" si="49"/>
        <v>0.75</v>
      </c>
      <c r="M177" s="55">
        <f t="shared" si="50"/>
        <v>-0.9375</v>
      </c>
      <c r="N177" s="26"/>
      <c r="O177" s="26"/>
      <c r="P177" s="26"/>
      <c r="Q177" s="28"/>
      <c r="R177" s="27"/>
    </row>
    <row r="178" spans="2:18" x14ac:dyDescent="0.2">
      <c r="B178" s="51">
        <v>22</v>
      </c>
      <c r="C178" s="52">
        <v>-1.1930000000000001</v>
      </c>
      <c r="D178" s="52"/>
      <c r="E178" s="55">
        <f t="shared" si="51"/>
        <v>-1.2170000000000001</v>
      </c>
      <c r="F178" s="53">
        <f t="shared" si="52"/>
        <v>2</v>
      </c>
      <c r="G178" s="55">
        <f t="shared" si="53"/>
        <v>-2.4340000000000002</v>
      </c>
      <c r="H178" s="53"/>
      <c r="I178" s="51">
        <v>26</v>
      </c>
      <c r="J178" s="52">
        <v>-0.78500000000000003</v>
      </c>
      <c r="K178" s="55">
        <f>AVERAGE(J177,J178)</f>
        <v>-0.89250000000000007</v>
      </c>
      <c r="L178" s="53">
        <f>I178-I177</f>
        <v>1.3089999999999975</v>
      </c>
      <c r="M178" s="55">
        <f t="shared" si="50"/>
        <v>-1.1682824999999979</v>
      </c>
      <c r="N178" s="30"/>
      <c r="O178" s="30"/>
      <c r="P178" s="30"/>
      <c r="Q178" s="28"/>
      <c r="R178" s="27"/>
    </row>
    <row r="179" spans="2:18" x14ac:dyDescent="0.2">
      <c r="B179" s="51">
        <v>24</v>
      </c>
      <c r="C179" s="52">
        <v>-0.95299999999999996</v>
      </c>
      <c r="D179" s="52"/>
      <c r="E179" s="55">
        <f t="shared" si="51"/>
        <v>-1.073</v>
      </c>
      <c r="F179" s="53">
        <f t="shared" si="52"/>
        <v>2</v>
      </c>
      <c r="G179" s="55">
        <f t="shared" si="53"/>
        <v>-2.1459999999999999</v>
      </c>
      <c r="H179" s="53"/>
      <c r="I179" s="51">
        <v>28</v>
      </c>
      <c r="J179" s="52">
        <v>-0.23100000000000001</v>
      </c>
      <c r="K179" s="55">
        <f t="shared" ref="K179:K182" si="54">AVERAGE(J178,J179)</f>
        <v>-0.50800000000000001</v>
      </c>
      <c r="L179" s="53">
        <f t="shared" ref="L179:L182" si="55">I179-I178</f>
        <v>2</v>
      </c>
      <c r="M179" s="55">
        <f t="shared" si="50"/>
        <v>-1.016</v>
      </c>
      <c r="N179" s="26"/>
      <c r="O179" s="26"/>
      <c r="P179" s="26"/>
      <c r="Q179" s="28"/>
      <c r="R179" s="27"/>
    </row>
    <row r="180" spans="2:18" x14ac:dyDescent="0.2">
      <c r="B180" s="51">
        <v>26</v>
      </c>
      <c r="C180" s="52">
        <v>-0.78500000000000003</v>
      </c>
      <c r="D180" s="52"/>
      <c r="E180" s="55">
        <f t="shared" si="51"/>
        <v>-0.86899999999999999</v>
      </c>
      <c r="F180" s="53">
        <f t="shared" si="52"/>
        <v>2</v>
      </c>
      <c r="G180" s="55">
        <f t="shared" si="53"/>
        <v>-1.738</v>
      </c>
      <c r="H180" s="50"/>
      <c r="I180" s="51">
        <v>30</v>
      </c>
      <c r="J180" s="52">
        <v>1.079</v>
      </c>
      <c r="K180" s="55">
        <f t="shared" si="54"/>
        <v>0.42399999999999999</v>
      </c>
      <c r="L180" s="53">
        <f t="shared" si="55"/>
        <v>2</v>
      </c>
      <c r="M180" s="55">
        <f t="shared" si="50"/>
        <v>0.84799999999999998</v>
      </c>
      <c r="N180" s="30"/>
      <c r="O180" s="30"/>
      <c r="P180" s="30"/>
      <c r="Q180" s="28"/>
      <c r="R180" s="27"/>
    </row>
    <row r="181" spans="2:18" x14ac:dyDescent="0.2">
      <c r="B181" s="51">
        <v>28</v>
      </c>
      <c r="C181" s="52">
        <v>-0.23100000000000001</v>
      </c>
      <c r="E181" s="55">
        <f t="shared" si="51"/>
        <v>-0.50800000000000001</v>
      </c>
      <c r="F181" s="53">
        <f t="shared" si="52"/>
        <v>2</v>
      </c>
      <c r="G181" s="55">
        <f t="shared" si="53"/>
        <v>-1.016</v>
      </c>
      <c r="H181" s="50"/>
      <c r="I181" s="51">
        <v>35</v>
      </c>
      <c r="J181" s="52">
        <v>1.0840000000000001</v>
      </c>
      <c r="K181" s="55">
        <f t="shared" si="54"/>
        <v>1.0815000000000001</v>
      </c>
      <c r="L181" s="53">
        <f t="shared" si="55"/>
        <v>5</v>
      </c>
      <c r="M181" s="55">
        <f t="shared" si="50"/>
        <v>5.4075000000000006</v>
      </c>
      <c r="N181" s="30"/>
      <c r="O181" s="30"/>
      <c r="P181" s="30"/>
      <c r="Q181" s="28"/>
      <c r="R181" s="27"/>
    </row>
    <row r="182" spans="2:18" x14ac:dyDescent="0.2">
      <c r="B182" s="51">
        <v>30</v>
      </c>
      <c r="C182" s="52">
        <v>1.079</v>
      </c>
      <c r="D182" s="52" t="s">
        <v>21</v>
      </c>
      <c r="E182" s="55">
        <f t="shared" si="51"/>
        <v>0.42399999999999999</v>
      </c>
      <c r="F182" s="53">
        <f t="shared" si="52"/>
        <v>2</v>
      </c>
      <c r="G182" s="55">
        <f t="shared" si="53"/>
        <v>0.84799999999999998</v>
      </c>
      <c r="H182" s="50"/>
      <c r="I182" s="51">
        <v>40</v>
      </c>
      <c r="J182" s="52">
        <v>1.089</v>
      </c>
      <c r="K182" s="55">
        <f t="shared" si="54"/>
        <v>1.0865</v>
      </c>
      <c r="L182" s="53">
        <f t="shared" si="55"/>
        <v>5</v>
      </c>
      <c r="M182" s="55">
        <f t="shared" si="50"/>
        <v>5.4325000000000001</v>
      </c>
      <c r="N182" s="26"/>
      <c r="O182" s="26"/>
      <c r="P182" s="26"/>
      <c r="R182" s="27"/>
    </row>
    <row r="183" spans="2:18" x14ac:dyDescent="0.2">
      <c r="B183" s="51">
        <v>35</v>
      </c>
      <c r="C183" s="52">
        <v>1.0840000000000001</v>
      </c>
      <c r="D183" s="52"/>
      <c r="E183" s="55">
        <f t="shared" si="51"/>
        <v>1.0815000000000001</v>
      </c>
      <c r="F183" s="53">
        <f t="shared" si="52"/>
        <v>5</v>
      </c>
      <c r="G183" s="55">
        <f t="shared" si="53"/>
        <v>5.4075000000000006</v>
      </c>
      <c r="H183" s="50"/>
      <c r="I183" s="51"/>
      <c r="J183" s="65"/>
      <c r="K183" s="55"/>
      <c r="L183" s="53"/>
      <c r="M183" s="55"/>
      <c r="N183" s="26"/>
      <c r="O183" s="26"/>
      <c r="P183" s="26"/>
      <c r="R183" s="27"/>
    </row>
    <row r="184" spans="2:18" x14ac:dyDescent="0.2">
      <c r="B184" s="51">
        <v>40</v>
      </c>
      <c r="C184" s="52">
        <v>1.089</v>
      </c>
      <c r="D184" s="56" t="s">
        <v>76</v>
      </c>
      <c r="E184" s="55">
        <f t="shared" si="51"/>
        <v>1.0865</v>
      </c>
      <c r="F184" s="53">
        <f t="shared" si="52"/>
        <v>5</v>
      </c>
      <c r="G184" s="55">
        <f t="shared" si="53"/>
        <v>5.4325000000000001</v>
      </c>
      <c r="H184" s="50"/>
      <c r="I184" s="54"/>
      <c r="J184" s="54"/>
      <c r="K184" s="55"/>
      <c r="L184" s="53"/>
      <c r="M184" s="55"/>
      <c r="N184" s="26"/>
      <c r="O184" s="26"/>
      <c r="P184" s="26"/>
      <c r="R184" s="27"/>
    </row>
    <row r="185" spans="2:18" ht="15" x14ac:dyDescent="0.2">
      <c r="B185" s="35"/>
      <c r="C185" s="22"/>
      <c r="D185" s="22"/>
      <c r="E185" s="35"/>
      <c r="F185" s="53"/>
      <c r="G185" s="55"/>
      <c r="H185" s="80" t="s">
        <v>73</v>
      </c>
      <c r="I185" s="80"/>
      <c r="J185" s="55" t="e">
        <f>#REF!</f>
        <v>#REF!</v>
      </c>
      <c r="K185" s="55" t="s">
        <v>74</v>
      </c>
      <c r="L185" s="53" t="e">
        <f>#REF!</f>
        <v>#REF!</v>
      </c>
      <c r="M185" s="55" t="e">
        <f>J185-L185</f>
        <v>#REF!</v>
      </c>
      <c r="N185" s="30"/>
      <c r="O185" s="23"/>
      <c r="P185" s="23"/>
    </row>
    <row r="186" spans="2:18" ht="15" x14ac:dyDescent="0.2">
      <c r="B186" s="50" t="s">
        <v>71</v>
      </c>
      <c r="C186" s="50"/>
      <c r="D186" s="78">
        <v>0.7</v>
      </c>
      <c r="E186" s="78"/>
      <c r="J186" s="35"/>
      <c r="K186" s="35"/>
      <c r="L186" s="35"/>
      <c r="M186" s="35"/>
      <c r="N186" s="23"/>
      <c r="O186" s="23"/>
      <c r="P186" s="23"/>
    </row>
    <row r="187" spans="2:18" x14ac:dyDescent="0.2">
      <c r="B187" s="79" t="s">
        <v>110</v>
      </c>
      <c r="C187" s="79"/>
      <c r="D187" s="79"/>
      <c r="E187" s="79"/>
      <c r="F187" s="79"/>
      <c r="G187" s="79"/>
      <c r="H187" s="21" t="s">
        <v>75</v>
      </c>
      <c r="I187" s="79" t="s">
        <v>72</v>
      </c>
      <c r="J187" s="79"/>
      <c r="K187" s="79"/>
      <c r="L187" s="79"/>
      <c r="M187" s="79"/>
      <c r="N187" s="24"/>
      <c r="O187" s="24"/>
      <c r="P187" s="26">
        <f>I199-I197</f>
        <v>4.0775000000000006</v>
      </c>
    </row>
    <row r="188" spans="2:18" x14ac:dyDescent="0.2">
      <c r="B188" s="51">
        <v>0</v>
      </c>
      <c r="C188" s="52">
        <v>1.111</v>
      </c>
      <c r="D188" s="55" t="s">
        <v>76</v>
      </c>
      <c r="E188" s="53"/>
      <c r="F188" s="53"/>
      <c r="G188" s="53"/>
      <c r="H188" s="53"/>
      <c r="I188" s="54"/>
      <c r="J188" s="25"/>
      <c r="K188" s="55"/>
      <c r="L188" s="53"/>
      <c r="M188" s="55"/>
      <c r="N188" s="26"/>
      <c r="O188" s="26"/>
      <c r="P188" s="26"/>
      <c r="R188" s="27"/>
    </row>
    <row r="189" spans="2:18" x14ac:dyDescent="0.2">
      <c r="B189" s="51">
        <v>6</v>
      </c>
      <c r="C189" s="52">
        <v>1.1060000000000001</v>
      </c>
      <c r="D189" s="52"/>
      <c r="E189" s="55">
        <f>(C188+C189)/2</f>
        <v>1.1085</v>
      </c>
      <c r="F189" s="53">
        <f>B189-B188</f>
        <v>6</v>
      </c>
      <c r="G189" s="55">
        <f>E189*F189</f>
        <v>6.6509999999999998</v>
      </c>
      <c r="H189" s="53"/>
      <c r="I189" s="51"/>
      <c r="J189" s="51"/>
      <c r="K189" s="55"/>
      <c r="L189" s="53"/>
      <c r="M189" s="55"/>
      <c r="N189" s="26"/>
      <c r="O189" s="26"/>
      <c r="P189" s="26"/>
      <c r="Q189" s="28"/>
      <c r="R189" s="27"/>
    </row>
    <row r="190" spans="2:18" x14ac:dyDescent="0.2">
      <c r="B190" s="51">
        <v>7</v>
      </c>
      <c r="C190" s="52">
        <v>2.2949999999999999</v>
      </c>
      <c r="E190" s="55">
        <f t="shared" ref="E190:E203" si="56">(C189+C190)/2</f>
        <v>1.7004999999999999</v>
      </c>
      <c r="F190" s="53">
        <f t="shared" ref="F190:F203" si="57">B190-B189</f>
        <v>1</v>
      </c>
      <c r="G190" s="55">
        <f t="shared" ref="G190:G203" si="58">E190*F190</f>
        <v>1.7004999999999999</v>
      </c>
      <c r="H190" s="53"/>
      <c r="I190" s="51"/>
      <c r="J190" s="51"/>
      <c r="K190" s="55"/>
      <c r="L190" s="53"/>
      <c r="M190" s="55"/>
      <c r="N190" s="26"/>
      <c r="O190" s="26"/>
      <c r="P190" s="26"/>
      <c r="Q190" s="28"/>
      <c r="R190" s="27"/>
    </row>
    <row r="191" spans="2:18" x14ac:dyDescent="0.2">
      <c r="B191" s="51">
        <v>10</v>
      </c>
      <c r="C191" s="52">
        <v>2.286</v>
      </c>
      <c r="D191" s="55" t="s">
        <v>23</v>
      </c>
      <c r="E191" s="55">
        <f t="shared" si="56"/>
        <v>2.2904999999999998</v>
      </c>
      <c r="F191" s="53">
        <f t="shared" si="57"/>
        <v>3</v>
      </c>
      <c r="G191" s="55">
        <f t="shared" si="58"/>
        <v>6.8714999999999993</v>
      </c>
      <c r="H191" s="53"/>
      <c r="I191" s="51"/>
      <c r="J191" s="51"/>
      <c r="K191" s="55"/>
      <c r="L191" s="53"/>
      <c r="M191" s="55"/>
      <c r="N191" s="26"/>
      <c r="O191" s="26"/>
      <c r="P191" s="26"/>
      <c r="Q191" s="28"/>
      <c r="R191" s="27"/>
    </row>
    <row r="192" spans="2:18" x14ac:dyDescent="0.2">
      <c r="B192" s="51">
        <v>12</v>
      </c>
      <c r="C192" s="52">
        <v>-0.115</v>
      </c>
      <c r="D192" s="52"/>
      <c r="E192" s="55">
        <f t="shared" si="56"/>
        <v>1.0854999999999999</v>
      </c>
      <c r="F192" s="53">
        <f t="shared" si="57"/>
        <v>2</v>
      </c>
      <c r="G192" s="55">
        <f t="shared" si="58"/>
        <v>2.1709999999999998</v>
      </c>
      <c r="H192" s="53"/>
      <c r="I192" s="51"/>
      <c r="J192" s="51"/>
      <c r="K192" s="55"/>
      <c r="L192" s="53"/>
      <c r="M192" s="55"/>
      <c r="N192" s="26"/>
      <c r="O192" s="26"/>
      <c r="P192" s="26"/>
      <c r="Q192" s="28"/>
      <c r="R192" s="27"/>
    </row>
    <row r="193" spans="2:18" x14ac:dyDescent="0.2">
      <c r="B193" s="51">
        <v>14</v>
      </c>
      <c r="C193" s="52">
        <v>-0.45400000000000001</v>
      </c>
      <c r="D193" s="52"/>
      <c r="E193" s="55">
        <f t="shared" si="56"/>
        <v>-0.28450000000000003</v>
      </c>
      <c r="F193" s="53">
        <f t="shared" si="57"/>
        <v>2</v>
      </c>
      <c r="G193" s="55">
        <f t="shared" si="58"/>
        <v>-0.56900000000000006</v>
      </c>
      <c r="H193" s="53"/>
      <c r="I193" s="51"/>
      <c r="J193" s="51"/>
      <c r="K193" s="55"/>
      <c r="L193" s="53"/>
      <c r="M193" s="55"/>
      <c r="N193" s="26"/>
      <c r="O193" s="26"/>
      <c r="P193" s="26"/>
      <c r="Q193" s="28"/>
      <c r="R193" s="27"/>
    </row>
    <row r="194" spans="2:18" x14ac:dyDescent="0.2">
      <c r="B194" s="51">
        <v>16</v>
      </c>
      <c r="C194" s="52">
        <v>-0.71499999999999997</v>
      </c>
      <c r="E194" s="55">
        <f t="shared" si="56"/>
        <v>-0.58450000000000002</v>
      </c>
      <c r="F194" s="53">
        <f t="shared" si="57"/>
        <v>2</v>
      </c>
      <c r="G194" s="55">
        <f t="shared" si="58"/>
        <v>-1.169</v>
      </c>
      <c r="H194" s="53"/>
      <c r="I194" s="51">
        <v>0</v>
      </c>
      <c r="J194" s="52">
        <v>1.111</v>
      </c>
      <c r="K194" s="55"/>
      <c r="L194" s="53"/>
      <c r="M194" s="55"/>
      <c r="N194" s="26"/>
      <c r="O194" s="26"/>
      <c r="P194" s="26"/>
      <c r="Q194" s="28"/>
      <c r="R194" s="27"/>
    </row>
    <row r="195" spans="2:18" x14ac:dyDescent="0.2">
      <c r="B195" s="51">
        <v>18</v>
      </c>
      <c r="C195" s="52">
        <v>-0.94599999999999995</v>
      </c>
      <c r="D195" s="52"/>
      <c r="E195" s="55">
        <f t="shared" si="56"/>
        <v>-0.83050000000000002</v>
      </c>
      <c r="F195" s="53">
        <f t="shared" si="57"/>
        <v>2</v>
      </c>
      <c r="G195" s="55">
        <f t="shared" si="58"/>
        <v>-1.661</v>
      </c>
      <c r="H195" s="53"/>
      <c r="I195" s="51">
        <v>6</v>
      </c>
      <c r="J195" s="52">
        <v>1.1060000000000001</v>
      </c>
      <c r="K195" s="55">
        <f t="shared" ref="K195" si="59">AVERAGE(J194,J195)</f>
        <v>1.1085</v>
      </c>
      <c r="L195" s="53">
        <f t="shared" ref="L195" si="60">I195-I194</f>
        <v>6</v>
      </c>
      <c r="M195" s="55">
        <f t="shared" ref="M195:M203" si="61">L195*K195</f>
        <v>6.6509999999999998</v>
      </c>
      <c r="N195" s="26"/>
      <c r="O195" s="26"/>
      <c r="P195" s="26"/>
      <c r="Q195" s="28"/>
      <c r="R195" s="27"/>
    </row>
    <row r="196" spans="2:18" x14ac:dyDescent="0.2">
      <c r="B196" s="51">
        <v>19</v>
      </c>
      <c r="C196" s="52">
        <v>-1.004</v>
      </c>
      <c r="D196" s="55" t="s">
        <v>22</v>
      </c>
      <c r="E196" s="55">
        <f t="shared" si="56"/>
        <v>-0.97499999999999998</v>
      </c>
      <c r="F196" s="53">
        <f t="shared" si="57"/>
        <v>1</v>
      </c>
      <c r="G196" s="55">
        <f t="shared" si="58"/>
        <v>-0.97499999999999998</v>
      </c>
      <c r="H196" s="53"/>
      <c r="I196" s="51">
        <v>7</v>
      </c>
      <c r="J196" s="52">
        <v>2.2949999999999999</v>
      </c>
      <c r="K196" s="55">
        <f>AVERAGE(J195,J196)</f>
        <v>1.7004999999999999</v>
      </c>
      <c r="L196" s="53">
        <f>I196-I195</f>
        <v>1</v>
      </c>
      <c r="M196" s="55">
        <f t="shared" si="61"/>
        <v>1.7004999999999999</v>
      </c>
      <c r="N196" s="30"/>
      <c r="O196" s="30"/>
      <c r="P196" s="30"/>
      <c r="Q196" s="28"/>
      <c r="R196" s="27"/>
    </row>
    <row r="197" spans="2:18" x14ac:dyDescent="0.2">
      <c r="B197" s="51">
        <v>20</v>
      </c>
      <c r="C197" s="52">
        <v>-0.94499999999999995</v>
      </c>
      <c r="D197" s="52"/>
      <c r="E197" s="55">
        <f t="shared" si="56"/>
        <v>-0.97449999999999992</v>
      </c>
      <c r="F197" s="53">
        <f t="shared" si="57"/>
        <v>1</v>
      </c>
      <c r="G197" s="55">
        <f t="shared" si="58"/>
        <v>-0.97449999999999992</v>
      </c>
      <c r="H197" s="53"/>
      <c r="I197" s="51">
        <v>10</v>
      </c>
      <c r="J197" s="52">
        <v>2.286</v>
      </c>
      <c r="K197" s="55">
        <f t="shared" ref="K197:K203" si="62">AVERAGE(J196,J197)</f>
        <v>2.2904999999999998</v>
      </c>
      <c r="L197" s="53">
        <f t="shared" ref="L197:L203" si="63">I197-I196</f>
        <v>3</v>
      </c>
      <c r="M197" s="55">
        <f t="shared" si="61"/>
        <v>6.8714999999999993</v>
      </c>
      <c r="N197" s="26"/>
      <c r="O197" s="26"/>
      <c r="P197" s="26"/>
      <c r="Q197" s="28"/>
      <c r="R197" s="27"/>
    </row>
    <row r="198" spans="2:18" x14ac:dyDescent="0.2">
      <c r="B198" s="51">
        <v>22</v>
      </c>
      <c r="C198" s="52">
        <v>-0.76400000000000001</v>
      </c>
      <c r="E198" s="55">
        <f t="shared" si="56"/>
        <v>-0.85450000000000004</v>
      </c>
      <c r="F198" s="53">
        <f t="shared" si="57"/>
        <v>2</v>
      </c>
      <c r="G198" s="55">
        <f t="shared" si="58"/>
        <v>-1.7090000000000001</v>
      </c>
      <c r="H198" s="50"/>
      <c r="I198" s="51">
        <v>12</v>
      </c>
      <c r="J198" s="52">
        <v>-0.115</v>
      </c>
      <c r="K198" s="55">
        <f t="shared" si="62"/>
        <v>1.0854999999999999</v>
      </c>
      <c r="L198" s="53">
        <f t="shared" si="63"/>
        <v>2</v>
      </c>
      <c r="M198" s="55">
        <f t="shared" si="61"/>
        <v>2.1709999999999998</v>
      </c>
      <c r="N198" s="30"/>
      <c r="O198" s="30"/>
      <c r="P198" s="30"/>
      <c r="Q198" s="28"/>
      <c r="R198" s="27"/>
    </row>
    <row r="199" spans="2:18" x14ac:dyDescent="0.2">
      <c r="B199" s="51">
        <v>24</v>
      </c>
      <c r="C199" s="52">
        <v>-0.46899999999999997</v>
      </c>
      <c r="D199" s="55"/>
      <c r="E199" s="55">
        <f t="shared" si="56"/>
        <v>-0.61650000000000005</v>
      </c>
      <c r="F199" s="53">
        <f t="shared" si="57"/>
        <v>2</v>
      </c>
      <c r="G199" s="55">
        <f t="shared" si="58"/>
        <v>-1.2330000000000001</v>
      </c>
      <c r="H199" s="50"/>
      <c r="I199" s="39">
        <f>I198+(J198-J199)*1.5</f>
        <v>14.077500000000001</v>
      </c>
      <c r="J199" s="40">
        <v>-1.5</v>
      </c>
      <c r="K199" s="55">
        <f t="shared" si="62"/>
        <v>-0.8075</v>
      </c>
      <c r="L199" s="53">
        <f t="shared" si="63"/>
        <v>2.0775000000000006</v>
      </c>
      <c r="M199" s="55">
        <f t="shared" si="61"/>
        <v>-1.6775812500000005</v>
      </c>
      <c r="N199" s="30"/>
      <c r="O199" s="30"/>
      <c r="P199" s="30"/>
      <c r="Q199" s="28"/>
      <c r="R199" s="27"/>
    </row>
    <row r="200" spans="2:18" x14ac:dyDescent="0.2">
      <c r="B200" s="51">
        <v>26</v>
      </c>
      <c r="C200" s="52">
        <v>-8.4000000000000005E-2</v>
      </c>
      <c r="D200" s="52"/>
      <c r="E200" s="55">
        <f t="shared" si="56"/>
        <v>-0.27649999999999997</v>
      </c>
      <c r="F200" s="53">
        <f t="shared" si="57"/>
        <v>2</v>
      </c>
      <c r="G200" s="55">
        <f t="shared" si="58"/>
        <v>-0.55299999999999994</v>
      </c>
      <c r="H200" s="50"/>
      <c r="I200" s="41">
        <f>I199+5</f>
        <v>19.077500000000001</v>
      </c>
      <c r="J200" s="42">
        <f>J199</f>
        <v>-1.5</v>
      </c>
      <c r="K200" s="55">
        <f t="shared" si="62"/>
        <v>-1.5</v>
      </c>
      <c r="L200" s="53">
        <f t="shared" si="63"/>
        <v>5</v>
      </c>
      <c r="M200" s="55">
        <f t="shared" si="61"/>
        <v>-7.5</v>
      </c>
      <c r="N200" s="26"/>
      <c r="O200" s="26"/>
      <c r="P200" s="26"/>
      <c r="R200" s="27"/>
    </row>
    <row r="201" spans="2:18" x14ac:dyDescent="0.2">
      <c r="B201" s="51">
        <v>28</v>
      </c>
      <c r="C201" s="52">
        <v>1.095</v>
      </c>
      <c r="D201" s="55" t="s">
        <v>21</v>
      </c>
      <c r="E201" s="55">
        <f t="shared" si="56"/>
        <v>0.50549999999999995</v>
      </c>
      <c r="F201" s="53">
        <f t="shared" si="57"/>
        <v>2</v>
      </c>
      <c r="G201" s="55">
        <f t="shared" si="58"/>
        <v>1.0109999999999999</v>
      </c>
      <c r="H201" s="50"/>
      <c r="I201" s="39">
        <f>I200+5</f>
        <v>24.077500000000001</v>
      </c>
      <c r="J201" s="40">
        <f>J199</f>
        <v>-1.5</v>
      </c>
      <c r="K201" s="55">
        <f t="shared" si="62"/>
        <v>-1.5</v>
      </c>
      <c r="L201" s="53">
        <f t="shared" si="63"/>
        <v>5</v>
      </c>
      <c r="M201" s="55">
        <f t="shared" si="61"/>
        <v>-7.5</v>
      </c>
      <c r="N201" s="26"/>
      <c r="O201" s="26"/>
      <c r="P201" s="26"/>
      <c r="R201" s="27"/>
    </row>
    <row r="202" spans="2:18" x14ac:dyDescent="0.2">
      <c r="B202" s="51">
        <v>35</v>
      </c>
      <c r="C202" s="52">
        <v>1.1060000000000001</v>
      </c>
      <c r="D202" s="52"/>
      <c r="E202" s="55">
        <f t="shared" si="56"/>
        <v>1.1005</v>
      </c>
      <c r="F202" s="53">
        <f t="shared" si="57"/>
        <v>7</v>
      </c>
      <c r="G202" s="55">
        <f t="shared" si="58"/>
        <v>7.7035</v>
      </c>
      <c r="H202" s="50"/>
      <c r="I202" s="39">
        <f>I201+(J202-J201)*1.5</f>
        <v>26.177500000000002</v>
      </c>
      <c r="J202" s="33">
        <v>-0.1</v>
      </c>
      <c r="K202" s="55">
        <f t="shared" si="62"/>
        <v>-0.8</v>
      </c>
      <c r="L202" s="53">
        <f t="shared" si="63"/>
        <v>2.1000000000000014</v>
      </c>
      <c r="M202" s="55">
        <f t="shared" si="61"/>
        <v>-1.6800000000000013</v>
      </c>
      <c r="N202" s="26"/>
      <c r="O202" s="26"/>
      <c r="P202" s="26"/>
      <c r="R202" s="27"/>
    </row>
    <row r="203" spans="2:18" x14ac:dyDescent="0.2">
      <c r="B203" s="54">
        <v>40</v>
      </c>
      <c r="C203" s="56">
        <v>1.111</v>
      </c>
      <c r="D203" s="56" t="s">
        <v>76</v>
      </c>
      <c r="E203" s="55">
        <f t="shared" si="56"/>
        <v>1.1085</v>
      </c>
      <c r="F203" s="53">
        <f t="shared" si="57"/>
        <v>5</v>
      </c>
      <c r="G203" s="55">
        <f t="shared" si="58"/>
        <v>5.5425000000000004</v>
      </c>
      <c r="I203" s="51">
        <v>28</v>
      </c>
      <c r="J203" s="52">
        <v>1.095</v>
      </c>
      <c r="K203" s="55">
        <f t="shared" si="62"/>
        <v>0.4975</v>
      </c>
      <c r="L203" s="53">
        <f t="shared" si="63"/>
        <v>1.822499999999998</v>
      </c>
      <c r="M203" s="55">
        <f t="shared" si="61"/>
        <v>0.90669374999999897</v>
      </c>
      <c r="N203" s="26"/>
      <c r="O203" s="26"/>
      <c r="P203" s="26"/>
      <c r="R203" s="27"/>
    </row>
    <row r="204" spans="2:18" x14ac:dyDescent="0.2">
      <c r="B204" s="25"/>
      <c r="C204" s="45"/>
      <c r="D204" s="45"/>
      <c r="E204" s="55"/>
      <c r="F204" s="53"/>
      <c r="G204" s="55"/>
      <c r="H204" s="53"/>
      <c r="I204" s="53"/>
      <c r="J204" s="55"/>
      <c r="K204" s="55"/>
      <c r="L204" s="53"/>
      <c r="M204" s="55"/>
      <c r="N204" s="30"/>
      <c r="O204" s="30"/>
      <c r="P204" s="30"/>
    </row>
    <row r="205" spans="2:18" ht="15" x14ac:dyDescent="0.2">
      <c r="B205" s="50" t="s">
        <v>71</v>
      </c>
      <c r="C205" s="50"/>
      <c r="D205" s="78">
        <v>0.8</v>
      </c>
      <c r="E205" s="78"/>
      <c r="J205" s="35"/>
      <c r="K205" s="35"/>
      <c r="L205" s="35"/>
      <c r="M205" s="35"/>
      <c r="N205" s="23"/>
      <c r="O205" s="23"/>
      <c r="P205" s="23"/>
    </row>
    <row r="206" spans="2:18" x14ac:dyDescent="0.2">
      <c r="B206" s="79" t="s">
        <v>110</v>
      </c>
      <c r="C206" s="79"/>
      <c r="D206" s="79"/>
      <c r="E206" s="79"/>
      <c r="F206" s="79"/>
      <c r="G206" s="79"/>
      <c r="H206" s="21" t="s">
        <v>75</v>
      </c>
      <c r="I206" s="79" t="s">
        <v>72</v>
      </c>
      <c r="J206" s="79"/>
      <c r="K206" s="79"/>
      <c r="L206" s="79"/>
      <c r="M206" s="79"/>
      <c r="N206" s="24"/>
      <c r="O206" s="24"/>
      <c r="P206" s="26">
        <f>I218-I216</f>
        <v>10</v>
      </c>
    </row>
    <row r="207" spans="2:18" x14ac:dyDescent="0.2">
      <c r="B207" s="51">
        <v>0</v>
      </c>
      <c r="C207" s="52">
        <v>2.7519999999999998</v>
      </c>
      <c r="D207" s="52" t="s">
        <v>118</v>
      </c>
      <c r="E207" s="53"/>
      <c r="F207" s="53"/>
      <c r="G207" s="53"/>
      <c r="H207" s="53"/>
      <c r="I207" s="54"/>
      <c r="J207" s="25"/>
      <c r="K207" s="55"/>
      <c r="L207" s="53"/>
      <c r="M207" s="55"/>
      <c r="N207" s="26"/>
      <c r="O207" s="26"/>
      <c r="P207" s="26"/>
      <c r="R207" s="27"/>
    </row>
    <row r="208" spans="2:18" x14ac:dyDescent="0.2">
      <c r="B208" s="51">
        <v>5</v>
      </c>
      <c r="C208" s="52">
        <v>2.7549999999999999</v>
      </c>
      <c r="E208" s="55">
        <f>(C207+C208)/2</f>
        <v>2.7534999999999998</v>
      </c>
      <c r="F208" s="53">
        <f>B208-B207</f>
        <v>5</v>
      </c>
      <c r="G208" s="55">
        <f>E208*F208</f>
        <v>13.767499999999998</v>
      </c>
      <c r="H208" s="53"/>
      <c r="I208" s="51"/>
      <c r="J208" s="51"/>
      <c r="K208" s="55"/>
      <c r="L208" s="53"/>
      <c r="M208" s="55"/>
      <c r="N208" s="26"/>
      <c r="O208" s="26"/>
      <c r="P208" s="26"/>
      <c r="Q208" s="28"/>
      <c r="R208" s="27"/>
    </row>
    <row r="209" spans="2:18" x14ac:dyDescent="0.2">
      <c r="B209" s="51">
        <v>10</v>
      </c>
      <c r="C209" s="52">
        <v>2.76</v>
      </c>
      <c r="D209" s="55" t="s">
        <v>23</v>
      </c>
      <c r="E209" s="55">
        <f t="shared" ref="E209:E219" si="64">(C208+C209)/2</f>
        <v>2.7574999999999998</v>
      </c>
      <c r="F209" s="53">
        <f t="shared" ref="F209:F219" si="65">B209-B208</f>
        <v>5</v>
      </c>
      <c r="G209" s="55">
        <f t="shared" ref="G209:G219" si="66">E209*F209</f>
        <v>13.7875</v>
      </c>
      <c r="H209" s="53"/>
      <c r="I209" s="51"/>
      <c r="J209" s="51"/>
      <c r="K209" s="55"/>
      <c r="L209" s="53"/>
      <c r="M209" s="55"/>
      <c r="N209" s="26"/>
      <c r="O209" s="26"/>
      <c r="P209" s="26"/>
      <c r="Q209" s="28"/>
      <c r="R209" s="27"/>
    </row>
    <row r="210" spans="2:18" x14ac:dyDescent="0.2">
      <c r="B210" s="51">
        <v>12</v>
      </c>
      <c r="C210" s="52">
        <v>-0.03</v>
      </c>
      <c r="D210" s="52"/>
      <c r="E210" s="55">
        <f t="shared" si="64"/>
        <v>1.365</v>
      </c>
      <c r="F210" s="53">
        <f t="shared" si="65"/>
        <v>2</v>
      </c>
      <c r="G210" s="55">
        <f t="shared" si="66"/>
        <v>2.73</v>
      </c>
      <c r="H210" s="53"/>
      <c r="I210" s="51"/>
      <c r="J210" s="51"/>
      <c r="K210" s="55"/>
      <c r="L210" s="53"/>
      <c r="M210" s="55"/>
      <c r="N210" s="26"/>
      <c r="O210" s="26"/>
      <c r="P210" s="26"/>
      <c r="Q210" s="28"/>
      <c r="R210" s="27"/>
    </row>
    <row r="211" spans="2:18" x14ac:dyDescent="0.2">
      <c r="B211" s="51">
        <v>14</v>
      </c>
      <c r="C211" s="52">
        <v>-0.54</v>
      </c>
      <c r="D211" s="52"/>
      <c r="E211" s="55">
        <f t="shared" si="64"/>
        <v>-0.28500000000000003</v>
      </c>
      <c r="F211" s="53">
        <f t="shared" si="65"/>
        <v>2</v>
      </c>
      <c r="G211" s="55">
        <f t="shared" si="66"/>
        <v>-0.57000000000000006</v>
      </c>
      <c r="H211" s="53"/>
      <c r="I211" s="51"/>
      <c r="J211" s="51"/>
      <c r="K211" s="55"/>
      <c r="L211" s="53"/>
      <c r="M211" s="55"/>
      <c r="N211" s="26"/>
      <c r="O211" s="26"/>
      <c r="P211" s="26"/>
      <c r="Q211" s="28"/>
      <c r="R211" s="27"/>
    </row>
    <row r="212" spans="2:18" x14ac:dyDescent="0.2">
      <c r="B212" s="51">
        <v>16</v>
      </c>
      <c r="C212" s="52">
        <v>-0.72099999999999997</v>
      </c>
      <c r="E212" s="55">
        <f t="shared" si="64"/>
        <v>-0.63050000000000006</v>
      </c>
      <c r="F212" s="53">
        <f t="shared" si="65"/>
        <v>2</v>
      </c>
      <c r="G212" s="55">
        <f t="shared" si="66"/>
        <v>-1.2610000000000001</v>
      </c>
      <c r="H212" s="53"/>
      <c r="I212" s="51"/>
      <c r="J212" s="51"/>
      <c r="K212" s="55"/>
      <c r="L212" s="53"/>
      <c r="M212" s="55"/>
      <c r="N212" s="26"/>
      <c r="O212" s="26"/>
      <c r="P212" s="26"/>
      <c r="Q212" s="28"/>
      <c r="R212" s="27"/>
    </row>
    <row r="213" spans="2:18" x14ac:dyDescent="0.2">
      <c r="B213" s="51">
        <v>17</v>
      </c>
      <c r="C213" s="52">
        <v>-0.78</v>
      </c>
      <c r="D213" s="55" t="s">
        <v>22</v>
      </c>
      <c r="E213" s="55">
        <f t="shared" si="64"/>
        <v>-0.75049999999999994</v>
      </c>
      <c r="F213" s="53">
        <f t="shared" si="65"/>
        <v>1</v>
      </c>
      <c r="G213" s="55">
        <f t="shared" si="66"/>
        <v>-0.75049999999999994</v>
      </c>
      <c r="H213" s="53"/>
      <c r="I213" s="51"/>
      <c r="J213" s="51"/>
      <c r="K213" s="55"/>
      <c r="L213" s="53"/>
      <c r="M213" s="55"/>
      <c r="N213" s="26"/>
      <c r="O213" s="26"/>
      <c r="P213" s="26"/>
      <c r="Q213" s="28"/>
      <c r="R213" s="27"/>
    </row>
    <row r="214" spans="2:18" x14ac:dyDescent="0.2">
      <c r="B214" s="51">
        <v>18</v>
      </c>
      <c r="C214" s="52">
        <v>-0.72399999999999998</v>
      </c>
      <c r="D214" s="52"/>
      <c r="E214" s="55">
        <f t="shared" si="64"/>
        <v>-0.752</v>
      </c>
      <c r="F214" s="53">
        <f t="shared" si="65"/>
        <v>1</v>
      </c>
      <c r="G214" s="55">
        <f t="shared" si="66"/>
        <v>-0.752</v>
      </c>
      <c r="H214" s="53"/>
      <c r="I214" s="51">
        <v>0</v>
      </c>
      <c r="J214" s="52">
        <v>2.7519999999999998</v>
      </c>
      <c r="K214" s="55"/>
      <c r="L214" s="53"/>
      <c r="M214" s="55"/>
      <c r="N214" s="26"/>
      <c r="O214" s="26"/>
      <c r="P214" s="26"/>
      <c r="Q214" s="28"/>
      <c r="R214" s="27"/>
    </row>
    <row r="215" spans="2:18" x14ac:dyDescent="0.2">
      <c r="B215" s="51">
        <v>20</v>
      </c>
      <c r="C215" s="52">
        <v>-0.54100000000000004</v>
      </c>
      <c r="D215" s="52"/>
      <c r="E215" s="55">
        <f t="shared" si="64"/>
        <v>-0.63250000000000006</v>
      </c>
      <c r="F215" s="53">
        <f t="shared" si="65"/>
        <v>2</v>
      </c>
      <c r="G215" s="55">
        <f t="shared" si="66"/>
        <v>-1.2650000000000001</v>
      </c>
      <c r="H215" s="53"/>
      <c r="I215" s="51">
        <v>5</v>
      </c>
      <c r="J215" s="52">
        <v>2.7549999999999999</v>
      </c>
      <c r="K215" s="55">
        <f>AVERAGE(J214,J215)</f>
        <v>2.7534999999999998</v>
      </c>
      <c r="L215" s="53">
        <f>I215-I214</f>
        <v>5</v>
      </c>
      <c r="M215" s="55">
        <f t="shared" ref="M215:M220" si="67">L215*K215</f>
        <v>13.767499999999998</v>
      </c>
      <c r="N215" s="30"/>
      <c r="O215" s="30"/>
      <c r="P215" s="30"/>
      <c r="Q215" s="28"/>
      <c r="R215" s="27"/>
    </row>
    <row r="216" spans="2:18" x14ac:dyDescent="0.2">
      <c r="B216" s="51">
        <v>22</v>
      </c>
      <c r="C216" s="52">
        <v>-9.0999999999999998E-2</v>
      </c>
      <c r="E216" s="55">
        <f t="shared" si="64"/>
        <v>-0.316</v>
      </c>
      <c r="F216" s="53">
        <f t="shared" si="65"/>
        <v>2</v>
      </c>
      <c r="G216" s="55">
        <f t="shared" si="66"/>
        <v>-0.63200000000000001</v>
      </c>
      <c r="H216" s="53"/>
      <c r="I216" s="39">
        <f>I215+(J215-J216)*1.5</f>
        <v>11.3825</v>
      </c>
      <c r="J216" s="40">
        <v>-1.5</v>
      </c>
      <c r="K216" s="55">
        <f t="shared" ref="K216:K220" si="68">AVERAGE(J215,J216)</f>
        <v>0.62749999999999995</v>
      </c>
      <c r="L216" s="53">
        <f t="shared" ref="L216:L220" si="69">I216-I215</f>
        <v>6.3825000000000003</v>
      </c>
      <c r="M216" s="55">
        <f t="shared" si="67"/>
        <v>4.0050187499999996</v>
      </c>
      <c r="N216" s="26"/>
      <c r="O216" s="26"/>
      <c r="P216" s="26"/>
      <c r="Q216" s="28"/>
      <c r="R216" s="27"/>
    </row>
    <row r="217" spans="2:18" x14ac:dyDescent="0.2">
      <c r="B217" s="51">
        <v>24</v>
      </c>
      <c r="C217" s="52">
        <v>2.66</v>
      </c>
      <c r="D217" s="55" t="s">
        <v>21</v>
      </c>
      <c r="E217" s="55">
        <f t="shared" si="64"/>
        <v>1.2845</v>
      </c>
      <c r="F217" s="53">
        <f t="shared" si="65"/>
        <v>2</v>
      </c>
      <c r="G217" s="55">
        <f t="shared" si="66"/>
        <v>2.569</v>
      </c>
      <c r="H217" s="50"/>
      <c r="I217" s="41">
        <f>I216+5</f>
        <v>16.3825</v>
      </c>
      <c r="J217" s="42">
        <f>J216</f>
        <v>-1.5</v>
      </c>
      <c r="K217" s="55">
        <f t="shared" si="68"/>
        <v>-1.5</v>
      </c>
      <c r="L217" s="53">
        <f t="shared" si="69"/>
        <v>5</v>
      </c>
      <c r="M217" s="55">
        <f t="shared" si="67"/>
        <v>-7.5</v>
      </c>
      <c r="N217" s="30"/>
      <c r="O217" s="30"/>
      <c r="P217" s="30"/>
      <c r="Q217" s="28"/>
      <c r="R217" s="27"/>
    </row>
    <row r="218" spans="2:18" x14ac:dyDescent="0.2">
      <c r="B218" s="51">
        <v>29</v>
      </c>
      <c r="C218" s="52">
        <v>2.6549999999999998</v>
      </c>
      <c r="D218" s="52" t="s">
        <v>109</v>
      </c>
      <c r="E218" s="55">
        <f t="shared" si="64"/>
        <v>2.6574999999999998</v>
      </c>
      <c r="F218" s="53">
        <f t="shared" si="65"/>
        <v>5</v>
      </c>
      <c r="G218" s="55">
        <f t="shared" si="66"/>
        <v>13.287499999999998</v>
      </c>
      <c r="H218" s="50"/>
      <c r="I218" s="39">
        <f>I217+5</f>
        <v>21.3825</v>
      </c>
      <c r="J218" s="40">
        <f>J216</f>
        <v>-1.5</v>
      </c>
      <c r="K218" s="55">
        <f t="shared" si="68"/>
        <v>-1.5</v>
      </c>
      <c r="L218" s="53">
        <f t="shared" si="69"/>
        <v>5</v>
      </c>
      <c r="M218" s="55">
        <f t="shared" si="67"/>
        <v>-7.5</v>
      </c>
      <c r="N218" s="30"/>
      <c r="O218" s="30"/>
      <c r="P218" s="30"/>
      <c r="Q218" s="28"/>
      <c r="R218" s="27"/>
    </row>
    <row r="219" spans="2:18" x14ac:dyDescent="0.2">
      <c r="B219" s="51">
        <v>30</v>
      </c>
      <c r="C219" s="52">
        <v>2.65</v>
      </c>
      <c r="D219" s="52"/>
      <c r="E219" s="55">
        <f t="shared" si="64"/>
        <v>2.6524999999999999</v>
      </c>
      <c r="F219" s="53">
        <f t="shared" si="65"/>
        <v>1</v>
      </c>
      <c r="G219" s="55">
        <f t="shared" si="66"/>
        <v>2.6524999999999999</v>
      </c>
      <c r="H219" s="50"/>
      <c r="I219" s="39">
        <f>I218+(J219-J218)*1.5</f>
        <v>27.607500000000002</v>
      </c>
      <c r="J219" s="33">
        <v>2.65</v>
      </c>
      <c r="K219" s="55">
        <f t="shared" si="68"/>
        <v>0.57499999999999996</v>
      </c>
      <c r="L219" s="53">
        <f t="shared" si="69"/>
        <v>6.2250000000000014</v>
      </c>
      <c r="M219" s="55">
        <f t="shared" si="67"/>
        <v>3.5793750000000006</v>
      </c>
      <c r="N219" s="26"/>
      <c r="O219" s="26"/>
      <c r="P219" s="26"/>
      <c r="R219" s="27"/>
    </row>
    <row r="220" spans="2:18" x14ac:dyDescent="0.2">
      <c r="B220" s="51"/>
      <c r="C220" s="52"/>
      <c r="D220" s="52"/>
      <c r="E220" s="55"/>
      <c r="F220" s="53"/>
      <c r="G220" s="55"/>
      <c r="H220" s="50"/>
      <c r="I220" s="51">
        <v>30</v>
      </c>
      <c r="J220" s="52">
        <v>2.65</v>
      </c>
      <c r="K220" s="55">
        <f t="shared" si="68"/>
        <v>2.65</v>
      </c>
      <c r="L220" s="53">
        <f t="shared" si="69"/>
        <v>2.3924999999999983</v>
      </c>
      <c r="M220" s="55">
        <f t="shared" si="67"/>
        <v>6.3401249999999951</v>
      </c>
      <c r="N220" s="26"/>
      <c r="O220" s="26"/>
      <c r="P220" s="26"/>
      <c r="R220" s="27"/>
    </row>
    <row r="221" spans="2:18" x14ac:dyDescent="0.2">
      <c r="B221" s="51"/>
      <c r="C221" s="52"/>
      <c r="D221" s="52"/>
      <c r="E221" s="55"/>
      <c r="F221" s="53"/>
      <c r="G221" s="55"/>
      <c r="H221" s="50"/>
      <c r="I221" s="54"/>
      <c r="J221" s="54"/>
      <c r="K221" s="55"/>
      <c r="L221" s="53"/>
      <c r="M221" s="55"/>
      <c r="N221" s="26"/>
      <c r="O221" s="26"/>
      <c r="P221" s="26"/>
      <c r="R221" s="27"/>
    </row>
    <row r="222" spans="2:18" x14ac:dyDescent="0.2">
      <c r="B222" s="54"/>
      <c r="C222" s="56"/>
      <c r="D222" s="56"/>
      <c r="E222" s="55"/>
      <c r="F222" s="53"/>
      <c r="G222" s="55"/>
      <c r="I222" s="54"/>
      <c r="J222" s="54"/>
      <c r="K222" s="55"/>
      <c r="L222" s="53"/>
      <c r="M222" s="55"/>
      <c r="N222" s="26"/>
      <c r="O222" s="26"/>
      <c r="P222" s="26"/>
      <c r="R222" s="27"/>
    </row>
    <row r="223" spans="2:18" x14ac:dyDescent="0.2">
      <c r="B223" s="54"/>
      <c r="C223" s="56"/>
      <c r="D223" s="56"/>
      <c r="E223" s="55"/>
      <c r="F223" s="53"/>
      <c r="G223" s="55"/>
      <c r="I223" s="54"/>
      <c r="J223" s="54"/>
      <c r="K223" s="55"/>
      <c r="L223" s="53"/>
      <c r="M223" s="55"/>
      <c r="O223" s="30"/>
      <c r="P223" s="30"/>
    </row>
    <row r="224" spans="2:18" x14ac:dyDescent="0.2">
      <c r="B224" s="54"/>
      <c r="C224" s="56"/>
      <c r="D224" s="56"/>
      <c r="E224" s="55"/>
      <c r="F224" s="53"/>
      <c r="G224" s="55"/>
      <c r="I224" s="54"/>
      <c r="J224" s="54"/>
      <c r="K224" s="55"/>
      <c r="L224" s="53"/>
      <c r="M224" s="55"/>
      <c r="O224" s="23"/>
      <c r="P224" s="23"/>
    </row>
    <row r="225" spans="2:18" ht="15" x14ac:dyDescent="0.2">
      <c r="B225" s="50" t="s">
        <v>71</v>
      </c>
      <c r="C225" s="50"/>
      <c r="D225" s="78">
        <v>0.9</v>
      </c>
      <c r="E225" s="78"/>
      <c r="J225" s="35"/>
      <c r="K225" s="35"/>
      <c r="L225" s="35"/>
      <c r="M225" s="35"/>
      <c r="N225" s="23"/>
      <c r="O225" s="23"/>
      <c r="P225" s="23"/>
    </row>
    <row r="226" spans="2:18" x14ac:dyDescent="0.2">
      <c r="B226" s="79" t="s">
        <v>110</v>
      </c>
      <c r="C226" s="79"/>
      <c r="D226" s="79"/>
      <c r="E226" s="79"/>
      <c r="F226" s="79"/>
      <c r="G226" s="79"/>
      <c r="H226" s="21" t="s">
        <v>75</v>
      </c>
      <c r="I226" s="79" t="s">
        <v>72</v>
      </c>
      <c r="J226" s="79"/>
      <c r="K226" s="79"/>
      <c r="L226" s="79"/>
      <c r="M226" s="79"/>
      <c r="N226" s="24"/>
      <c r="O226" s="24"/>
      <c r="P226" s="26">
        <f>I238-I236</f>
        <v>12.725000000000001</v>
      </c>
    </row>
    <row r="227" spans="2:18" x14ac:dyDescent="0.2">
      <c r="B227" s="51">
        <v>0</v>
      </c>
      <c r="C227" s="52">
        <v>3.5590000000000002</v>
      </c>
      <c r="D227" s="52" t="s">
        <v>115</v>
      </c>
      <c r="E227" s="53"/>
      <c r="F227" s="53"/>
      <c r="G227" s="53"/>
      <c r="H227" s="53"/>
      <c r="I227" s="54"/>
      <c r="J227" s="25"/>
      <c r="K227" s="55"/>
      <c r="L227" s="53"/>
      <c r="M227" s="55"/>
      <c r="N227" s="26"/>
      <c r="O227" s="26"/>
      <c r="P227" s="26"/>
      <c r="R227" s="27"/>
    </row>
    <row r="228" spans="2:18" x14ac:dyDescent="0.2">
      <c r="B228" s="51">
        <v>3</v>
      </c>
      <c r="C228" s="52">
        <v>3.5489999999999999</v>
      </c>
      <c r="D228" s="55" t="s">
        <v>23</v>
      </c>
      <c r="E228" s="55">
        <f>(C227+C228)/2</f>
        <v>3.5540000000000003</v>
      </c>
      <c r="F228" s="53">
        <f>B228-B227</f>
        <v>3</v>
      </c>
      <c r="G228" s="55">
        <f>E228*F228</f>
        <v>10.662000000000001</v>
      </c>
      <c r="H228" s="53"/>
      <c r="I228" s="51"/>
      <c r="J228" s="51"/>
      <c r="K228" s="55"/>
      <c r="L228" s="53"/>
      <c r="M228" s="55"/>
      <c r="N228" s="26"/>
      <c r="O228" s="26"/>
      <c r="P228" s="26"/>
      <c r="Q228" s="28"/>
      <c r="R228" s="27"/>
    </row>
    <row r="229" spans="2:18" x14ac:dyDescent="0.2">
      <c r="B229" s="51">
        <v>5</v>
      </c>
      <c r="C229" s="52">
        <v>0.94899999999999995</v>
      </c>
      <c r="D229" s="52"/>
      <c r="E229" s="55">
        <f t="shared" ref="E229:E242" si="70">(C228+C229)/2</f>
        <v>2.2490000000000001</v>
      </c>
      <c r="F229" s="53">
        <f t="shared" ref="F229:F242" si="71">B229-B228</f>
        <v>2</v>
      </c>
      <c r="G229" s="55">
        <f t="shared" ref="G229:G242" si="72">E229*F229</f>
        <v>4.4980000000000002</v>
      </c>
      <c r="H229" s="53"/>
      <c r="I229" s="51"/>
      <c r="J229" s="51"/>
      <c r="K229" s="55"/>
      <c r="L229" s="53"/>
      <c r="M229" s="55"/>
      <c r="N229" s="26"/>
      <c r="O229" s="26"/>
      <c r="P229" s="26"/>
      <c r="Q229" s="28"/>
      <c r="R229" s="27"/>
    </row>
    <row r="230" spans="2:18" x14ac:dyDescent="0.2">
      <c r="B230" s="51">
        <v>7</v>
      </c>
      <c r="C230" s="52">
        <v>0.19800000000000001</v>
      </c>
      <c r="D230" s="52"/>
      <c r="E230" s="55">
        <f t="shared" si="70"/>
        <v>0.57350000000000001</v>
      </c>
      <c r="F230" s="53">
        <f t="shared" si="71"/>
        <v>2</v>
      </c>
      <c r="G230" s="55">
        <f t="shared" si="72"/>
        <v>1.147</v>
      </c>
      <c r="H230" s="53"/>
      <c r="I230" s="51"/>
      <c r="J230" s="51"/>
      <c r="K230" s="55"/>
      <c r="L230" s="53"/>
      <c r="M230" s="55"/>
      <c r="N230" s="26"/>
      <c r="O230" s="26"/>
      <c r="P230" s="26"/>
      <c r="Q230" s="28"/>
      <c r="R230" s="27"/>
    </row>
    <row r="231" spans="2:18" x14ac:dyDescent="0.2">
      <c r="B231" s="51">
        <v>9</v>
      </c>
      <c r="C231" s="52">
        <v>-6.0000000000000001E-3</v>
      </c>
      <c r="D231" s="52"/>
      <c r="E231" s="55">
        <f t="shared" si="70"/>
        <v>9.6000000000000002E-2</v>
      </c>
      <c r="F231" s="53">
        <f t="shared" si="71"/>
        <v>2</v>
      </c>
      <c r="G231" s="55">
        <f t="shared" si="72"/>
        <v>0.192</v>
      </c>
      <c r="H231" s="53"/>
      <c r="I231" s="51"/>
      <c r="J231" s="51"/>
      <c r="K231" s="55"/>
      <c r="L231" s="53"/>
      <c r="M231" s="55"/>
      <c r="N231" s="26"/>
      <c r="O231" s="26"/>
      <c r="P231" s="26"/>
      <c r="Q231" s="28"/>
      <c r="R231" s="27"/>
    </row>
    <row r="232" spans="2:18" x14ac:dyDescent="0.2">
      <c r="B232" s="51">
        <v>11</v>
      </c>
      <c r="C232" s="52">
        <v>-0.20200000000000001</v>
      </c>
      <c r="D232" s="52"/>
      <c r="E232" s="55">
        <f t="shared" si="70"/>
        <v>-0.10400000000000001</v>
      </c>
      <c r="F232" s="53">
        <f t="shared" si="71"/>
        <v>2</v>
      </c>
      <c r="G232" s="55">
        <f t="shared" si="72"/>
        <v>-0.20800000000000002</v>
      </c>
      <c r="H232" s="53"/>
      <c r="I232" s="51"/>
      <c r="J232" s="51"/>
      <c r="K232" s="55"/>
      <c r="L232" s="53"/>
      <c r="M232" s="55"/>
      <c r="N232" s="26"/>
      <c r="O232" s="26"/>
      <c r="P232" s="26"/>
      <c r="Q232" s="28"/>
      <c r="R232" s="27"/>
    </row>
    <row r="233" spans="2:18" x14ac:dyDescent="0.2">
      <c r="B233" s="51">
        <v>13</v>
      </c>
      <c r="C233" s="52">
        <v>-0.40200000000000002</v>
      </c>
      <c r="E233" s="55">
        <f t="shared" si="70"/>
        <v>-0.30200000000000005</v>
      </c>
      <c r="F233" s="53">
        <f t="shared" si="71"/>
        <v>2</v>
      </c>
      <c r="G233" s="55">
        <f t="shared" si="72"/>
        <v>-0.60400000000000009</v>
      </c>
      <c r="H233" s="53"/>
      <c r="I233" s="51">
        <v>0</v>
      </c>
      <c r="J233" s="52">
        <v>3.5590000000000002</v>
      </c>
      <c r="K233" s="55"/>
      <c r="L233" s="53"/>
      <c r="M233" s="55"/>
      <c r="N233" s="26"/>
      <c r="O233" s="26"/>
      <c r="P233" s="26"/>
      <c r="Q233" s="28"/>
      <c r="R233" s="27"/>
    </row>
    <row r="234" spans="2:18" x14ac:dyDescent="0.2">
      <c r="B234" s="51">
        <v>14</v>
      </c>
      <c r="C234" s="52">
        <v>-0.45100000000000001</v>
      </c>
      <c r="D234" s="55" t="s">
        <v>22</v>
      </c>
      <c r="E234" s="55">
        <f t="shared" si="70"/>
        <v>-0.42649999999999999</v>
      </c>
      <c r="F234" s="53">
        <f t="shared" si="71"/>
        <v>1</v>
      </c>
      <c r="G234" s="55">
        <f t="shared" si="72"/>
        <v>-0.42649999999999999</v>
      </c>
      <c r="H234" s="53"/>
      <c r="I234" s="51">
        <v>1.5</v>
      </c>
      <c r="J234" s="52">
        <v>3.5489999999999999</v>
      </c>
      <c r="K234" s="55">
        <f t="shared" ref="K234:K240" si="73">AVERAGE(J233,J234)</f>
        <v>3.5540000000000003</v>
      </c>
      <c r="L234" s="53">
        <f t="shared" ref="L234:L240" si="74">I234-I233</f>
        <v>1.5</v>
      </c>
      <c r="M234" s="55">
        <f t="shared" ref="M234:M240" si="75">L234*K234</f>
        <v>5.3310000000000004</v>
      </c>
      <c r="N234" s="26"/>
      <c r="O234" s="26"/>
      <c r="P234" s="26"/>
      <c r="Q234" s="28"/>
      <c r="R234" s="27"/>
    </row>
    <row r="235" spans="2:18" x14ac:dyDescent="0.2">
      <c r="B235" s="51">
        <v>15</v>
      </c>
      <c r="C235" s="52">
        <v>-0.40300000000000002</v>
      </c>
      <c r="D235" s="52"/>
      <c r="E235" s="55">
        <f t="shared" si="70"/>
        <v>-0.42700000000000005</v>
      </c>
      <c r="F235" s="53">
        <f t="shared" si="71"/>
        <v>1</v>
      </c>
      <c r="G235" s="55">
        <f t="shared" si="72"/>
        <v>-0.42700000000000005</v>
      </c>
      <c r="H235" s="53"/>
      <c r="I235" s="39">
        <f>I234+(J234-J235)*1.5</f>
        <v>9.0734999999999992</v>
      </c>
      <c r="J235" s="40">
        <v>-1.5</v>
      </c>
      <c r="K235" s="55">
        <f t="shared" si="73"/>
        <v>1.0245</v>
      </c>
      <c r="L235" s="53">
        <f t="shared" si="74"/>
        <v>7.5734999999999992</v>
      </c>
      <c r="M235" s="55">
        <f t="shared" si="75"/>
        <v>7.7590507499999992</v>
      </c>
      <c r="N235" s="30"/>
      <c r="O235" s="30"/>
      <c r="P235" s="30"/>
      <c r="Q235" s="28"/>
      <c r="R235" s="27"/>
    </row>
    <row r="236" spans="2:18" x14ac:dyDescent="0.2">
      <c r="B236" s="51">
        <v>17</v>
      </c>
      <c r="C236" s="52">
        <v>-0.251</v>
      </c>
      <c r="D236" s="52"/>
      <c r="E236" s="55">
        <f t="shared" si="70"/>
        <v>-0.32700000000000001</v>
      </c>
      <c r="F236" s="53">
        <f t="shared" si="71"/>
        <v>2</v>
      </c>
      <c r="G236" s="55">
        <f t="shared" si="72"/>
        <v>-0.65400000000000003</v>
      </c>
      <c r="H236" s="53"/>
      <c r="I236" s="41">
        <f>I235+5</f>
        <v>14.073499999999999</v>
      </c>
      <c r="J236" s="42">
        <f>J235</f>
        <v>-1.5</v>
      </c>
      <c r="K236" s="55">
        <f t="shared" si="73"/>
        <v>-1.5</v>
      </c>
      <c r="L236" s="53">
        <f t="shared" si="74"/>
        <v>5</v>
      </c>
      <c r="M236" s="55">
        <f t="shared" si="75"/>
        <v>-7.5</v>
      </c>
      <c r="N236" s="26"/>
      <c r="O236" s="26"/>
      <c r="P236" s="26"/>
      <c r="Q236" s="28"/>
      <c r="R236" s="27"/>
    </row>
    <row r="237" spans="2:18" x14ac:dyDescent="0.2">
      <c r="B237" s="51">
        <v>19</v>
      </c>
      <c r="C237" s="52">
        <v>-1.0999999999999999E-2</v>
      </c>
      <c r="D237" s="52"/>
      <c r="E237" s="55">
        <f t="shared" si="70"/>
        <v>-0.13100000000000001</v>
      </c>
      <c r="F237" s="53">
        <f t="shared" si="71"/>
        <v>2</v>
      </c>
      <c r="G237" s="55">
        <f t="shared" si="72"/>
        <v>-0.26200000000000001</v>
      </c>
      <c r="H237" s="50"/>
      <c r="I237" s="39">
        <f>I236+5</f>
        <v>19.073499999999999</v>
      </c>
      <c r="J237" s="40">
        <f>J235</f>
        <v>-1.5</v>
      </c>
      <c r="K237" s="55">
        <f t="shared" si="73"/>
        <v>-1.5</v>
      </c>
      <c r="L237" s="53">
        <f t="shared" si="74"/>
        <v>5</v>
      </c>
      <c r="M237" s="55">
        <f t="shared" si="75"/>
        <v>-7.5</v>
      </c>
      <c r="N237" s="30"/>
      <c r="O237" s="30"/>
      <c r="P237" s="30"/>
      <c r="Q237" s="28"/>
      <c r="R237" s="27"/>
    </row>
    <row r="238" spans="2:18" x14ac:dyDescent="0.2">
      <c r="B238" s="51">
        <v>21</v>
      </c>
      <c r="C238" s="52">
        <v>0.14899999999999999</v>
      </c>
      <c r="E238" s="55">
        <f t="shared" si="70"/>
        <v>6.8999999999999992E-2</v>
      </c>
      <c r="F238" s="53">
        <f t="shared" si="71"/>
        <v>2</v>
      </c>
      <c r="G238" s="55">
        <f t="shared" si="72"/>
        <v>0.13799999999999998</v>
      </c>
      <c r="H238" s="50"/>
      <c r="I238" s="39">
        <f>I237+(J238-J237)*1.5</f>
        <v>26.798500000000001</v>
      </c>
      <c r="J238" s="33">
        <v>3.65</v>
      </c>
      <c r="K238" s="55">
        <f t="shared" si="73"/>
        <v>1.075</v>
      </c>
      <c r="L238" s="53">
        <f t="shared" si="74"/>
        <v>7.7250000000000014</v>
      </c>
      <c r="M238" s="55">
        <f t="shared" si="75"/>
        <v>8.3043750000000021</v>
      </c>
      <c r="N238" s="30"/>
      <c r="O238" s="30"/>
      <c r="P238" s="30"/>
      <c r="Q238" s="28"/>
      <c r="R238" s="27"/>
    </row>
    <row r="239" spans="2:18" x14ac:dyDescent="0.2">
      <c r="B239" s="51">
        <v>23</v>
      </c>
      <c r="C239" s="52">
        <v>0.84299999999999997</v>
      </c>
      <c r="D239" s="52"/>
      <c r="E239" s="55">
        <f t="shared" si="70"/>
        <v>0.496</v>
      </c>
      <c r="F239" s="53">
        <f t="shared" si="71"/>
        <v>2</v>
      </c>
      <c r="G239" s="55">
        <f t="shared" si="72"/>
        <v>0.99199999999999999</v>
      </c>
      <c r="H239" s="50"/>
      <c r="I239" s="51">
        <v>30</v>
      </c>
      <c r="J239" s="52">
        <v>3.6619999999999999</v>
      </c>
      <c r="K239" s="55">
        <f t="shared" si="73"/>
        <v>3.6559999999999997</v>
      </c>
      <c r="L239" s="53">
        <f t="shared" si="74"/>
        <v>3.2014999999999993</v>
      </c>
      <c r="M239" s="55">
        <f t="shared" si="75"/>
        <v>11.704683999999997</v>
      </c>
      <c r="N239" s="26"/>
      <c r="O239" s="26"/>
      <c r="P239" s="26"/>
      <c r="R239" s="27"/>
    </row>
    <row r="240" spans="2:18" x14ac:dyDescent="0.2">
      <c r="B240" s="51">
        <v>25</v>
      </c>
      <c r="C240" s="52">
        <v>3.629</v>
      </c>
      <c r="D240" s="55" t="s">
        <v>21</v>
      </c>
      <c r="E240" s="55">
        <f t="shared" si="70"/>
        <v>2.2359999999999998</v>
      </c>
      <c r="F240" s="53">
        <f t="shared" si="71"/>
        <v>2</v>
      </c>
      <c r="G240" s="55">
        <f t="shared" si="72"/>
        <v>4.4719999999999995</v>
      </c>
      <c r="H240" s="50"/>
      <c r="I240" s="54">
        <v>35</v>
      </c>
      <c r="J240" s="56">
        <v>3.6539999999999999</v>
      </c>
      <c r="K240" s="55">
        <f t="shared" si="73"/>
        <v>3.6579999999999999</v>
      </c>
      <c r="L240" s="53">
        <f t="shared" si="74"/>
        <v>5</v>
      </c>
      <c r="M240" s="55">
        <f t="shared" si="75"/>
        <v>18.29</v>
      </c>
      <c r="N240" s="26"/>
      <c r="O240" s="26"/>
      <c r="P240" s="26"/>
      <c r="R240" s="27"/>
    </row>
    <row r="241" spans="2:18" x14ac:dyDescent="0.2">
      <c r="B241" s="51">
        <v>30</v>
      </c>
      <c r="C241" s="52">
        <v>3.6619999999999999</v>
      </c>
      <c r="D241" s="29" t="s">
        <v>119</v>
      </c>
      <c r="E241" s="55">
        <f t="shared" si="70"/>
        <v>3.6455000000000002</v>
      </c>
      <c r="F241" s="53">
        <f t="shared" si="71"/>
        <v>5</v>
      </c>
      <c r="G241" s="55">
        <f t="shared" si="72"/>
        <v>18.227499999999999</v>
      </c>
      <c r="H241" s="50"/>
      <c r="I241" s="54"/>
      <c r="J241" s="56"/>
      <c r="K241" s="55"/>
      <c r="L241" s="53"/>
      <c r="M241" s="55"/>
      <c r="N241" s="26"/>
      <c r="O241" s="26"/>
      <c r="P241" s="26"/>
      <c r="R241" s="27"/>
    </row>
    <row r="242" spans="2:18" x14ac:dyDescent="0.2">
      <c r="B242" s="54">
        <v>35</v>
      </c>
      <c r="C242" s="56">
        <v>3.6539999999999999</v>
      </c>
      <c r="D242" s="55" t="s">
        <v>120</v>
      </c>
      <c r="E242" s="55">
        <f t="shared" si="70"/>
        <v>3.6579999999999999</v>
      </c>
      <c r="F242" s="53">
        <f t="shared" si="71"/>
        <v>5</v>
      </c>
      <c r="G242" s="55">
        <f t="shared" si="72"/>
        <v>18.29</v>
      </c>
      <c r="I242" s="54"/>
      <c r="J242" s="54"/>
      <c r="K242" s="55"/>
      <c r="L242" s="53"/>
      <c r="M242" s="55"/>
      <c r="N242" s="26"/>
      <c r="O242" s="26"/>
      <c r="P242" s="26"/>
      <c r="R242" s="27"/>
    </row>
    <row r="243" spans="2:18" x14ac:dyDescent="0.2">
      <c r="B243" s="51"/>
      <c r="C243" s="52"/>
      <c r="D243" s="52"/>
      <c r="E243" s="55"/>
      <c r="F243" s="53"/>
      <c r="G243" s="55"/>
      <c r="H243" s="53"/>
      <c r="I243" s="53"/>
      <c r="J243" s="55"/>
      <c r="K243" s="55"/>
      <c r="L243" s="53"/>
      <c r="M243" s="55"/>
      <c r="N243" s="26"/>
      <c r="O243" s="26"/>
      <c r="P243" s="26"/>
      <c r="Q243" s="28"/>
      <c r="R243" s="27"/>
    </row>
    <row r="244" spans="2:18" ht="15" x14ac:dyDescent="0.2">
      <c r="B244" s="50" t="s">
        <v>71</v>
      </c>
      <c r="C244" s="50"/>
      <c r="D244" s="78">
        <v>1</v>
      </c>
      <c r="E244" s="78"/>
      <c r="J244" s="35"/>
      <c r="K244" s="35"/>
      <c r="L244" s="35"/>
      <c r="M244" s="35"/>
      <c r="N244" s="23"/>
      <c r="O244" s="23"/>
      <c r="P244" s="23"/>
    </row>
    <row r="245" spans="2:18" x14ac:dyDescent="0.2">
      <c r="B245" s="79" t="s">
        <v>110</v>
      </c>
      <c r="C245" s="79"/>
      <c r="D245" s="79"/>
      <c r="E245" s="79"/>
      <c r="F245" s="79"/>
      <c r="G245" s="79"/>
      <c r="H245" s="21" t="s">
        <v>75</v>
      </c>
      <c r="I245" s="79" t="s">
        <v>72</v>
      </c>
      <c r="J245" s="79"/>
      <c r="K245" s="79"/>
      <c r="L245" s="79"/>
      <c r="M245" s="79"/>
      <c r="N245" s="24"/>
      <c r="O245" s="24"/>
      <c r="P245" s="26">
        <f>I257-I255</f>
        <v>3</v>
      </c>
    </row>
    <row r="246" spans="2:18" x14ac:dyDescent="0.2">
      <c r="B246" s="51">
        <v>0</v>
      </c>
      <c r="C246" s="52">
        <v>3.044</v>
      </c>
      <c r="D246" s="66" t="s">
        <v>118</v>
      </c>
      <c r="E246" s="53"/>
      <c r="F246" s="53"/>
      <c r="G246" s="53"/>
      <c r="H246" s="53"/>
      <c r="I246" s="54"/>
      <c r="J246" s="25"/>
      <c r="K246" s="55"/>
      <c r="L246" s="53"/>
      <c r="M246" s="55"/>
      <c r="N246" s="26"/>
      <c r="O246" s="26"/>
      <c r="P246" s="26"/>
      <c r="R246" s="27"/>
    </row>
    <row r="247" spans="2:18" x14ac:dyDescent="0.2">
      <c r="B247" s="51">
        <v>5</v>
      </c>
      <c r="C247" s="52">
        <v>3.0539999999999998</v>
      </c>
      <c r="D247" s="52"/>
      <c r="E247" s="55">
        <f>(C246+C247)/2</f>
        <v>3.0489999999999999</v>
      </c>
      <c r="F247" s="53">
        <f>B247-B246</f>
        <v>5</v>
      </c>
      <c r="G247" s="55">
        <f>E247*F247</f>
        <v>15.244999999999999</v>
      </c>
      <c r="H247" s="53"/>
      <c r="I247" s="51"/>
      <c r="J247" s="51"/>
      <c r="K247" s="55"/>
      <c r="L247" s="53"/>
      <c r="M247" s="55"/>
      <c r="N247" s="26"/>
      <c r="O247" s="26"/>
      <c r="P247" s="26"/>
      <c r="Q247" s="28"/>
      <c r="R247" s="27"/>
    </row>
    <row r="248" spans="2:18" x14ac:dyDescent="0.2">
      <c r="B248" s="51">
        <v>10</v>
      </c>
      <c r="C248" s="52">
        <v>3.0590000000000002</v>
      </c>
      <c r="D248" s="55" t="s">
        <v>23</v>
      </c>
      <c r="E248" s="55">
        <f t="shared" ref="E248:E261" si="76">(C247+C248)/2</f>
        <v>3.0564999999999998</v>
      </c>
      <c r="F248" s="53">
        <f t="shared" ref="F248:F261" si="77">B248-B247</f>
        <v>5</v>
      </c>
      <c r="G248" s="55">
        <f t="shared" ref="G248:G261" si="78">E248*F248</f>
        <v>15.282499999999999</v>
      </c>
      <c r="H248" s="53"/>
      <c r="I248" s="51"/>
      <c r="J248" s="51"/>
      <c r="K248" s="55"/>
      <c r="L248" s="53"/>
      <c r="M248" s="55"/>
      <c r="N248" s="26"/>
      <c r="O248" s="26"/>
      <c r="P248" s="26"/>
      <c r="Q248" s="28"/>
      <c r="R248" s="27"/>
    </row>
    <row r="249" spans="2:18" x14ac:dyDescent="0.2">
      <c r="B249" s="51">
        <v>12</v>
      </c>
      <c r="C249" s="52">
        <v>0.86899999999999999</v>
      </c>
      <c r="D249" s="52"/>
      <c r="E249" s="55">
        <f t="shared" si="76"/>
        <v>1.964</v>
      </c>
      <c r="F249" s="53">
        <f t="shared" si="77"/>
        <v>2</v>
      </c>
      <c r="G249" s="55">
        <f t="shared" si="78"/>
        <v>3.9279999999999999</v>
      </c>
      <c r="H249" s="53"/>
      <c r="I249" s="51"/>
      <c r="J249" s="51"/>
      <c r="K249" s="55"/>
      <c r="L249" s="53"/>
      <c r="M249" s="55"/>
      <c r="N249" s="26"/>
      <c r="O249" s="26"/>
      <c r="P249" s="26"/>
      <c r="Q249" s="28"/>
      <c r="R249" s="27"/>
    </row>
    <row r="250" spans="2:18" x14ac:dyDescent="0.2">
      <c r="B250" s="51">
        <v>14</v>
      </c>
      <c r="C250" s="52">
        <v>0.159</v>
      </c>
      <c r="D250" s="52"/>
      <c r="E250" s="55">
        <f t="shared" si="76"/>
        <v>0.51400000000000001</v>
      </c>
      <c r="F250" s="53">
        <f t="shared" si="77"/>
        <v>2</v>
      </c>
      <c r="G250" s="55">
        <f t="shared" si="78"/>
        <v>1.028</v>
      </c>
      <c r="H250" s="53"/>
      <c r="I250" s="51"/>
      <c r="J250" s="51"/>
      <c r="K250" s="55"/>
      <c r="L250" s="53"/>
      <c r="M250" s="55"/>
      <c r="N250" s="26"/>
      <c r="O250" s="26"/>
      <c r="P250" s="26"/>
      <c r="Q250" s="28"/>
      <c r="R250" s="27"/>
    </row>
    <row r="251" spans="2:18" x14ac:dyDescent="0.2">
      <c r="B251" s="51">
        <v>16</v>
      </c>
      <c r="C251" s="52">
        <v>-0.24099999999999999</v>
      </c>
      <c r="D251" s="52"/>
      <c r="E251" s="55">
        <f t="shared" si="76"/>
        <v>-4.0999999999999995E-2</v>
      </c>
      <c r="F251" s="53">
        <f t="shared" si="77"/>
        <v>2</v>
      </c>
      <c r="G251" s="55">
        <f t="shared" si="78"/>
        <v>-8.199999999999999E-2</v>
      </c>
      <c r="H251" s="53"/>
      <c r="I251" s="51"/>
      <c r="J251" s="51"/>
      <c r="K251" s="55"/>
      <c r="L251" s="53"/>
      <c r="M251" s="55"/>
      <c r="N251" s="26"/>
      <c r="O251" s="26"/>
      <c r="P251" s="26"/>
      <c r="Q251" s="28"/>
      <c r="R251" s="27"/>
    </row>
    <row r="252" spans="2:18" x14ac:dyDescent="0.2">
      <c r="B252" s="51">
        <v>18</v>
      </c>
      <c r="C252" s="52">
        <v>-0.442</v>
      </c>
      <c r="D252" s="52"/>
      <c r="E252" s="55">
        <f t="shared" si="76"/>
        <v>-0.34150000000000003</v>
      </c>
      <c r="F252" s="53">
        <f t="shared" si="77"/>
        <v>2</v>
      </c>
      <c r="G252" s="55">
        <f t="shared" si="78"/>
        <v>-0.68300000000000005</v>
      </c>
      <c r="H252" s="53"/>
      <c r="I252" s="51">
        <v>0</v>
      </c>
      <c r="J252" s="52">
        <v>3.044</v>
      </c>
      <c r="K252" s="55"/>
      <c r="L252" s="53"/>
      <c r="M252" s="55"/>
      <c r="N252" s="26"/>
      <c r="O252" s="26"/>
      <c r="P252" s="26"/>
      <c r="Q252" s="28"/>
      <c r="R252" s="27"/>
    </row>
    <row r="253" spans="2:18" x14ac:dyDescent="0.2">
      <c r="B253" s="51">
        <v>20</v>
      </c>
      <c r="C253" s="52">
        <v>-0.58899999999999997</v>
      </c>
      <c r="E253" s="55">
        <f t="shared" si="76"/>
        <v>-0.51549999999999996</v>
      </c>
      <c r="F253" s="53">
        <f t="shared" si="77"/>
        <v>2</v>
      </c>
      <c r="G253" s="55">
        <f t="shared" si="78"/>
        <v>-1.0309999999999999</v>
      </c>
      <c r="H253" s="53"/>
      <c r="I253" s="51">
        <v>5</v>
      </c>
      <c r="J253" s="52">
        <v>3.0539999999999998</v>
      </c>
      <c r="K253" s="55">
        <f t="shared" ref="K253:K261" si="79">AVERAGE(J252,J253)</f>
        <v>3.0489999999999999</v>
      </c>
      <c r="L253" s="53">
        <f t="shared" ref="L253:L261" si="80">I253-I252</f>
        <v>5</v>
      </c>
      <c r="M253" s="55">
        <f t="shared" ref="M253:M261" si="81">L253*K253</f>
        <v>15.244999999999999</v>
      </c>
      <c r="N253" s="26"/>
      <c r="O253" s="26"/>
      <c r="P253" s="26"/>
      <c r="Q253" s="28"/>
      <c r="R253" s="27"/>
    </row>
    <row r="254" spans="2:18" x14ac:dyDescent="0.2">
      <c r="B254" s="51">
        <v>23</v>
      </c>
      <c r="C254" s="52">
        <v>-0.64100000000000001</v>
      </c>
      <c r="D254" s="55" t="s">
        <v>22</v>
      </c>
      <c r="E254" s="55">
        <f t="shared" si="76"/>
        <v>-0.61499999999999999</v>
      </c>
      <c r="F254" s="53">
        <f t="shared" si="77"/>
        <v>3</v>
      </c>
      <c r="G254" s="55">
        <f t="shared" si="78"/>
        <v>-1.845</v>
      </c>
      <c r="H254" s="53"/>
      <c r="I254" s="51">
        <v>10</v>
      </c>
      <c r="J254" s="52">
        <v>3.0590000000000002</v>
      </c>
      <c r="K254" s="55">
        <f t="shared" si="79"/>
        <v>3.0564999999999998</v>
      </c>
      <c r="L254" s="53">
        <f t="shared" si="80"/>
        <v>5</v>
      </c>
      <c r="M254" s="55">
        <f t="shared" si="81"/>
        <v>15.282499999999999</v>
      </c>
      <c r="N254" s="30"/>
      <c r="O254" s="30"/>
      <c r="P254" s="30"/>
      <c r="Q254" s="28"/>
      <c r="R254" s="27"/>
    </row>
    <row r="255" spans="2:18" x14ac:dyDescent="0.2">
      <c r="B255" s="51">
        <v>26</v>
      </c>
      <c r="C255" s="52">
        <v>-0.58199999999999996</v>
      </c>
      <c r="D255" s="52"/>
      <c r="E255" s="55">
        <f t="shared" si="76"/>
        <v>-0.61149999999999993</v>
      </c>
      <c r="F255" s="53">
        <f t="shared" si="77"/>
        <v>3</v>
      </c>
      <c r="G255" s="55">
        <f t="shared" si="78"/>
        <v>-1.8344999999999998</v>
      </c>
      <c r="H255" s="53"/>
      <c r="I255" s="51">
        <v>12</v>
      </c>
      <c r="J255" s="52">
        <v>0.86899999999999999</v>
      </c>
      <c r="K255" s="55">
        <f t="shared" si="79"/>
        <v>1.964</v>
      </c>
      <c r="L255" s="53">
        <f t="shared" si="80"/>
        <v>2</v>
      </c>
      <c r="M255" s="55">
        <f t="shared" si="81"/>
        <v>3.9279999999999999</v>
      </c>
      <c r="N255" s="26"/>
      <c r="O255" s="26"/>
      <c r="P255" s="26"/>
      <c r="Q255" s="28"/>
      <c r="R255" s="27"/>
    </row>
    <row r="256" spans="2:18" x14ac:dyDescent="0.2">
      <c r="B256" s="51">
        <v>29</v>
      </c>
      <c r="C256" s="52">
        <v>-0.441</v>
      </c>
      <c r="D256" s="52"/>
      <c r="E256" s="55">
        <f t="shared" si="76"/>
        <v>-0.51149999999999995</v>
      </c>
      <c r="F256" s="53">
        <f t="shared" si="77"/>
        <v>3</v>
      </c>
      <c r="G256" s="55">
        <f t="shared" si="78"/>
        <v>-1.5345</v>
      </c>
      <c r="H256" s="50"/>
      <c r="I256" s="51">
        <v>14</v>
      </c>
      <c r="J256" s="52">
        <v>0.159</v>
      </c>
      <c r="K256" s="55">
        <f t="shared" si="79"/>
        <v>0.51400000000000001</v>
      </c>
      <c r="L256" s="53">
        <f t="shared" si="80"/>
        <v>2</v>
      </c>
      <c r="M256" s="55">
        <f t="shared" si="81"/>
        <v>1.028</v>
      </c>
      <c r="N256" s="30"/>
      <c r="O256" s="30"/>
      <c r="P256" s="30"/>
      <c r="Q256" s="28"/>
      <c r="R256" s="27"/>
    </row>
    <row r="257" spans="2:18" x14ac:dyDescent="0.2">
      <c r="B257" s="51">
        <v>32</v>
      </c>
      <c r="C257" s="52">
        <v>5.2999999999999999E-2</v>
      </c>
      <c r="D257" s="52"/>
      <c r="E257" s="55">
        <f t="shared" si="76"/>
        <v>-0.19400000000000001</v>
      </c>
      <c r="F257" s="53">
        <f t="shared" si="77"/>
        <v>3</v>
      </c>
      <c r="G257" s="55">
        <f t="shared" si="78"/>
        <v>-0.58200000000000007</v>
      </c>
      <c r="H257" s="50"/>
      <c r="I257" s="51">
        <v>15</v>
      </c>
      <c r="J257" s="52">
        <v>-0.24099999999999999</v>
      </c>
      <c r="K257" s="55">
        <f t="shared" si="79"/>
        <v>-4.0999999999999995E-2</v>
      </c>
      <c r="L257" s="53">
        <f t="shared" si="80"/>
        <v>1</v>
      </c>
      <c r="M257" s="55">
        <f t="shared" si="81"/>
        <v>-4.0999999999999995E-2</v>
      </c>
      <c r="N257" s="30"/>
      <c r="O257" s="30"/>
      <c r="P257" s="30"/>
      <c r="Q257" s="28"/>
      <c r="R257" s="27"/>
    </row>
    <row r="258" spans="2:18" x14ac:dyDescent="0.2">
      <c r="B258" s="51">
        <v>34</v>
      </c>
      <c r="C258" s="52">
        <v>1.3080000000000001</v>
      </c>
      <c r="E258" s="55">
        <f t="shared" si="76"/>
        <v>0.68049999999999999</v>
      </c>
      <c r="F258" s="53">
        <f t="shared" si="77"/>
        <v>2</v>
      </c>
      <c r="G258" s="55">
        <f t="shared" si="78"/>
        <v>1.361</v>
      </c>
      <c r="H258" s="50"/>
      <c r="I258" s="39">
        <f>I257+(J257-J258)*1.5</f>
        <v>16.888500000000001</v>
      </c>
      <c r="J258" s="40">
        <v>-1.5</v>
      </c>
      <c r="K258" s="55">
        <f t="shared" si="79"/>
        <v>-0.87050000000000005</v>
      </c>
      <c r="L258" s="53">
        <f t="shared" si="80"/>
        <v>1.8885000000000005</v>
      </c>
      <c r="M258" s="55">
        <f t="shared" si="81"/>
        <v>-1.6439392500000005</v>
      </c>
      <c r="N258" s="26"/>
      <c r="O258" s="26"/>
      <c r="P258" s="26"/>
      <c r="R258" s="27"/>
    </row>
    <row r="259" spans="2:18" x14ac:dyDescent="0.2">
      <c r="B259" s="51">
        <v>36</v>
      </c>
      <c r="C259" s="52">
        <v>3.5750000000000002</v>
      </c>
      <c r="D259" s="55" t="s">
        <v>21</v>
      </c>
      <c r="E259" s="55">
        <f t="shared" si="76"/>
        <v>2.4415</v>
      </c>
      <c r="F259" s="53">
        <f t="shared" si="77"/>
        <v>2</v>
      </c>
      <c r="G259" s="55">
        <f t="shared" si="78"/>
        <v>4.883</v>
      </c>
      <c r="H259" s="50"/>
      <c r="I259" s="41">
        <f>I258+5</f>
        <v>21.888500000000001</v>
      </c>
      <c r="J259" s="42">
        <f>J258</f>
        <v>-1.5</v>
      </c>
      <c r="K259" s="55">
        <f t="shared" si="79"/>
        <v>-1.5</v>
      </c>
      <c r="L259" s="53">
        <f t="shared" si="80"/>
        <v>5</v>
      </c>
      <c r="M259" s="55">
        <f t="shared" si="81"/>
        <v>-7.5</v>
      </c>
      <c r="N259" s="26"/>
      <c r="O259" s="26"/>
      <c r="P259" s="26"/>
      <c r="R259" s="27"/>
    </row>
    <row r="260" spans="2:18" x14ac:dyDescent="0.2">
      <c r="B260" s="51">
        <v>41</v>
      </c>
      <c r="C260" s="52">
        <v>3.5790000000000002</v>
      </c>
      <c r="D260" s="52" t="s">
        <v>119</v>
      </c>
      <c r="E260" s="55">
        <f t="shared" si="76"/>
        <v>3.577</v>
      </c>
      <c r="F260" s="53">
        <f t="shared" si="77"/>
        <v>5</v>
      </c>
      <c r="G260" s="55">
        <f t="shared" si="78"/>
        <v>17.884999999999998</v>
      </c>
      <c r="H260" s="50"/>
      <c r="I260" s="39">
        <f>I259+5</f>
        <v>26.888500000000001</v>
      </c>
      <c r="J260" s="40">
        <f>J258</f>
        <v>-1.5</v>
      </c>
      <c r="K260" s="55">
        <f t="shared" si="79"/>
        <v>-1.5</v>
      </c>
      <c r="L260" s="53">
        <f t="shared" si="80"/>
        <v>5</v>
      </c>
      <c r="M260" s="55">
        <f t="shared" si="81"/>
        <v>-7.5</v>
      </c>
      <c r="N260" s="26"/>
      <c r="O260" s="26"/>
      <c r="P260" s="26"/>
      <c r="R260" s="27"/>
    </row>
    <row r="261" spans="2:18" x14ac:dyDescent="0.2">
      <c r="B261" s="54">
        <v>42</v>
      </c>
      <c r="C261" s="56">
        <v>3.5710000000000002</v>
      </c>
      <c r="D261" s="52" t="s">
        <v>109</v>
      </c>
      <c r="E261" s="55">
        <f t="shared" si="76"/>
        <v>3.5750000000000002</v>
      </c>
      <c r="F261" s="53">
        <f t="shared" si="77"/>
        <v>1</v>
      </c>
      <c r="G261" s="55">
        <f t="shared" si="78"/>
        <v>3.5750000000000002</v>
      </c>
      <c r="I261" s="39">
        <f>I260+(J261-J260)*1.5</f>
        <v>28.388500000000001</v>
      </c>
      <c r="J261" s="33">
        <v>-0.5</v>
      </c>
      <c r="K261" s="55">
        <f t="shared" si="79"/>
        <v>-1</v>
      </c>
      <c r="L261" s="53">
        <f t="shared" si="80"/>
        <v>1.5</v>
      </c>
      <c r="M261" s="55">
        <f t="shared" si="81"/>
        <v>-1.5</v>
      </c>
      <c r="N261" s="26"/>
      <c r="O261" s="26"/>
      <c r="P261" s="26"/>
      <c r="R261" s="27"/>
    </row>
    <row r="262" spans="2:18" x14ac:dyDescent="0.2">
      <c r="B262" s="51"/>
      <c r="C262" s="52"/>
      <c r="D262" s="52"/>
      <c r="E262" s="55"/>
      <c r="F262" s="53"/>
      <c r="G262" s="55"/>
      <c r="H262" s="53"/>
      <c r="I262" s="27"/>
      <c r="J262" s="36"/>
      <c r="K262" s="55"/>
      <c r="L262" s="53"/>
      <c r="M262" s="55"/>
      <c r="N262" s="26"/>
      <c r="O262" s="26"/>
      <c r="P262" s="26"/>
      <c r="Q262" s="28"/>
      <c r="R262" s="27"/>
    </row>
    <row r="263" spans="2:18" ht="15" x14ac:dyDescent="0.2">
      <c r="B263" s="35"/>
      <c r="C263" s="50" t="s">
        <v>71</v>
      </c>
      <c r="D263" s="50"/>
      <c r="E263" s="78">
        <v>1.1000000000000001</v>
      </c>
      <c r="F263" s="78"/>
      <c r="J263" s="35"/>
      <c r="K263" s="35"/>
      <c r="L263" s="35"/>
      <c r="M263" s="35"/>
      <c r="N263" s="23"/>
      <c r="O263" s="23"/>
      <c r="P263" s="23"/>
    </row>
    <row r="264" spans="2:18" x14ac:dyDescent="0.2">
      <c r="B264" s="79" t="s">
        <v>110</v>
      </c>
      <c r="C264" s="79"/>
      <c r="D264" s="79"/>
      <c r="E264" s="79"/>
      <c r="F264" s="79"/>
      <c r="G264" s="79"/>
      <c r="H264" s="21" t="s">
        <v>75</v>
      </c>
      <c r="I264" s="79" t="s">
        <v>72</v>
      </c>
      <c r="J264" s="79"/>
      <c r="K264" s="79"/>
      <c r="L264" s="79"/>
      <c r="M264" s="79"/>
      <c r="N264" s="24"/>
      <c r="O264" s="24"/>
      <c r="P264" s="26">
        <f>I276-I274</f>
        <v>4</v>
      </c>
    </row>
    <row r="265" spans="2:18" x14ac:dyDescent="0.2">
      <c r="B265" s="51">
        <v>0</v>
      </c>
      <c r="C265" s="52">
        <v>2.573</v>
      </c>
      <c r="D265" s="52" t="s">
        <v>118</v>
      </c>
      <c r="E265" s="53"/>
      <c r="F265" s="53"/>
      <c r="G265" s="53"/>
      <c r="H265" s="53"/>
      <c r="I265" s="54"/>
      <c r="J265" s="25"/>
      <c r="K265" s="55"/>
      <c r="L265" s="53"/>
      <c r="M265" s="55"/>
      <c r="N265" s="26"/>
      <c r="O265" s="26"/>
      <c r="P265" s="26"/>
      <c r="R265" s="27"/>
    </row>
    <row r="266" spans="2:18" x14ac:dyDescent="0.2">
      <c r="B266" s="51">
        <v>5</v>
      </c>
      <c r="C266" s="52">
        <v>2.5779999999999998</v>
      </c>
      <c r="E266" s="55">
        <f>(C265+C266)/2</f>
        <v>2.5754999999999999</v>
      </c>
      <c r="F266" s="53">
        <f>B266-B265</f>
        <v>5</v>
      </c>
      <c r="G266" s="55">
        <f>E266*F266</f>
        <v>12.8775</v>
      </c>
      <c r="H266" s="53"/>
      <c r="I266" s="51"/>
      <c r="J266" s="51"/>
      <c r="K266" s="55"/>
      <c r="L266" s="53"/>
      <c r="M266" s="55"/>
      <c r="N266" s="26"/>
      <c r="O266" s="26"/>
      <c r="P266" s="26"/>
      <c r="Q266" s="28"/>
      <c r="R266" s="27"/>
    </row>
    <row r="267" spans="2:18" x14ac:dyDescent="0.2">
      <c r="B267" s="51">
        <v>10</v>
      </c>
      <c r="C267" s="52">
        <v>2.593</v>
      </c>
      <c r="D267" s="55" t="s">
        <v>23</v>
      </c>
      <c r="E267" s="55">
        <f t="shared" ref="E267:E284" si="82">(C266+C267)/2</f>
        <v>2.5854999999999997</v>
      </c>
      <c r="F267" s="53">
        <f t="shared" ref="F267:F284" si="83">B267-B266</f>
        <v>5</v>
      </c>
      <c r="G267" s="55">
        <f t="shared" ref="G267:G284" si="84">E267*F267</f>
        <v>12.927499999999998</v>
      </c>
      <c r="H267" s="53"/>
      <c r="I267" s="51"/>
      <c r="J267" s="51"/>
      <c r="K267" s="55"/>
      <c r="L267" s="53"/>
      <c r="M267" s="55"/>
      <c r="N267" s="26"/>
      <c r="O267" s="26"/>
      <c r="P267" s="26"/>
      <c r="Q267" s="28"/>
      <c r="R267" s="27"/>
    </row>
    <row r="268" spans="2:18" x14ac:dyDescent="0.2">
      <c r="B268" s="51">
        <v>12</v>
      </c>
      <c r="C268" s="52">
        <v>0.59299999999999997</v>
      </c>
      <c r="D268" s="52"/>
      <c r="E268" s="55">
        <f t="shared" si="82"/>
        <v>1.593</v>
      </c>
      <c r="F268" s="53">
        <f t="shared" si="83"/>
        <v>2</v>
      </c>
      <c r="G268" s="55">
        <f t="shared" si="84"/>
        <v>3.1859999999999999</v>
      </c>
      <c r="H268" s="53"/>
      <c r="I268" s="51"/>
      <c r="J268" s="51"/>
      <c r="K268" s="55"/>
      <c r="L268" s="53"/>
      <c r="M268" s="55"/>
      <c r="N268" s="26"/>
      <c r="O268" s="26"/>
      <c r="P268" s="26"/>
      <c r="Q268" s="28"/>
      <c r="R268" s="27"/>
    </row>
    <row r="269" spans="2:18" x14ac:dyDescent="0.2">
      <c r="B269" s="51">
        <v>14</v>
      </c>
      <c r="C269" s="52">
        <v>0.29299999999999998</v>
      </c>
      <c r="D269" s="52"/>
      <c r="E269" s="55">
        <f t="shared" si="82"/>
        <v>0.44299999999999995</v>
      </c>
      <c r="F269" s="53">
        <f t="shared" si="83"/>
        <v>2</v>
      </c>
      <c r="G269" s="55">
        <f t="shared" si="84"/>
        <v>0.8859999999999999</v>
      </c>
      <c r="H269" s="53"/>
      <c r="I269" s="51"/>
      <c r="J269" s="51"/>
      <c r="K269" s="55"/>
      <c r="L269" s="53"/>
      <c r="M269" s="55"/>
      <c r="N269" s="26"/>
      <c r="O269" s="26"/>
      <c r="P269" s="26"/>
      <c r="Q269" s="28"/>
      <c r="R269" s="27"/>
    </row>
    <row r="270" spans="2:18" x14ac:dyDescent="0.2">
      <c r="B270" s="51">
        <v>16</v>
      </c>
      <c r="C270" s="52">
        <v>0.13100000000000001</v>
      </c>
      <c r="E270" s="55">
        <f t="shared" si="82"/>
        <v>0.21199999999999999</v>
      </c>
      <c r="F270" s="53">
        <f t="shared" si="83"/>
        <v>2</v>
      </c>
      <c r="G270" s="55">
        <f t="shared" si="84"/>
        <v>0.42399999999999999</v>
      </c>
      <c r="H270" s="53"/>
      <c r="I270" s="51"/>
      <c r="J270" s="51"/>
      <c r="K270" s="55"/>
      <c r="L270" s="53"/>
      <c r="M270" s="55"/>
      <c r="N270" s="26"/>
      <c r="O270" s="26"/>
      <c r="P270" s="26"/>
      <c r="Q270" s="28"/>
      <c r="R270" s="27"/>
    </row>
    <row r="271" spans="2:18" x14ac:dyDescent="0.2">
      <c r="B271" s="51">
        <v>18</v>
      </c>
      <c r="C271" s="52">
        <v>-6.2E-2</v>
      </c>
      <c r="D271" s="52"/>
      <c r="E271" s="55">
        <f t="shared" si="82"/>
        <v>3.4500000000000003E-2</v>
      </c>
      <c r="F271" s="53">
        <f t="shared" si="83"/>
        <v>2</v>
      </c>
      <c r="G271" s="55">
        <f t="shared" si="84"/>
        <v>6.9000000000000006E-2</v>
      </c>
      <c r="H271" s="53"/>
      <c r="I271" s="51"/>
      <c r="J271" s="51"/>
      <c r="K271" s="55"/>
      <c r="L271" s="53"/>
      <c r="M271" s="55"/>
      <c r="N271" s="26"/>
      <c r="O271" s="26"/>
      <c r="P271" s="26"/>
      <c r="Q271" s="28"/>
      <c r="R271" s="27"/>
    </row>
    <row r="272" spans="2:18" x14ac:dyDescent="0.2">
      <c r="B272" s="51">
        <v>20</v>
      </c>
      <c r="C272" s="52">
        <v>-0.23699999999999999</v>
      </c>
      <c r="D272" s="52"/>
      <c r="E272" s="55">
        <f t="shared" si="82"/>
        <v>-0.14949999999999999</v>
      </c>
      <c r="F272" s="53">
        <f t="shared" si="83"/>
        <v>2</v>
      </c>
      <c r="G272" s="55">
        <f t="shared" si="84"/>
        <v>-0.29899999999999999</v>
      </c>
      <c r="H272" s="53"/>
      <c r="I272" s="51">
        <v>0</v>
      </c>
      <c r="J272" s="52">
        <v>2.573</v>
      </c>
      <c r="K272" s="55"/>
      <c r="L272" s="53"/>
      <c r="M272" s="55"/>
      <c r="N272" s="26"/>
      <c r="O272" s="26"/>
      <c r="P272" s="26"/>
      <c r="Q272" s="28"/>
      <c r="R272" s="27"/>
    </row>
    <row r="273" spans="2:18" x14ac:dyDescent="0.2">
      <c r="B273" s="51">
        <v>22</v>
      </c>
      <c r="C273" s="52">
        <v>-0.41699999999999998</v>
      </c>
      <c r="D273" s="52"/>
      <c r="E273" s="55">
        <f t="shared" si="82"/>
        <v>-0.32699999999999996</v>
      </c>
      <c r="F273" s="53">
        <f t="shared" si="83"/>
        <v>2</v>
      </c>
      <c r="G273" s="55">
        <f t="shared" si="84"/>
        <v>-0.65399999999999991</v>
      </c>
      <c r="H273" s="53"/>
      <c r="I273" s="51">
        <v>5</v>
      </c>
      <c r="J273" s="52">
        <v>2.5779999999999998</v>
      </c>
      <c r="K273" s="55">
        <f t="shared" ref="K273:K297" si="85">AVERAGE(J272,J273)</f>
        <v>2.5754999999999999</v>
      </c>
      <c r="L273" s="53">
        <f t="shared" ref="L273:L297" si="86">I273-I272</f>
        <v>5</v>
      </c>
      <c r="M273" s="55">
        <f t="shared" ref="M273:M297" si="87">L273*K273</f>
        <v>12.8775</v>
      </c>
      <c r="N273" s="30"/>
      <c r="O273" s="30"/>
      <c r="P273" s="30"/>
      <c r="Q273" s="28"/>
      <c r="R273" s="27"/>
    </row>
    <row r="274" spans="2:18" x14ac:dyDescent="0.2">
      <c r="B274" s="51">
        <v>24</v>
      </c>
      <c r="C274" s="52">
        <v>-0.60699999999999998</v>
      </c>
      <c r="E274" s="55">
        <f t="shared" si="82"/>
        <v>-0.51200000000000001</v>
      </c>
      <c r="F274" s="53">
        <f t="shared" si="83"/>
        <v>2</v>
      </c>
      <c r="G274" s="55">
        <f t="shared" si="84"/>
        <v>-1.024</v>
      </c>
      <c r="H274" s="53"/>
      <c r="I274" s="51">
        <v>10</v>
      </c>
      <c r="J274" s="52">
        <v>2.593</v>
      </c>
      <c r="K274" s="55">
        <f t="shared" si="85"/>
        <v>2.5854999999999997</v>
      </c>
      <c r="L274" s="53">
        <f t="shared" si="86"/>
        <v>5</v>
      </c>
      <c r="M274" s="55">
        <f t="shared" si="87"/>
        <v>12.927499999999998</v>
      </c>
      <c r="N274" s="26"/>
      <c r="O274" s="26"/>
      <c r="P274" s="26"/>
      <c r="Q274" s="28"/>
      <c r="R274" s="27"/>
    </row>
    <row r="275" spans="2:18" x14ac:dyDescent="0.2">
      <c r="B275" s="51">
        <v>26</v>
      </c>
      <c r="C275" s="52">
        <v>-0.65700000000000003</v>
      </c>
      <c r="D275" s="55" t="s">
        <v>22</v>
      </c>
      <c r="E275" s="55">
        <f t="shared" si="82"/>
        <v>-0.63200000000000001</v>
      </c>
      <c r="F275" s="53">
        <f t="shared" si="83"/>
        <v>2</v>
      </c>
      <c r="G275" s="55">
        <f t="shared" si="84"/>
        <v>-1.264</v>
      </c>
      <c r="H275" s="50"/>
      <c r="I275" s="51">
        <v>12</v>
      </c>
      <c r="J275" s="52">
        <v>0.59299999999999997</v>
      </c>
      <c r="K275" s="55">
        <f t="shared" si="85"/>
        <v>1.593</v>
      </c>
      <c r="L275" s="53">
        <f t="shared" si="86"/>
        <v>2</v>
      </c>
      <c r="M275" s="55">
        <f t="shared" si="87"/>
        <v>3.1859999999999999</v>
      </c>
      <c r="N275" s="30"/>
      <c r="O275" s="30"/>
      <c r="P275" s="30"/>
      <c r="Q275" s="28"/>
      <c r="R275" s="27"/>
    </row>
    <row r="276" spans="2:18" x14ac:dyDescent="0.2">
      <c r="B276" s="51">
        <v>28</v>
      </c>
      <c r="C276" s="52">
        <v>-0.60799999999999998</v>
      </c>
      <c r="E276" s="55">
        <f t="shared" si="82"/>
        <v>-0.63250000000000006</v>
      </c>
      <c r="F276" s="53">
        <f t="shared" si="83"/>
        <v>2</v>
      </c>
      <c r="G276" s="55">
        <f t="shared" si="84"/>
        <v>-1.2650000000000001</v>
      </c>
      <c r="H276" s="50"/>
      <c r="I276" s="51">
        <v>14</v>
      </c>
      <c r="J276" s="52">
        <v>0.29299999999999998</v>
      </c>
      <c r="K276" s="55">
        <f t="shared" si="85"/>
        <v>0.44299999999999995</v>
      </c>
      <c r="L276" s="53">
        <f t="shared" si="86"/>
        <v>2</v>
      </c>
      <c r="M276" s="55">
        <f t="shared" si="87"/>
        <v>0.8859999999999999</v>
      </c>
      <c r="N276" s="30"/>
      <c r="O276" s="30"/>
      <c r="P276" s="30"/>
      <c r="Q276" s="28"/>
      <c r="R276" s="27"/>
    </row>
    <row r="277" spans="2:18" x14ac:dyDescent="0.2">
      <c r="B277" s="51">
        <v>30</v>
      </c>
      <c r="C277" s="52">
        <v>-0.42299999999999999</v>
      </c>
      <c r="D277" s="52"/>
      <c r="E277" s="55">
        <f t="shared" si="82"/>
        <v>-0.51549999999999996</v>
      </c>
      <c r="F277" s="53">
        <f t="shared" si="83"/>
        <v>2</v>
      </c>
      <c r="G277" s="55">
        <f t="shared" si="84"/>
        <v>-1.0309999999999999</v>
      </c>
      <c r="H277" s="50"/>
      <c r="I277" s="51">
        <v>16</v>
      </c>
      <c r="J277" s="52">
        <v>0.13100000000000001</v>
      </c>
      <c r="K277" s="55">
        <f t="shared" si="85"/>
        <v>0.21199999999999999</v>
      </c>
      <c r="L277" s="53">
        <f t="shared" si="86"/>
        <v>2</v>
      </c>
      <c r="M277" s="55">
        <f t="shared" si="87"/>
        <v>0.42399999999999999</v>
      </c>
      <c r="N277" s="26"/>
      <c r="O277" s="26"/>
      <c r="P277" s="26"/>
      <c r="R277" s="27"/>
    </row>
    <row r="278" spans="2:18" x14ac:dyDescent="0.2">
      <c r="B278" s="51">
        <v>32</v>
      </c>
      <c r="C278" s="52">
        <v>-0.23799999999999999</v>
      </c>
      <c r="D278" s="52"/>
      <c r="E278" s="55">
        <f t="shared" si="82"/>
        <v>-0.33050000000000002</v>
      </c>
      <c r="F278" s="53">
        <f t="shared" si="83"/>
        <v>2</v>
      </c>
      <c r="G278" s="55">
        <f t="shared" si="84"/>
        <v>-0.66100000000000003</v>
      </c>
      <c r="H278" s="50"/>
      <c r="I278" s="39">
        <f>I277+(J277-J278)*1.5</f>
        <v>18.4465</v>
      </c>
      <c r="J278" s="40">
        <v>-1.5</v>
      </c>
      <c r="K278" s="55">
        <f t="shared" si="85"/>
        <v>-0.6845</v>
      </c>
      <c r="L278" s="53">
        <f t="shared" si="86"/>
        <v>2.4465000000000003</v>
      </c>
      <c r="M278" s="55">
        <f t="shared" si="87"/>
        <v>-1.6746292500000002</v>
      </c>
      <c r="N278" s="26"/>
      <c r="O278" s="26"/>
      <c r="P278" s="26"/>
      <c r="R278" s="27"/>
    </row>
    <row r="279" spans="2:18" x14ac:dyDescent="0.2">
      <c r="B279" s="51">
        <v>34</v>
      </c>
      <c r="C279" s="52">
        <v>-6.3E-2</v>
      </c>
      <c r="D279" s="52"/>
      <c r="E279" s="55">
        <f t="shared" si="82"/>
        <v>-0.15049999999999999</v>
      </c>
      <c r="F279" s="53">
        <f t="shared" si="83"/>
        <v>2</v>
      </c>
      <c r="G279" s="55">
        <f t="shared" si="84"/>
        <v>-0.30099999999999999</v>
      </c>
      <c r="H279" s="50"/>
      <c r="I279" s="41">
        <f>I278+5</f>
        <v>23.4465</v>
      </c>
      <c r="J279" s="42">
        <f>J278</f>
        <v>-1.5</v>
      </c>
      <c r="K279" s="55">
        <f t="shared" si="85"/>
        <v>-1.5</v>
      </c>
      <c r="L279" s="53">
        <f t="shared" si="86"/>
        <v>5</v>
      </c>
      <c r="M279" s="55">
        <f t="shared" si="87"/>
        <v>-7.5</v>
      </c>
      <c r="N279" s="26"/>
      <c r="O279" s="26"/>
      <c r="P279" s="26"/>
      <c r="R279" s="27"/>
    </row>
    <row r="280" spans="2:18" x14ac:dyDescent="0.2">
      <c r="B280" s="54">
        <v>36</v>
      </c>
      <c r="C280" s="56">
        <v>0.13200000000000001</v>
      </c>
      <c r="D280" s="56"/>
      <c r="E280" s="55">
        <f t="shared" si="82"/>
        <v>3.4500000000000003E-2</v>
      </c>
      <c r="F280" s="53">
        <f t="shared" si="83"/>
        <v>2</v>
      </c>
      <c r="G280" s="55">
        <f t="shared" si="84"/>
        <v>6.9000000000000006E-2</v>
      </c>
      <c r="I280" s="39">
        <f>I279+5</f>
        <v>28.4465</v>
      </c>
      <c r="J280" s="40">
        <f>J278</f>
        <v>-1.5</v>
      </c>
      <c r="K280" s="55">
        <f t="shared" si="85"/>
        <v>-1.5</v>
      </c>
      <c r="L280" s="53">
        <f t="shared" si="86"/>
        <v>5</v>
      </c>
      <c r="M280" s="55">
        <f t="shared" si="87"/>
        <v>-7.5</v>
      </c>
      <c r="N280" s="26"/>
      <c r="O280" s="26"/>
      <c r="P280" s="26"/>
      <c r="R280" s="27"/>
    </row>
    <row r="281" spans="2:18" x14ac:dyDescent="0.2">
      <c r="B281" s="54">
        <v>40</v>
      </c>
      <c r="C281" s="56">
        <v>1.4930000000000001</v>
      </c>
      <c r="D281" s="56"/>
      <c r="E281" s="55">
        <f t="shared" si="82"/>
        <v>0.8125</v>
      </c>
      <c r="F281" s="53">
        <f t="shared" si="83"/>
        <v>4</v>
      </c>
      <c r="G281" s="55">
        <f t="shared" si="84"/>
        <v>3.25</v>
      </c>
      <c r="I281" s="39">
        <f>I280+(J281-J280)*1.5</f>
        <v>29.9465</v>
      </c>
      <c r="J281" s="33">
        <v>-0.5</v>
      </c>
      <c r="K281" s="55">
        <f t="shared" si="85"/>
        <v>-1</v>
      </c>
      <c r="L281" s="53">
        <f t="shared" si="86"/>
        <v>1.5</v>
      </c>
      <c r="M281" s="55">
        <f t="shared" si="87"/>
        <v>-1.5</v>
      </c>
      <c r="O281" s="30"/>
      <c r="P281" s="30"/>
    </row>
    <row r="282" spans="2:18" x14ac:dyDescent="0.2">
      <c r="B282" s="54">
        <v>42</v>
      </c>
      <c r="C282" s="56">
        <v>3.6080000000000001</v>
      </c>
      <c r="D282" s="55" t="s">
        <v>21</v>
      </c>
      <c r="E282" s="55">
        <f t="shared" si="82"/>
        <v>2.5505</v>
      </c>
      <c r="F282" s="53">
        <f t="shared" si="83"/>
        <v>2</v>
      </c>
      <c r="G282" s="55">
        <f t="shared" si="84"/>
        <v>5.101</v>
      </c>
      <c r="I282" s="51">
        <v>30</v>
      </c>
      <c r="J282" s="52">
        <v>-0.42299999999999999</v>
      </c>
      <c r="K282" s="55">
        <f t="shared" si="85"/>
        <v>-0.46150000000000002</v>
      </c>
      <c r="L282" s="53">
        <f t="shared" si="86"/>
        <v>5.3499999999999659E-2</v>
      </c>
      <c r="M282" s="55">
        <f t="shared" si="87"/>
        <v>-2.4690249999999844E-2</v>
      </c>
      <c r="O282" s="23"/>
      <c r="P282" s="23"/>
    </row>
    <row r="283" spans="2:18" x14ac:dyDescent="0.2">
      <c r="B283" s="54">
        <v>46</v>
      </c>
      <c r="C283" s="56">
        <v>3.6080000000000001</v>
      </c>
      <c r="D283" s="55" t="s">
        <v>121</v>
      </c>
      <c r="E283" s="55">
        <f t="shared" si="82"/>
        <v>3.6080000000000001</v>
      </c>
      <c r="F283" s="53">
        <f t="shared" si="83"/>
        <v>4</v>
      </c>
      <c r="G283" s="55">
        <f t="shared" si="84"/>
        <v>14.432</v>
      </c>
      <c r="I283" s="51">
        <v>32</v>
      </c>
      <c r="J283" s="52">
        <v>-0.23799999999999999</v>
      </c>
      <c r="K283" s="55">
        <f t="shared" si="85"/>
        <v>-0.33050000000000002</v>
      </c>
      <c r="L283" s="53">
        <f t="shared" si="86"/>
        <v>2</v>
      </c>
      <c r="M283" s="55">
        <f t="shared" si="87"/>
        <v>-0.66100000000000003</v>
      </c>
      <c r="O283" s="23"/>
      <c r="P283" s="23"/>
    </row>
    <row r="284" spans="2:18" x14ac:dyDescent="0.2">
      <c r="B284" s="54">
        <v>47</v>
      </c>
      <c r="C284" s="56">
        <v>3.613</v>
      </c>
      <c r="D284" s="52" t="s">
        <v>109</v>
      </c>
      <c r="E284" s="55">
        <f t="shared" si="82"/>
        <v>3.6105</v>
      </c>
      <c r="F284" s="53">
        <f t="shared" si="83"/>
        <v>1</v>
      </c>
      <c r="G284" s="55">
        <f t="shared" si="84"/>
        <v>3.6105</v>
      </c>
      <c r="H284" s="55"/>
      <c r="I284" s="51">
        <v>34</v>
      </c>
      <c r="J284" s="52">
        <v>-6.3E-2</v>
      </c>
      <c r="K284" s="55">
        <f t="shared" si="85"/>
        <v>-0.15049999999999999</v>
      </c>
      <c r="L284" s="53">
        <f t="shared" si="86"/>
        <v>2</v>
      </c>
      <c r="M284" s="55">
        <f t="shared" si="87"/>
        <v>-0.30099999999999999</v>
      </c>
      <c r="N284" s="23"/>
      <c r="O284" s="23"/>
      <c r="P284" s="23"/>
    </row>
    <row r="285" spans="2:18" x14ac:dyDescent="0.2">
      <c r="B285" s="54"/>
      <c r="C285" s="56"/>
      <c r="D285" s="52"/>
      <c r="E285" s="55"/>
      <c r="F285" s="53"/>
      <c r="G285" s="55"/>
      <c r="H285" s="55"/>
      <c r="I285" s="54">
        <v>36</v>
      </c>
      <c r="J285" s="56">
        <v>0.13200000000000001</v>
      </c>
      <c r="K285" s="55">
        <f t="shared" si="85"/>
        <v>3.4500000000000003E-2</v>
      </c>
      <c r="L285" s="53">
        <f t="shared" si="86"/>
        <v>2</v>
      </c>
      <c r="M285" s="55">
        <f t="shared" si="87"/>
        <v>6.9000000000000006E-2</v>
      </c>
      <c r="N285" s="23"/>
      <c r="O285" s="23"/>
      <c r="P285" s="23"/>
    </row>
    <row r="286" spans="2:18" x14ac:dyDescent="0.2">
      <c r="B286" s="54"/>
      <c r="C286" s="56"/>
      <c r="D286" s="52"/>
      <c r="E286" s="55"/>
      <c r="F286" s="53"/>
      <c r="G286" s="55"/>
      <c r="H286" s="55"/>
      <c r="I286" s="54"/>
      <c r="J286" s="56"/>
      <c r="K286" s="55"/>
      <c r="L286" s="53"/>
      <c r="M286" s="55"/>
      <c r="N286" s="23"/>
      <c r="O286" s="23"/>
      <c r="P286" s="23"/>
    </row>
    <row r="287" spans="2:18" x14ac:dyDescent="0.2">
      <c r="B287" s="54"/>
      <c r="C287" s="56"/>
      <c r="D287" s="52"/>
      <c r="E287" s="55"/>
      <c r="F287" s="53"/>
      <c r="G287" s="55"/>
      <c r="H287" s="55"/>
      <c r="I287" s="54"/>
      <c r="J287" s="56"/>
      <c r="K287" s="55"/>
      <c r="L287" s="53"/>
      <c r="M287" s="55"/>
      <c r="N287" s="23"/>
      <c r="O287" s="23"/>
      <c r="P287" s="23"/>
    </row>
    <row r="288" spans="2:18" x14ac:dyDescent="0.2">
      <c r="B288" s="54"/>
      <c r="C288" s="56"/>
      <c r="D288" s="52"/>
      <c r="E288" s="55"/>
      <c r="F288" s="53"/>
      <c r="G288" s="55"/>
      <c r="H288" s="55"/>
      <c r="I288" s="54"/>
      <c r="J288" s="56"/>
      <c r="K288" s="55"/>
      <c r="L288" s="53"/>
      <c r="M288" s="55"/>
      <c r="N288" s="23"/>
      <c r="O288" s="23"/>
      <c r="P288" s="23"/>
    </row>
    <row r="289" spans="2:18" x14ac:dyDescent="0.2">
      <c r="B289" s="54"/>
      <c r="C289" s="56"/>
      <c r="D289" s="52"/>
      <c r="E289" s="55"/>
      <c r="F289" s="53"/>
      <c r="G289" s="55"/>
      <c r="H289" s="55"/>
      <c r="I289" s="54"/>
      <c r="J289" s="56"/>
      <c r="K289" s="55"/>
      <c r="L289" s="53"/>
      <c r="M289" s="55"/>
      <c r="N289" s="23"/>
      <c r="O289" s="23"/>
      <c r="P289" s="23"/>
    </row>
    <row r="290" spans="2:18" x14ac:dyDescent="0.2">
      <c r="B290" s="54"/>
      <c r="C290" s="56"/>
      <c r="D290" s="52"/>
      <c r="E290" s="55"/>
      <c r="F290" s="53"/>
      <c r="G290" s="55"/>
      <c r="H290" s="55"/>
      <c r="I290" s="54"/>
      <c r="J290" s="56"/>
      <c r="K290" s="55"/>
      <c r="L290" s="53"/>
      <c r="M290" s="55"/>
      <c r="N290" s="23"/>
      <c r="O290" s="23"/>
      <c r="P290" s="23"/>
    </row>
    <row r="291" spans="2:18" x14ac:dyDescent="0.2">
      <c r="B291" s="54"/>
      <c r="C291" s="56"/>
      <c r="D291" s="52"/>
      <c r="E291" s="55"/>
      <c r="F291" s="53"/>
      <c r="G291" s="55"/>
      <c r="H291" s="55"/>
      <c r="I291" s="54"/>
      <c r="J291" s="56"/>
      <c r="K291" s="55"/>
      <c r="L291" s="53"/>
      <c r="M291" s="55"/>
      <c r="N291" s="23"/>
      <c r="O291" s="23"/>
      <c r="P291" s="23"/>
    </row>
    <row r="292" spans="2:18" x14ac:dyDescent="0.2">
      <c r="B292" s="54"/>
      <c r="C292" s="56"/>
      <c r="D292" s="52"/>
      <c r="E292" s="55"/>
      <c r="F292" s="53"/>
      <c r="G292" s="55"/>
      <c r="H292" s="55"/>
      <c r="I292" s="54"/>
      <c r="J292" s="56"/>
      <c r="K292" s="55"/>
      <c r="L292" s="53"/>
      <c r="M292" s="55"/>
      <c r="N292" s="23"/>
      <c r="O292" s="23"/>
      <c r="P292" s="23"/>
    </row>
    <row r="293" spans="2:18" x14ac:dyDescent="0.2">
      <c r="B293" s="54"/>
      <c r="C293" s="56"/>
      <c r="D293" s="52"/>
      <c r="E293" s="55"/>
      <c r="F293" s="53"/>
      <c r="G293" s="55"/>
      <c r="H293" s="55"/>
      <c r="I293" s="54"/>
      <c r="J293" s="56"/>
      <c r="K293" s="55"/>
      <c r="L293" s="53"/>
      <c r="M293" s="55"/>
      <c r="N293" s="23"/>
      <c r="O293" s="23"/>
      <c r="P293" s="23"/>
    </row>
    <row r="294" spans="2:18" x14ac:dyDescent="0.2">
      <c r="B294" s="54"/>
      <c r="C294" s="56"/>
      <c r="D294" s="52"/>
      <c r="E294" s="55"/>
      <c r="F294" s="53"/>
      <c r="G294" s="55"/>
      <c r="H294" s="55"/>
      <c r="I294" s="54">
        <v>40</v>
      </c>
      <c r="J294" s="56">
        <v>1.4930000000000001</v>
      </c>
      <c r="K294" s="55">
        <f>AVERAGE(J285,J294)</f>
        <v>0.8125</v>
      </c>
      <c r="L294" s="53">
        <f>I294-I285</f>
        <v>4</v>
      </c>
      <c r="M294" s="55">
        <f t="shared" si="87"/>
        <v>3.25</v>
      </c>
      <c r="N294" s="23"/>
      <c r="O294" s="23"/>
      <c r="P294" s="23"/>
    </row>
    <row r="295" spans="2:18" x14ac:dyDescent="0.2">
      <c r="B295" s="54"/>
      <c r="C295" s="56"/>
      <c r="D295" s="52"/>
      <c r="E295" s="55"/>
      <c r="F295" s="53"/>
      <c r="G295" s="55"/>
      <c r="H295" s="55"/>
      <c r="I295" s="54">
        <v>42</v>
      </c>
      <c r="J295" s="56">
        <v>3.6080000000000001</v>
      </c>
      <c r="K295" s="55">
        <f t="shared" si="85"/>
        <v>2.5505</v>
      </c>
      <c r="L295" s="53">
        <f t="shared" si="86"/>
        <v>2</v>
      </c>
      <c r="M295" s="55">
        <f t="shared" si="87"/>
        <v>5.101</v>
      </c>
      <c r="N295" s="23"/>
      <c r="O295" s="23"/>
      <c r="P295" s="23"/>
    </row>
    <row r="296" spans="2:18" x14ac:dyDescent="0.2">
      <c r="B296" s="54"/>
      <c r="C296" s="56"/>
      <c r="D296" s="56"/>
      <c r="E296" s="55"/>
      <c r="F296" s="53"/>
      <c r="G296" s="55"/>
      <c r="H296" s="55"/>
      <c r="I296" s="54">
        <v>46</v>
      </c>
      <c r="J296" s="56">
        <v>3.6080000000000001</v>
      </c>
      <c r="K296" s="55">
        <f t="shared" si="85"/>
        <v>3.6080000000000001</v>
      </c>
      <c r="L296" s="53">
        <f t="shared" si="86"/>
        <v>4</v>
      </c>
      <c r="M296" s="55">
        <f t="shared" si="87"/>
        <v>14.432</v>
      </c>
      <c r="N296" s="23"/>
      <c r="O296" s="23"/>
      <c r="P296" s="23"/>
    </row>
    <row r="297" spans="2:18" x14ac:dyDescent="0.2">
      <c r="B297" s="54"/>
      <c r="C297" s="56"/>
      <c r="D297" s="56"/>
      <c r="E297" s="55"/>
      <c r="F297" s="53"/>
      <c r="G297" s="55"/>
      <c r="H297" s="55"/>
      <c r="I297" s="54">
        <v>47</v>
      </c>
      <c r="J297" s="56">
        <v>3.613</v>
      </c>
      <c r="K297" s="55">
        <f t="shared" si="85"/>
        <v>3.6105</v>
      </c>
      <c r="L297" s="53">
        <f t="shared" si="86"/>
        <v>1</v>
      </c>
      <c r="M297" s="55">
        <f t="shared" si="87"/>
        <v>3.6105</v>
      </c>
      <c r="N297" s="23"/>
      <c r="O297" s="23"/>
      <c r="P297" s="23"/>
    </row>
    <row r="298" spans="2:18" ht="15" x14ac:dyDescent="0.2">
      <c r="B298" s="35"/>
      <c r="C298" s="22"/>
      <c r="D298" s="22"/>
      <c r="E298" s="35"/>
      <c r="F298" s="63">
        <f>SUM(F266:F297)</f>
        <v>47</v>
      </c>
      <c r="G298" s="63">
        <f>SUM(G266:G297)</f>
        <v>50.333500000000001</v>
      </c>
      <c r="H298" s="55"/>
      <c r="I298" s="55"/>
      <c r="J298" s="35"/>
      <c r="K298" s="35"/>
      <c r="L298" s="43">
        <f>SUM(L269:L297)</f>
        <v>47</v>
      </c>
      <c r="M298" s="43">
        <f>SUM(M269:M297)</f>
        <v>37.602180500000003</v>
      </c>
      <c r="N298" s="23"/>
      <c r="O298" s="23"/>
      <c r="P298" s="23"/>
    </row>
    <row r="299" spans="2:18" ht="15" x14ac:dyDescent="0.2">
      <c r="B299" s="35"/>
      <c r="C299" s="22"/>
      <c r="D299" s="22"/>
      <c r="E299" s="35"/>
      <c r="F299" s="53"/>
      <c r="G299" s="55"/>
      <c r="H299" s="80" t="s">
        <v>73</v>
      </c>
      <c r="I299" s="80"/>
      <c r="J299" s="53">
        <f>G298</f>
        <v>50.333500000000001</v>
      </c>
      <c r="K299" s="55" t="s">
        <v>74</v>
      </c>
      <c r="L299" s="53">
        <f>M298</f>
        <v>37.602180500000003</v>
      </c>
      <c r="M299" s="67">
        <f>J299-L299</f>
        <v>12.731319499999998</v>
      </c>
      <c r="N299" s="30"/>
      <c r="O299" s="23"/>
      <c r="P299" s="23"/>
    </row>
    <row r="300" spans="2:18" x14ac:dyDescent="0.2">
      <c r="B300" s="51"/>
      <c r="C300" s="52"/>
      <c r="D300" s="52"/>
      <c r="E300" s="55"/>
      <c r="F300" s="53"/>
      <c r="G300" s="55"/>
      <c r="H300" s="53"/>
      <c r="I300" s="27"/>
      <c r="J300" s="36"/>
      <c r="K300" s="55"/>
      <c r="L300" s="53"/>
      <c r="M300" s="55"/>
      <c r="N300" s="26"/>
      <c r="O300" s="26"/>
      <c r="P300" s="26"/>
      <c r="Q300" s="28"/>
      <c r="R300" s="27"/>
    </row>
    <row r="301" spans="2:18" ht="15" x14ac:dyDescent="0.2">
      <c r="B301" s="50" t="s">
        <v>71</v>
      </c>
      <c r="C301" s="50"/>
      <c r="D301" s="78">
        <v>1.2</v>
      </c>
      <c r="E301" s="78"/>
      <c r="J301" s="35"/>
      <c r="K301" s="35"/>
      <c r="L301" s="35"/>
      <c r="M301" s="35"/>
      <c r="N301" s="23"/>
      <c r="O301" s="23"/>
      <c r="P301" s="23"/>
    </row>
    <row r="302" spans="2:18" x14ac:dyDescent="0.2">
      <c r="B302" s="79" t="s">
        <v>110</v>
      </c>
      <c r="C302" s="79"/>
      <c r="D302" s="79"/>
      <c r="E302" s="79"/>
      <c r="F302" s="79"/>
      <c r="G302" s="79"/>
      <c r="H302" s="21" t="s">
        <v>75</v>
      </c>
      <c r="I302" s="79" t="s">
        <v>72</v>
      </c>
      <c r="J302" s="79"/>
      <c r="K302" s="79"/>
      <c r="L302" s="79"/>
      <c r="M302" s="79"/>
      <c r="N302" s="24"/>
      <c r="O302" s="24"/>
      <c r="P302" s="26">
        <f>I314-I312</f>
        <v>4</v>
      </c>
    </row>
    <row r="303" spans="2:18" x14ac:dyDescent="0.2">
      <c r="B303" s="51">
        <v>0</v>
      </c>
      <c r="C303" s="52">
        <v>2.774</v>
      </c>
      <c r="D303" s="52" t="s">
        <v>109</v>
      </c>
      <c r="E303" s="53"/>
      <c r="F303" s="53"/>
      <c r="G303" s="53"/>
      <c r="H303" s="53"/>
      <c r="I303" s="54"/>
      <c r="J303" s="25"/>
      <c r="K303" s="55"/>
      <c r="L303" s="53"/>
      <c r="M303" s="55"/>
      <c r="N303" s="26"/>
      <c r="O303" s="26"/>
      <c r="P303" s="26"/>
      <c r="R303" s="27"/>
    </row>
    <row r="304" spans="2:18" x14ac:dyDescent="0.2">
      <c r="B304" s="51">
        <v>5</v>
      </c>
      <c r="C304" s="52">
        <v>2.8239999999999998</v>
      </c>
      <c r="D304" s="55" t="s">
        <v>23</v>
      </c>
      <c r="E304" s="55">
        <f>(C303+C304)/2</f>
        <v>2.7989999999999999</v>
      </c>
      <c r="F304" s="53">
        <f>B304-B303</f>
        <v>5</v>
      </c>
      <c r="G304" s="55">
        <f>E304*F304</f>
        <v>13.994999999999999</v>
      </c>
      <c r="H304" s="53"/>
      <c r="I304" s="51"/>
      <c r="J304" s="51"/>
      <c r="K304" s="55"/>
      <c r="L304" s="53"/>
      <c r="M304" s="55"/>
      <c r="N304" s="26"/>
      <c r="O304" s="26"/>
      <c r="P304" s="26"/>
      <c r="Q304" s="28"/>
      <c r="R304" s="27"/>
    </row>
    <row r="305" spans="2:18" x14ac:dyDescent="0.2">
      <c r="B305" s="51">
        <v>7</v>
      </c>
      <c r="C305" s="52">
        <v>0.96399999999999997</v>
      </c>
      <c r="E305" s="55">
        <f t="shared" ref="E305:E321" si="88">(C304+C305)/2</f>
        <v>1.8939999999999999</v>
      </c>
      <c r="F305" s="53">
        <f t="shared" ref="F305:F321" si="89">B305-B304</f>
        <v>2</v>
      </c>
      <c r="G305" s="55">
        <f t="shared" ref="G305:G321" si="90">E305*F305</f>
        <v>3.7879999999999998</v>
      </c>
      <c r="H305" s="53"/>
      <c r="I305" s="51"/>
      <c r="J305" s="51"/>
      <c r="K305" s="55"/>
      <c r="L305" s="53"/>
      <c r="M305" s="55"/>
      <c r="N305" s="26"/>
      <c r="O305" s="26"/>
      <c r="P305" s="26"/>
      <c r="Q305" s="28"/>
      <c r="R305" s="27"/>
    </row>
    <row r="306" spans="2:18" x14ac:dyDescent="0.2">
      <c r="B306" s="51">
        <v>9</v>
      </c>
      <c r="C306" s="52">
        <v>0.66400000000000003</v>
      </c>
      <c r="D306" s="52"/>
      <c r="E306" s="55">
        <f t="shared" si="88"/>
        <v>0.81400000000000006</v>
      </c>
      <c r="F306" s="53">
        <f t="shared" si="89"/>
        <v>2</v>
      </c>
      <c r="G306" s="55">
        <f t="shared" si="90"/>
        <v>1.6280000000000001</v>
      </c>
      <c r="H306" s="53"/>
      <c r="I306" s="51"/>
      <c r="J306" s="51"/>
      <c r="K306" s="55"/>
      <c r="L306" s="53"/>
      <c r="M306" s="55"/>
      <c r="N306" s="26"/>
      <c r="O306" s="26"/>
      <c r="P306" s="26"/>
      <c r="Q306" s="28"/>
      <c r="R306" s="27"/>
    </row>
    <row r="307" spans="2:18" x14ac:dyDescent="0.2">
      <c r="B307" s="51">
        <v>11</v>
      </c>
      <c r="C307" s="52">
        <v>0.36399999999999999</v>
      </c>
      <c r="D307" s="52"/>
      <c r="E307" s="55">
        <f t="shared" si="88"/>
        <v>0.51400000000000001</v>
      </c>
      <c r="F307" s="53">
        <f t="shared" si="89"/>
        <v>2</v>
      </c>
      <c r="G307" s="55">
        <f t="shared" si="90"/>
        <v>1.028</v>
      </c>
      <c r="H307" s="53"/>
      <c r="I307" s="51"/>
      <c r="J307" s="51"/>
      <c r="K307" s="55"/>
      <c r="L307" s="53"/>
      <c r="M307" s="55"/>
      <c r="N307" s="26"/>
      <c r="O307" s="26"/>
      <c r="P307" s="26"/>
      <c r="Q307" s="28"/>
      <c r="R307" s="27"/>
    </row>
    <row r="308" spans="2:18" x14ac:dyDescent="0.2">
      <c r="B308" s="51">
        <v>13</v>
      </c>
      <c r="C308" s="52">
        <v>7.3999999999999996E-2</v>
      </c>
      <c r="D308" s="52"/>
      <c r="E308" s="55">
        <f t="shared" si="88"/>
        <v>0.219</v>
      </c>
      <c r="F308" s="53">
        <f t="shared" si="89"/>
        <v>2</v>
      </c>
      <c r="G308" s="55">
        <f t="shared" si="90"/>
        <v>0.438</v>
      </c>
      <c r="H308" s="53"/>
      <c r="I308" s="51"/>
      <c r="J308" s="51"/>
      <c r="K308" s="55"/>
      <c r="L308" s="53"/>
      <c r="M308" s="55"/>
      <c r="N308" s="26"/>
      <c r="O308" s="26"/>
      <c r="P308" s="26"/>
      <c r="Q308" s="28"/>
      <c r="R308" s="27"/>
    </row>
    <row r="309" spans="2:18" x14ac:dyDescent="0.2">
      <c r="B309" s="51">
        <v>15</v>
      </c>
      <c r="C309" s="52">
        <v>-0.14099999999999999</v>
      </c>
      <c r="E309" s="55">
        <f t="shared" si="88"/>
        <v>-3.3499999999999995E-2</v>
      </c>
      <c r="F309" s="53">
        <f t="shared" si="89"/>
        <v>2</v>
      </c>
      <c r="G309" s="55">
        <f t="shared" si="90"/>
        <v>-6.699999999999999E-2</v>
      </c>
      <c r="H309" s="53"/>
      <c r="I309" s="51"/>
      <c r="J309" s="51"/>
      <c r="K309" s="55"/>
      <c r="L309" s="53"/>
      <c r="M309" s="55"/>
      <c r="N309" s="26"/>
      <c r="O309" s="26"/>
      <c r="P309" s="26"/>
      <c r="Q309" s="28"/>
      <c r="R309" s="27"/>
    </row>
    <row r="310" spans="2:18" x14ac:dyDescent="0.2">
      <c r="B310" s="51">
        <v>17</v>
      </c>
      <c r="C310" s="52">
        <v>-0.28399999999999997</v>
      </c>
      <c r="D310" s="52"/>
      <c r="E310" s="55">
        <f t="shared" si="88"/>
        <v>-0.21249999999999997</v>
      </c>
      <c r="F310" s="53">
        <f t="shared" si="89"/>
        <v>2</v>
      </c>
      <c r="G310" s="55">
        <f t="shared" si="90"/>
        <v>-0.42499999999999993</v>
      </c>
      <c r="H310" s="53"/>
      <c r="I310" s="51">
        <v>0</v>
      </c>
      <c r="J310" s="52">
        <v>2.774</v>
      </c>
      <c r="K310" s="55"/>
      <c r="L310" s="53"/>
      <c r="M310" s="55"/>
      <c r="N310" s="26"/>
      <c r="O310" s="26"/>
      <c r="P310" s="26"/>
      <c r="Q310" s="28"/>
      <c r="R310" s="27"/>
    </row>
    <row r="311" spans="2:18" x14ac:dyDescent="0.2">
      <c r="B311" s="51">
        <v>19</v>
      </c>
      <c r="C311" s="52">
        <v>-0.48699999999999999</v>
      </c>
      <c r="D311" s="52"/>
      <c r="E311" s="55">
        <f t="shared" si="88"/>
        <v>-0.38549999999999995</v>
      </c>
      <c r="F311" s="53">
        <f t="shared" si="89"/>
        <v>2</v>
      </c>
      <c r="G311" s="55">
        <f t="shared" si="90"/>
        <v>-0.77099999999999991</v>
      </c>
      <c r="H311" s="53"/>
      <c r="I311" s="51">
        <v>5</v>
      </c>
      <c r="J311" s="52">
        <v>2.8239999999999998</v>
      </c>
      <c r="K311" s="55">
        <f t="shared" ref="K311:K321" si="91">AVERAGE(J310,J311)</f>
        <v>2.7989999999999999</v>
      </c>
      <c r="L311" s="53">
        <f t="shared" ref="L311:L321" si="92">I311-I310</f>
        <v>5</v>
      </c>
      <c r="M311" s="55">
        <f t="shared" ref="M311:M321" si="93">L311*K311</f>
        <v>13.994999999999999</v>
      </c>
      <c r="N311" s="30"/>
      <c r="O311" s="30"/>
      <c r="P311" s="30"/>
      <c r="Q311" s="28"/>
      <c r="R311" s="27"/>
    </row>
    <row r="312" spans="2:18" x14ac:dyDescent="0.2">
      <c r="B312" s="51">
        <v>21</v>
      </c>
      <c r="C312" s="52">
        <v>-0.54600000000000004</v>
      </c>
      <c r="D312" s="55" t="s">
        <v>22</v>
      </c>
      <c r="E312" s="55">
        <f t="shared" si="88"/>
        <v>-0.51649999999999996</v>
      </c>
      <c r="F312" s="53">
        <f t="shared" si="89"/>
        <v>2</v>
      </c>
      <c r="G312" s="55">
        <f t="shared" si="90"/>
        <v>-1.0329999999999999</v>
      </c>
      <c r="H312" s="53"/>
      <c r="I312" s="51">
        <v>7</v>
      </c>
      <c r="J312" s="52">
        <v>0.96399999999999997</v>
      </c>
      <c r="K312" s="55">
        <f t="shared" si="91"/>
        <v>1.8939999999999999</v>
      </c>
      <c r="L312" s="53">
        <f t="shared" si="92"/>
        <v>2</v>
      </c>
      <c r="M312" s="55">
        <f t="shared" si="93"/>
        <v>3.7879999999999998</v>
      </c>
      <c r="N312" s="26"/>
      <c r="O312" s="26"/>
      <c r="P312" s="26"/>
      <c r="Q312" s="28"/>
      <c r="R312" s="27"/>
    </row>
    <row r="313" spans="2:18" x14ac:dyDescent="0.2">
      <c r="B313" s="51">
        <v>23</v>
      </c>
      <c r="C313" s="52">
        <v>-0.49199999999999999</v>
      </c>
      <c r="E313" s="55">
        <f t="shared" si="88"/>
        <v>-0.51900000000000002</v>
      </c>
      <c r="F313" s="53">
        <f t="shared" si="89"/>
        <v>2</v>
      </c>
      <c r="G313" s="55">
        <f t="shared" si="90"/>
        <v>-1.038</v>
      </c>
      <c r="H313" s="50"/>
      <c r="I313" s="51">
        <v>9</v>
      </c>
      <c r="J313" s="52">
        <v>0.66400000000000003</v>
      </c>
      <c r="K313" s="55">
        <f t="shared" si="91"/>
        <v>0.81400000000000006</v>
      </c>
      <c r="L313" s="53">
        <f t="shared" si="92"/>
        <v>2</v>
      </c>
      <c r="M313" s="55">
        <f t="shared" si="93"/>
        <v>1.6280000000000001</v>
      </c>
      <c r="N313" s="30"/>
      <c r="O313" s="30"/>
      <c r="P313" s="30"/>
      <c r="Q313" s="28"/>
      <c r="R313" s="27"/>
    </row>
    <row r="314" spans="2:18" x14ac:dyDescent="0.2">
      <c r="B314" s="51">
        <v>25</v>
      </c>
      <c r="C314" s="52">
        <v>-0.33600000000000002</v>
      </c>
      <c r="E314" s="55">
        <f t="shared" si="88"/>
        <v>-0.41400000000000003</v>
      </c>
      <c r="F314" s="53">
        <f t="shared" si="89"/>
        <v>2</v>
      </c>
      <c r="G314" s="55">
        <f t="shared" si="90"/>
        <v>-0.82800000000000007</v>
      </c>
      <c r="H314" s="50"/>
      <c r="I314" s="51">
        <v>11</v>
      </c>
      <c r="J314" s="52">
        <v>0.36399999999999999</v>
      </c>
      <c r="K314" s="55">
        <f t="shared" si="91"/>
        <v>0.51400000000000001</v>
      </c>
      <c r="L314" s="53">
        <f t="shared" si="92"/>
        <v>2</v>
      </c>
      <c r="M314" s="55">
        <f t="shared" si="93"/>
        <v>1.028</v>
      </c>
      <c r="N314" s="30"/>
      <c r="O314" s="30"/>
      <c r="P314" s="30"/>
      <c r="Q314" s="28"/>
      <c r="R314" s="27"/>
    </row>
    <row r="315" spans="2:18" x14ac:dyDescent="0.2">
      <c r="B315" s="51">
        <v>27</v>
      </c>
      <c r="C315" s="52">
        <v>-0.14599999999999999</v>
      </c>
      <c r="D315" s="52"/>
      <c r="E315" s="55">
        <f t="shared" si="88"/>
        <v>-0.24099999999999999</v>
      </c>
      <c r="F315" s="53">
        <f t="shared" si="89"/>
        <v>2</v>
      </c>
      <c r="G315" s="55">
        <f t="shared" si="90"/>
        <v>-0.48199999999999998</v>
      </c>
      <c r="H315" s="50"/>
      <c r="I315" s="51">
        <v>13</v>
      </c>
      <c r="J315" s="52">
        <v>7.3999999999999996E-2</v>
      </c>
      <c r="K315" s="55">
        <f t="shared" si="91"/>
        <v>0.219</v>
      </c>
      <c r="L315" s="53">
        <f t="shared" si="92"/>
        <v>2</v>
      </c>
      <c r="M315" s="55">
        <f t="shared" si="93"/>
        <v>0.438</v>
      </c>
      <c r="N315" s="26"/>
      <c r="O315" s="26"/>
      <c r="P315" s="26"/>
      <c r="R315" s="27"/>
    </row>
    <row r="316" spans="2:18" x14ac:dyDescent="0.2">
      <c r="B316" s="51">
        <v>29</v>
      </c>
      <c r="C316" s="52">
        <v>0.113</v>
      </c>
      <c r="D316" s="52"/>
      <c r="E316" s="55">
        <f t="shared" si="88"/>
        <v>-1.6499999999999994E-2</v>
      </c>
      <c r="F316" s="53">
        <f t="shared" si="89"/>
        <v>2</v>
      </c>
      <c r="G316" s="55">
        <f t="shared" si="90"/>
        <v>-3.2999999999999988E-2</v>
      </c>
      <c r="H316" s="50"/>
      <c r="I316" s="39">
        <f>I315+(J315-J316)*1.5</f>
        <v>15.361000000000001</v>
      </c>
      <c r="J316" s="40">
        <v>-1.5</v>
      </c>
      <c r="K316" s="55">
        <f t="shared" si="91"/>
        <v>-0.71299999999999997</v>
      </c>
      <c r="L316" s="53">
        <f t="shared" si="92"/>
        <v>2.3610000000000007</v>
      </c>
      <c r="M316" s="55">
        <f t="shared" si="93"/>
        <v>-1.6833930000000004</v>
      </c>
      <c r="N316" s="26"/>
      <c r="O316" s="26"/>
      <c r="P316" s="26"/>
      <c r="R316" s="27"/>
    </row>
    <row r="317" spans="2:18" x14ac:dyDescent="0.2">
      <c r="B317" s="51">
        <v>31</v>
      </c>
      <c r="C317" s="52">
        <v>0.33900000000000002</v>
      </c>
      <c r="D317" s="52"/>
      <c r="E317" s="55">
        <f t="shared" si="88"/>
        <v>0.22600000000000001</v>
      </c>
      <c r="F317" s="53">
        <f t="shared" si="89"/>
        <v>2</v>
      </c>
      <c r="G317" s="55">
        <f t="shared" si="90"/>
        <v>0.45200000000000001</v>
      </c>
      <c r="H317" s="50"/>
      <c r="I317" s="41">
        <f>I316+5</f>
        <v>20.361000000000001</v>
      </c>
      <c r="J317" s="42">
        <f>J316</f>
        <v>-1.5</v>
      </c>
      <c r="K317" s="55">
        <f t="shared" si="91"/>
        <v>-1.5</v>
      </c>
      <c r="L317" s="53">
        <f t="shared" si="92"/>
        <v>5</v>
      </c>
      <c r="M317" s="55">
        <f t="shared" si="93"/>
        <v>-7.5</v>
      </c>
      <c r="N317" s="26"/>
      <c r="O317" s="26"/>
      <c r="P317" s="26"/>
      <c r="R317" s="27"/>
    </row>
    <row r="318" spans="2:18" x14ac:dyDescent="0.2">
      <c r="B318" s="54">
        <v>33</v>
      </c>
      <c r="C318" s="56">
        <v>0.55600000000000005</v>
      </c>
      <c r="D318" s="56"/>
      <c r="E318" s="55">
        <f t="shared" si="88"/>
        <v>0.44750000000000001</v>
      </c>
      <c r="F318" s="53">
        <f t="shared" si="89"/>
        <v>2</v>
      </c>
      <c r="G318" s="55">
        <f t="shared" si="90"/>
        <v>0.89500000000000002</v>
      </c>
      <c r="I318" s="39">
        <f>I317+5</f>
        <v>25.361000000000001</v>
      </c>
      <c r="J318" s="40">
        <f>J316</f>
        <v>-1.5</v>
      </c>
      <c r="K318" s="55">
        <f t="shared" si="91"/>
        <v>-1.5</v>
      </c>
      <c r="L318" s="53">
        <f t="shared" si="92"/>
        <v>5</v>
      </c>
      <c r="M318" s="55">
        <f t="shared" si="93"/>
        <v>-7.5</v>
      </c>
      <c r="N318" s="26"/>
      <c r="O318" s="26"/>
      <c r="P318" s="26"/>
      <c r="R318" s="27"/>
    </row>
    <row r="319" spans="2:18" x14ac:dyDescent="0.2">
      <c r="B319" s="54">
        <v>35</v>
      </c>
      <c r="C319" s="56">
        <v>1.5389999999999999</v>
      </c>
      <c r="D319" s="56"/>
      <c r="E319" s="55">
        <f t="shared" si="88"/>
        <v>1.0474999999999999</v>
      </c>
      <c r="F319" s="53">
        <f t="shared" si="89"/>
        <v>2</v>
      </c>
      <c r="G319" s="55">
        <f t="shared" si="90"/>
        <v>2.0949999999999998</v>
      </c>
      <c r="I319" s="39">
        <f>I318+(J319-J318)*1.5</f>
        <v>27.611000000000001</v>
      </c>
      <c r="J319" s="33">
        <v>0</v>
      </c>
      <c r="K319" s="55">
        <f t="shared" si="91"/>
        <v>-0.75</v>
      </c>
      <c r="L319" s="53">
        <f t="shared" si="92"/>
        <v>2.25</v>
      </c>
      <c r="M319" s="55">
        <f t="shared" si="93"/>
        <v>-1.6875</v>
      </c>
      <c r="O319" s="30"/>
      <c r="P319" s="30"/>
    </row>
    <row r="320" spans="2:18" x14ac:dyDescent="0.2">
      <c r="B320" s="54">
        <v>37</v>
      </c>
      <c r="C320" s="56">
        <v>4.1840000000000002</v>
      </c>
      <c r="D320" s="55" t="s">
        <v>21</v>
      </c>
      <c r="E320" s="55">
        <f t="shared" si="88"/>
        <v>2.8614999999999999</v>
      </c>
      <c r="F320" s="53">
        <f t="shared" si="89"/>
        <v>2</v>
      </c>
      <c r="G320" s="55">
        <f t="shared" si="90"/>
        <v>5.7229999999999999</v>
      </c>
      <c r="I320" s="51">
        <v>29</v>
      </c>
      <c r="J320" s="52">
        <v>0.113</v>
      </c>
      <c r="K320" s="55">
        <f t="shared" si="91"/>
        <v>5.6500000000000002E-2</v>
      </c>
      <c r="L320" s="53">
        <f t="shared" si="92"/>
        <v>1.3889999999999993</v>
      </c>
      <c r="M320" s="55">
        <f t="shared" si="93"/>
        <v>7.8478499999999965E-2</v>
      </c>
      <c r="O320" s="23"/>
      <c r="P320" s="23"/>
    </row>
    <row r="321" spans="2:18" x14ac:dyDescent="0.2">
      <c r="B321" s="54">
        <v>40</v>
      </c>
      <c r="C321" s="56">
        <v>4.1909999999999998</v>
      </c>
      <c r="D321" s="55" t="s">
        <v>121</v>
      </c>
      <c r="E321" s="55">
        <f t="shared" si="88"/>
        <v>4.1875</v>
      </c>
      <c r="F321" s="53">
        <f t="shared" si="89"/>
        <v>3</v>
      </c>
      <c r="G321" s="55">
        <f t="shared" si="90"/>
        <v>12.5625</v>
      </c>
      <c r="I321" s="51">
        <v>31</v>
      </c>
      <c r="J321" s="52">
        <v>0.33900000000000002</v>
      </c>
      <c r="K321" s="55">
        <f t="shared" si="91"/>
        <v>0.22600000000000001</v>
      </c>
      <c r="L321" s="53">
        <f t="shared" si="92"/>
        <v>2</v>
      </c>
      <c r="M321" s="55">
        <f t="shared" si="93"/>
        <v>0.45200000000000001</v>
      </c>
      <c r="O321" s="23"/>
      <c r="P321" s="23"/>
    </row>
    <row r="322" spans="2:18" ht="15" x14ac:dyDescent="0.2">
      <c r="B322" s="50" t="s">
        <v>71</v>
      </c>
      <c r="C322" s="50"/>
      <c r="D322" s="78">
        <v>1.3</v>
      </c>
      <c r="E322" s="78"/>
      <c r="J322" s="35"/>
      <c r="K322" s="35"/>
      <c r="L322" s="35"/>
      <c r="M322" s="35"/>
      <c r="N322" s="23"/>
      <c r="O322" s="23"/>
      <c r="P322" s="23"/>
    </row>
    <row r="323" spans="2:18" x14ac:dyDescent="0.2">
      <c r="B323" s="79" t="s">
        <v>110</v>
      </c>
      <c r="C323" s="79"/>
      <c r="D323" s="79"/>
      <c r="E323" s="79"/>
      <c r="F323" s="79"/>
      <c r="G323" s="79"/>
      <c r="H323" s="21" t="s">
        <v>75</v>
      </c>
      <c r="I323" s="79" t="s">
        <v>72</v>
      </c>
      <c r="J323" s="79"/>
      <c r="K323" s="79"/>
      <c r="L323" s="79"/>
      <c r="M323" s="79"/>
      <c r="N323" s="24"/>
      <c r="O323" s="24"/>
      <c r="P323" s="26">
        <f>I335-I333</f>
        <v>4</v>
      </c>
    </row>
    <row r="324" spans="2:18" x14ac:dyDescent="0.2">
      <c r="B324" s="51">
        <v>0</v>
      </c>
      <c r="C324" s="52">
        <v>2.8290000000000002</v>
      </c>
      <c r="D324" s="52" t="s">
        <v>118</v>
      </c>
      <c r="E324" s="53"/>
      <c r="F324" s="53"/>
      <c r="G324" s="53"/>
      <c r="H324" s="53"/>
      <c r="I324" s="54"/>
      <c r="J324" s="25"/>
      <c r="K324" s="55"/>
      <c r="L324" s="53"/>
      <c r="M324" s="55"/>
      <c r="N324" s="26"/>
      <c r="O324" s="26"/>
      <c r="P324" s="26"/>
      <c r="R324" s="27"/>
    </row>
    <row r="325" spans="2:18" x14ac:dyDescent="0.2">
      <c r="B325" s="51">
        <v>5</v>
      </c>
      <c r="C325" s="52">
        <v>2.819</v>
      </c>
      <c r="E325" s="55">
        <f>(C324+C325)/2</f>
        <v>2.8239999999999998</v>
      </c>
      <c r="F325" s="53">
        <f>B325-B324</f>
        <v>5</v>
      </c>
      <c r="G325" s="55">
        <f>E325*F325</f>
        <v>14.12</v>
      </c>
      <c r="H325" s="53"/>
      <c r="I325" s="51"/>
      <c r="J325" s="51"/>
      <c r="K325" s="55"/>
      <c r="L325" s="53"/>
      <c r="M325" s="55"/>
      <c r="N325" s="26"/>
      <c r="O325" s="26"/>
      <c r="P325" s="26"/>
      <c r="Q325" s="28"/>
      <c r="R325" s="27"/>
    </row>
    <row r="326" spans="2:18" x14ac:dyDescent="0.2">
      <c r="B326" s="51">
        <v>10</v>
      </c>
      <c r="C326" s="52">
        <v>2.8130000000000002</v>
      </c>
      <c r="D326" s="55" t="s">
        <v>23</v>
      </c>
      <c r="E326" s="55">
        <f t="shared" ref="E326:E341" si="94">(C325+C326)/2</f>
        <v>2.8159999999999998</v>
      </c>
      <c r="F326" s="53">
        <f t="shared" ref="F326:F341" si="95">B326-B325</f>
        <v>5</v>
      </c>
      <c r="G326" s="55">
        <f t="shared" ref="G326:G341" si="96">E326*F326</f>
        <v>14.079999999999998</v>
      </c>
      <c r="H326" s="53"/>
      <c r="I326" s="51"/>
      <c r="J326" s="51"/>
      <c r="K326" s="55"/>
      <c r="L326" s="53"/>
      <c r="M326" s="55"/>
      <c r="N326" s="26"/>
      <c r="O326" s="26"/>
      <c r="P326" s="26"/>
      <c r="Q326" s="28"/>
      <c r="R326" s="27"/>
    </row>
    <row r="327" spans="2:18" x14ac:dyDescent="0.2">
      <c r="B327" s="51">
        <v>12</v>
      </c>
      <c r="C327" s="52">
        <v>1.244</v>
      </c>
      <c r="D327" s="52"/>
      <c r="E327" s="55">
        <f t="shared" si="94"/>
        <v>2.0285000000000002</v>
      </c>
      <c r="F327" s="53">
        <f t="shared" si="95"/>
        <v>2</v>
      </c>
      <c r="G327" s="55">
        <f t="shared" si="96"/>
        <v>4.0570000000000004</v>
      </c>
      <c r="H327" s="53"/>
      <c r="I327" s="51"/>
      <c r="J327" s="51"/>
      <c r="K327" s="55"/>
      <c r="L327" s="53"/>
      <c r="M327" s="55"/>
      <c r="N327" s="26"/>
      <c r="O327" s="26"/>
      <c r="P327" s="26"/>
      <c r="Q327" s="28"/>
      <c r="R327" s="27"/>
    </row>
    <row r="328" spans="2:18" x14ac:dyDescent="0.2">
      <c r="B328" s="51">
        <v>14</v>
      </c>
      <c r="C328" s="52">
        <v>0.67400000000000004</v>
      </c>
      <c r="D328" s="52"/>
      <c r="E328" s="55">
        <f t="shared" si="94"/>
        <v>0.95900000000000007</v>
      </c>
      <c r="F328" s="53">
        <f t="shared" si="95"/>
        <v>2</v>
      </c>
      <c r="G328" s="55">
        <f t="shared" si="96"/>
        <v>1.9180000000000001</v>
      </c>
      <c r="H328" s="53"/>
      <c r="I328" s="51"/>
      <c r="J328" s="51"/>
      <c r="K328" s="55"/>
      <c r="L328" s="53"/>
      <c r="M328" s="55"/>
      <c r="N328" s="26"/>
      <c r="O328" s="26"/>
      <c r="P328" s="26"/>
      <c r="Q328" s="28"/>
      <c r="R328" s="27"/>
    </row>
    <row r="329" spans="2:18" x14ac:dyDescent="0.2">
      <c r="B329" s="51">
        <v>16</v>
      </c>
      <c r="C329" s="52">
        <v>4.0000000000000001E-3</v>
      </c>
      <c r="E329" s="55">
        <f t="shared" si="94"/>
        <v>0.33900000000000002</v>
      </c>
      <c r="F329" s="53">
        <f t="shared" si="95"/>
        <v>2</v>
      </c>
      <c r="G329" s="55">
        <f t="shared" si="96"/>
        <v>0.67800000000000005</v>
      </c>
      <c r="H329" s="53"/>
      <c r="I329" s="51"/>
      <c r="J329" s="51"/>
      <c r="K329" s="55"/>
      <c r="L329" s="53"/>
      <c r="M329" s="55"/>
      <c r="N329" s="26"/>
      <c r="O329" s="26"/>
      <c r="P329" s="26"/>
      <c r="Q329" s="28"/>
      <c r="R329" s="27"/>
    </row>
    <row r="330" spans="2:18" x14ac:dyDescent="0.2">
      <c r="B330" s="51">
        <v>18</v>
      </c>
      <c r="C330" s="52">
        <v>-0.126</v>
      </c>
      <c r="D330" s="52"/>
      <c r="E330" s="55">
        <f t="shared" si="94"/>
        <v>-6.0999999999999999E-2</v>
      </c>
      <c r="F330" s="53">
        <f t="shared" si="95"/>
        <v>2</v>
      </c>
      <c r="G330" s="55">
        <f t="shared" si="96"/>
        <v>-0.122</v>
      </c>
      <c r="H330" s="53"/>
      <c r="I330" s="51"/>
      <c r="J330" s="51"/>
      <c r="K330" s="55"/>
      <c r="L330" s="53"/>
      <c r="M330" s="55"/>
      <c r="N330" s="26"/>
      <c r="O330" s="26"/>
      <c r="P330" s="26"/>
      <c r="Q330" s="28"/>
      <c r="R330" s="27"/>
    </row>
    <row r="331" spans="2:18" x14ac:dyDescent="0.2">
      <c r="B331" s="51">
        <v>20</v>
      </c>
      <c r="C331" s="52">
        <v>-0.28699999999999998</v>
      </c>
      <c r="D331" s="52"/>
      <c r="E331" s="55">
        <f t="shared" si="94"/>
        <v>-0.20649999999999999</v>
      </c>
      <c r="F331" s="53">
        <f t="shared" si="95"/>
        <v>2</v>
      </c>
      <c r="G331" s="55">
        <f t="shared" si="96"/>
        <v>-0.41299999999999998</v>
      </c>
      <c r="H331" s="53"/>
      <c r="I331" s="51">
        <v>0</v>
      </c>
      <c r="J331" s="52">
        <v>2.8290000000000002</v>
      </c>
      <c r="K331" s="55"/>
      <c r="L331" s="53"/>
      <c r="M331" s="55"/>
      <c r="N331" s="26"/>
      <c r="O331" s="26"/>
      <c r="P331" s="26"/>
      <c r="Q331" s="28"/>
      <c r="R331" s="27"/>
    </row>
    <row r="332" spans="2:18" x14ac:dyDescent="0.2">
      <c r="B332" s="51">
        <v>22</v>
      </c>
      <c r="C332" s="52">
        <v>-0.47699999999999998</v>
      </c>
      <c r="D332" s="52"/>
      <c r="E332" s="55">
        <f t="shared" si="94"/>
        <v>-0.38200000000000001</v>
      </c>
      <c r="F332" s="53">
        <f t="shared" si="95"/>
        <v>2</v>
      </c>
      <c r="G332" s="55">
        <f t="shared" si="96"/>
        <v>-0.76400000000000001</v>
      </c>
      <c r="H332" s="53"/>
      <c r="I332" s="51">
        <v>5</v>
      </c>
      <c r="J332" s="52">
        <v>2.819</v>
      </c>
      <c r="K332" s="55">
        <f t="shared" ref="K332:K341" si="97">AVERAGE(J331,J332)</f>
        <v>2.8239999999999998</v>
      </c>
      <c r="L332" s="53">
        <f t="shared" ref="L332:L341" si="98">I332-I331</f>
        <v>5</v>
      </c>
      <c r="M332" s="55">
        <f t="shared" ref="M332:M341" si="99">L332*K332</f>
        <v>14.12</v>
      </c>
      <c r="N332" s="30"/>
      <c r="O332" s="30"/>
      <c r="P332" s="30"/>
      <c r="Q332" s="28"/>
      <c r="R332" s="27"/>
    </row>
    <row r="333" spans="2:18" x14ac:dyDescent="0.2">
      <c r="B333" s="51">
        <v>24</v>
      </c>
      <c r="C333" s="52">
        <v>-0.52600000000000002</v>
      </c>
      <c r="D333" s="55" t="s">
        <v>22</v>
      </c>
      <c r="E333" s="55">
        <f t="shared" si="94"/>
        <v>-0.50150000000000006</v>
      </c>
      <c r="F333" s="53">
        <f t="shared" si="95"/>
        <v>2</v>
      </c>
      <c r="G333" s="55">
        <f t="shared" si="96"/>
        <v>-1.0030000000000001</v>
      </c>
      <c r="H333" s="53"/>
      <c r="I333" s="51">
        <v>10</v>
      </c>
      <c r="J333" s="52">
        <v>2.8130000000000002</v>
      </c>
      <c r="K333" s="55">
        <f t="shared" si="97"/>
        <v>2.8159999999999998</v>
      </c>
      <c r="L333" s="53">
        <f t="shared" si="98"/>
        <v>5</v>
      </c>
      <c r="M333" s="55">
        <f t="shared" si="99"/>
        <v>14.079999999999998</v>
      </c>
      <c r="N333" s="26"/>
      <c r="O333" s="26"/>
      <c r="P333" s="26"/>
      <c r="Q333" s="28"/>
      <c r="R333" s="27"/>
    </row>
    <row r="334" spans="2:18" x14ac:dyDescent="0.2">
      <c r="B334" s="51">
        <v>26</v>
      </c>
      <c r="C334" s="52">
        <v>-0.47799999999999998</v>
      </c>
      <c r="D334" s="52"/>
      <c r="E334" s="55">
        <f t="shared" si="94"/>
        <v>-0.502</v>
      </c>
      <c r="F334" s="53">
        <f t="shared" si="95"/>
        <v>2</v>
      </c>
      <c r="G334" s="55">
        <f t="shared" si="96"/>
        <v>-1.004</v>
      </c>
      <c r="H334" s="50"/>
      <c r="I334" s="51">
        <v>12</v>
      </c>
      <c r="J334" s="52">
        <v>1.244</v>
      </c>
      <c r="K334" s="55">
        <f t="shared" si="97"/>
        <v>2.0285000000000002</v>
      </c>
      <c r="L334" s="53">
        <f t="shared" si="98"/>
        <v>2</v>
      </c>
      <c r="M334" s="55">
        <f t="shared" si="99"/>
        <v>4.0570000000000004</v>
      </c>
      <c r="N334" s="30"/>
      <c r="O334" s="30"/>
      <c r="P334" s="30"/>
      <c r="Q334" s="28"/>
      <c r="R334" s="27"/>
    </row>
    <row r="335" spans="2:18" x14ac:dyDescent="0.2">
      <c r="B335" s="51">
        <v>28</v>
      </c>
      <c r="C335" s="52">
        <v>-0.33600000000000002</v>
      </c>
      <c r="D335" s="52"/>
      <c r="E335" s="55">
        <f t="shared" si="94"/>
        <v>-0.40700000000000003</v>
      </c>
      <c r="F335" s="53">
        <f t="shared" si="95"/>
        <v>2</v>
      </c>
      <c r="G335" s="55">
        <f t="shared" si="96"/>
        <v>-0.81400000000000006</v>
      </c>
      <c r="H335" s="50"/>
      <c r="I335" s="51">
        <v>14</v>
      </c>
      <c r="J335" s="52">
        <v>0.67400000000000004</v>
      </c>
      <c r="K335" s="55">
        <f t="shared" si="97"/>
        <v>0.95900000000000007</v>
      </c>
      <c r="L335" s="53">
        <f t="shared" si="98"/>
        <v>2</v>
      </c>
      <c r="M335" s="55">
        <f t="shared" si="99"/>
        <v>1.9180000000000001</v>
      </c>
      <c r="N335" s="30"/>
      <c r="O335" s="30"/>
      <c r="P335" s="30"/>
      <c r="Q335" s="28"/>
      <c r="R335" s="27"/>
    </row>
    <row r="336" spans="2:18" x14ac:dyDescent="0.2">
      <c r="B336" s="51">
        <v>30</v>
      </c>
      <c r="C336" s="52">
        <v>-0.14099999999999999</v>
      </c>
      <c r="D336" s="52"/>
      <c r="E336" s="55">
        <f t="shared" si="94"/>
        <v>-0.23849999999999999</v>
      </c>
      <c r="F336" s="53">
        <f t="shared" si="95"/>
        <v>2</v>
      </c>
      <c r="G336" s="55">
        <f t="shared" si="96"/>
        <v>-0.47699999999999998</v>
      </c>
      <c r="H336" s="50"/>
      <c r="I336" s="51">
        <v>16</v>
      </c>
      <c r="J336" s="52">
        <v>4.0000000000000001E-3</v>
      </c>
      <c r="K336" s="55">
        <f t="shared" si="97"/>
        <v>0.33900000000000002</v>
      </c>
      <c r="L336" s="53">
        <f t="shared" si="98"/>
        <v>2</v>
      </c>
      <c r="M336" s="55">
        <f t="shared" si="99"/>
        <v>0.67800000000000005</v>
      </c>
      <c r="N336" s="26"/>
      <c r="O336" s="26"/>
      <c r="P336" s="26"/>
      <c r="R336" s="27"/>
    </row>
    <row r="337" spans="2:18" x14ac:dyDescent="0.2">
      <c r="B337" s="51">
        <v>32</v>
      </c>
      <c r="C337" s="52">
        <v>1.2999999999999999E-2</v>
      </c>
      <c r="D337" s="52"/>
      <c r="E337" s="55">
        <f t="shared" si="94"/>
        <v>-6.3999999999999987E-2</v>
      </c>
      <c r="F337" s="53">
        <f t="shared" si="95"/>
        <v>2</v>
      </c>
      <c r="G337" s="55">
        <f t="shared" si="96"/>
        <v>-0.12799999999999997</v>
      </c>
      <c r="H337" s="50"/>
      <c r="I337" s="39">
        <f>I336+(J336-J337)*1.5</f>
        <v>18.256</v>
      </c>
      <c r="J337" s="40">
        <v>-1.5</v>
      </c>
      <c r="K337" s="55">
        <f t="shared" si="97"/>
        <v>-0.748</v>
      </c>
      <c r="L337" s="53">
        <f t="shared" si="98"/>
        <v>2.2560000000000002</v>
      </c>
      <c r="M337" s="55">
        <f t="shared" si="99"/>
        <v>-1.6874880000000001</v>
      </c>
      <c r="N337" s="26"/>
      <c r="O337" s="26"/>
      <c r="P337" s="26"/>
      <c r="R337" s="27"/>
    </row>
    <row r="338" spans="2:18" x14ac:dyDescent="0.2">
      <c r="B338" s="51">
        <v>34</v>
      </c>
      <c r="C338" s="52">
        <v>0.26900000000000002</v>
      </c>
      <c r="D338" s="52"/>
      <c r="E338" s="55">
        <f t="shared" si="94"/>
        <v>0.14100000000000001</v>
      </c>
      <c r="F338" s="53">
        <f t="shared" si="95"/>
        <v>2</v>
      </c>
      <c r="G338" s="55">
        <f t="shared" si="96"/>
        <v>0.28200000000000003</v>
      </c>
      <c r="H338" s="50"/>
      <c r="I338" s="41">
        <f>I337+5</f>
        <v>23.256</v>
      </c>
      <c r="J338" s="42">
        <f>J337</f>
        <v>-1.5</v>
      </c>
      <c r="K338" s="55">
        <f t="shared" si="97"/>
        <v>-1.5</v>
      </c>
      <c r="L338" s="53">
        <f t="shared" si="98"/>
        <v>5</v>
      </c>
      <c r="M338" s="55">
        <f t="shared" si="99"/>
        <v>-7.5</v>
      </c>
      <c r="N338" s="26"/>
      <c r="O338" s="26"/>
      <c r="P338" s="26"/>
      <c r="R338" s="27"/>
    </row>
    <row r="339" spans="2:18" x14ac:dyDescent="0.2">
      <c r="B339" s="54">
        <v>36</v>
      </c>
      <c r="C339" s="56">
        <v>1.0129999999999999</v>
      </c>
      <c r="D339" s="56"/>
      <c r="E339" s="55">
        <f t="shared" si="94"/>
        <v>0.64100000000000001</v>
      </c>
      <c r="F339" s="53">
        <f t="shared" si="95"/>
        <v>2</v>
      </c>
      <c r="G339" s="55">
        <f t="shared" si="96"/>
        <v>1.282</v>
      </c>
      <c r="I339" s="39">
        <f>I338+5</f>
        <v>28.256</v>
      </c>
      <c r="J339" s="40">
        <f>J337</f>
        <v>-1.5</v>
      </c>
      <c r="K339" s="55">
        <f t="shared" si="97"/>
        <v>-1.5</v>
      </c>
      <c r="L339" s="53">
        <f t="shared" si="98"/>
        <v>5</v>
      </c>
      <c r="M339" s="55">
        <f t="shared" si="99"/>
        <v>-7.5</v>
      </c>
      <c r="N339" s="26"/>
      <c r="O339" s="26"/>
      <c r="P339" s="26"/>
      <c r="R339" s="27"/>
    </row>
    <row r="340" spans="2:18" x14ac:dyDescent="0.2">
      <c r="B340" s="54">
        <v>38</v>
      </c>
      <c r="C340" s="56">
        <v>4.3529999999999998</v>
      </c>
      <c r="D340" s="55" t="s">
        <v>21</v>
      </c>
      <c r="E340" s="55">
        <f t="shared" si="94"/>
        <v>2.6829999999999998</v>
      </c>
      <c r="F340" s="53">
        <f t="shared" si="95"/>
        <v>2</v>
      </c>
      <c r="G340" s="55">
        <f t="shared" si="96"/>
        <v>5.3659999999999997</v>
      </c>
      <c r="I340" s="39">
        <f>I339+(J340-J339)*1.5</f>
        <v>30.521000000000001</v>
      </c>
      <c r="J340" s="33">
        <v>0.01</v>
      </c>
      <c r="K340" s="55">
        <f t="shared" si="97"/>
        <v>-0.745</v>
      </c>
      <c r="L340" s="53">
        <f t="shared" si="98"/>
        <v>2.2650000000000006</v>
      </c>
      <c r="M340" s="55">
        <f t="shared" si="99"/>
        <v>-1.6874250000000004</v>
      </c>
      <c r="O340" s="30"/>
      <c r="P340" s="30"/>
    </row>
    <row r="341" spans="2:18" x14ac:dyDescent="0.2">
      <c r="B341" s="54">
        <v>41</v>
      </c>
      <c r="C341" s="56">
        <v>4.3639999999999999</v>
      </c>
      <c r="D341" s="56" t="s">
        <v>122</v>
      </c>
      <c r="E341" s="55">
        <f t="shared" si="94"/>
        <v>4.3584999999999994</v>
      </c>
      <c r="F341" s="53">
        <f t="shared" si="95"/>
        <v>3</v>
      </c>
      <c r="G341" s="55">
        <f t="shared" si="96"/>
        <v>13.075499999999998</v>
      </c>
      <c r="I341" s="51">
        <v>32</v>
      </c>
      <c r="J341" s="52">
        <v>1.2999999999999999E-2</v>
      </c>
      <c r="K341" s="55">
        <f t="shared" si="97"/>
        <v>1.15E-2</v>
      </c>
      <c r="L341" s="53">
        <f t="shared" si="98"/>
        <v>1.4789999999999992</v>
      </c>
      <c r="M341" s="55">
        <f t="shared" si="99"/>
        <v>1.7008499999999989E-2</v>
      </c>
      <c r="O341" s="23"/>
      <c r="P341" s="23"/>
    </row>
    <row r="342" spans="2:18" ht="15" x14ac:dyDescent="0.2">
      <c r="B342" s="50" t="s">
        <v>71</v>
      </c>
      <c r="C342" s="50"/>
      <c r="D342" s="78">
        <v>1.4</v>
      </c>
      <c r="E342" s="78"/>
      <c r="J342" s="35"/>
      <c r="K342" s="35"/>
      <c r="L342" s="35"/>
      <c r="M342" s="35"/>
      <c r="N342" s="23"/>
      <c r="O342" s="23"/>
      <c r="P342" s="23"/>
    </row>
    <row r="343" spans="2:18" x14ac:dyDescent="0.2">
      <c r="B343" s="79" t="s">
        <v>110</v>
      </c>
      <c r="C343" s="79"/>
      <c r="D343" s="79"/>
      <c r="E343" s="79"/>
      <c r="F343" s="79"/>
      <c r="G343" s="79"/>
      <c r="H343" s="21" t="s">
        <v>75</v>
      </c>
      <c r="I343" s="79" t="s">
        <v>72</v>
      </c>
      <c r="J343" s="79"/>
      <c r="K343" s="79"/>
      <c r="L343" s="79"/>
      <c r="M343" s="79"/>
      <c r="N343" s="24"/>
      <c r="O343" s="24"/>
      <c r="P343" s="26">
        <f>I355-I353</f>
        <v>4</v>
      </c>
    </row>
    <row r="344" spans="2:18" x14ac:dyDescent="0.2">
      <c r="B344" s="51">
        <v>0</v>
      </c>
      <c r="C344" s="52">
        <v>2.7890000000000001</v>
      </c>
      <c r="D344" s="52" t="s">
        <v>109</v>
      </c>
      <c r="E344" s="53"/>
      <c r="F344" s="53"/>
      <c r="G344" s="53"/>
      <c r="H344" s="53"/>
      <c r="I344" s="54"/>
      <c r="J344" s="25"/>
      <c r="K344" s="55"/>
      <c r="L344" s="53"/>
      <c r="M344" s="55"/>
      <c r="N344" s="26"/>
      <c r="O344" s="26"/>
      <c r="P344" s="26"/>
      <c r="R344" s="27"/>
    </row>
    <row r="345" spans="2:18" x14ac:dyDescent="0.2">
      <c r="B345" s="51">
        <v>5</v>
      </c>
      <c r="C345" s="52">
        <v>2.78</v>
      </c>
      <c r="D345" s="55" t="s">
        <v>123</v>
      </c>
      <c r="E345" s="55">
        <f>(C344+C345)/2</f>
        <v>2.7845</v>
      </c>
      <c r="F345" s="53">
        <f>B345-B344</f>
        <v>5</v>
      </c>
      <c r="G345" s="55">
        <f>E345*F345</f>
        <v>13.922499999999999</v>
      </c>
      <c r="H345" s="53"/>
      <c r="I345" s="51"/>
      <c r="J345" s="51"/>
      <c r="K345" s="55"/>
      <c r="L345" s="53"/>
      <c r="M345" s="55"/>
      <c r="N345" s="26"/>
      <c r="O345" s="26"/>
      <c r="P345" s="26"/>
      <c r="Q345" s="28"/>
      <c r="R345" s="27"/>
    </row>
    <row r="346" spans="2:18" x14ac:dyDescent="0.2">
      <c r="B346" s="51">
        <v>10</v>
      </c>
      <c r="C346" s="52">
        <v>2.7639999999999998</v>
      </c>
      <c r="D346" s="55" t="s">
        <v>23</v>
      </c>
      <c r="E346" s="55">
        <f t="shared" ref="E346:E361" si="100">(C345+C346)/2</f>
        <v>2.7719999999999998</v>
      </c>
      <c r="F346" s="53">
        <f t="shared" ref="F346:F361" si="101">B346-B345</f>
        <v>5</v>
      </c>
      <c r="G346" s="55">
        <f t="shared" ref="G346:G361" si="102">E346*F346</f>
        <v>13.86</v>
      </c>
      <c r="H346" s="53"/>
      <c r="I346" s="51"/>
      <c r="J346" s="51"/>
      <c r="K346" s="55"/>
      <c r="L346" s="53"/>
      <c r="M346" s="55"/>
      <c r="N346" s="26"/>
      <c r="O346" s="26"/>
      <c r="P346" s="26"/>
      <c r="Q346" s="28"/>
      <c r="R346" s="27"/>
    </row>
    <row r="347" spans="2:18" x14ac:dyDescent="0.2">
      <c r="B347" s="51">
        <v>12</v>
      </c>
      <c r="C347" s="52">
        <v>1.0589999999999999</v>
      </c>
      <c r="D347" s="52"/>
      <c r="E347" s="55">
        <f t="shared" si="100"/>
        <v>1.9114999999999998</v>
      </c>
      <c r="F347" s="53">
        <f t="shared" si="101"/>
        <v>2</v>
      </c>
      <c r="G347" s="55">
        <f t="shared" si="102"/>
        <v>3.8229999999999995</v>
      </c>
      <c r="H347" s="53"/>
      <c r="I347" s="51"/>
      <c r="J347" s="51"/>
      <c r="K347" s="55"/>
      <c r="L347" s="53"/>
      <c r="M347" s="55"/>
      <c r="N347" s="26"/>
      <c r="O347" s="26"/>
      <c r="P347" s="26"/>
      <c r="Q347" s="28"/>
      <c r="R347" s="27"/>
    </row>
    <row r="348" spans="2:18" x14ac:dyDescent="0.2">
      <c r="B348" s="51">
        <v>14</v>
      </c>
      <c r="C348" s="52">
        <v>0.67400000000000004</v>
      </c>
      <c r="D348" s="52"/>
      <c r="E348" s="55">
        <f t="shared" si="100"/>
        <v>0.86650000000000005</v>
      </c>
      <c r="F348" s="53">
        <f t="shared" si="101"/>
        <v>2</v>
      </c>
      <c r="G348" s="55">
        <f t="shared" si="102"/>
        <v>1.7330000000000001</v>
      </c>
      <c r="H348" s="53"/>
      <c r="I348" s="51"/>
      <c r="J348" s="51"/>
      <c r="K348" s="55"/>
      <c r="L348" s="53"/>
      <c r="M348" s="55"/>
      <c r="N348" s="26"/>
      <c r="O348" s="26"/>
      <c r="P348" s="26"/>
      <c r="Q348" s="28"/>
      <c r="R348" s="27"/>
    </row>
    <row r="349" spans="2:18" x14ac:dyDescent="0.2">
      <c r="B349" s="51">
        <v>16</v>
      </c>
      <c r="C349" s="52">
        <v>0.374</v>
      </c>
      <c r="D349" s="52"/>
      <c r="E349" s="55">
        <f t="shared" si="100"/>
        <v>0.52400000000000002</v>
      </c>
      <c r="F349" s="53">
        <f t="shared" si="101"/>
        <v>2</v>
      </c>
      <c r="G349" s="55">
        <f t="shared" si="102"/>
        <v>1.048</v>
      </c>
      <c r="H349" s="53"/>
      <c r="I349" s="51"/>
      <c r="J349" s="51"/>
      <c r="K349" s="55"/>
      <c r="L349" s="53"/>
      <c r="M349" s="55"/>
      <c r="N349" s="26"/>
      <c r="O349" s="26"/>
      <c r="P349" s="26"/>
      <c r="Q349" s="28"/>
      <c r="R349" s="27"/>
    </row>
    <row r="350" spans="2:18" x14ac:dyDescent="0.2">
      <c r="B350" s="51">
        <v>18</v>
      </c>
      <c r="C350" s="52">
        <v>6.4000000000000001E-2</v>
      </c>
      <c r="D350" s="52"/>
      <c r="E350" s="55">
        <f t="shared" si="100"/>
        <v>0.219</v>
      </c>
      <c r="F350" s="53">
        <f t="shared" si="101"/>
        <v>2</v>
      </c>
      <c r="G350" s="55">
        <f t="shared" si="102"/>
        <v>0.438</v>
      </c>
      <c r="H350" s="53"/>
      <c r="I350" s="51"/>
      <c r="J350" s="51"/>
      <c r="K350" s="55"/>
      <c r="L350" s="53"/>
      <c r="M350" s="55"/>
      <c r="N350" s="26"/>
      <c r="O350" s="26"/>
      <c r="P350" s="26"/>
      <c r="Q350" s="28"/>
      <c r="R350" s="27"/>
    </row>
    <row r="351" spans="2:18" x14ac:dyDescent="0.2">
      <c r="B351" s="51">
        <v>20</v>
      </c>
      <c r="C351" s="52">
        <v>-0.13100000000000001</v>
      </c>
      <c r="E351" s="55">
        <f t="shared" si="100"/>
        <v>-3.3500000000000002E-2</v>
      </c>
      <c r="F351" s="53">
        <f t="shared" si="101"/>
        <v>2</v>
      </c>
      <c r="G351" s="55">
        <f t="shared" si="102"/>
        <v>-6.7000000000000004E-2</v>
      </c>
      <c r="H351" s="53"/>
      <c r="I351" s="51">
        <v>0</v>
      </c>
      <c r="J351" s="52">
        <v>2.7890000000000001</v>
      </c>
      <c r="K351" s="55"/>
      <c r="L351" s="53"/>
      <c r="M351" s="55"/>
      <c r="N351" s="26"/>
      <c r="O351" s="26"/>
      <c r="P351" s="26"/>
      <c r="Q351" s="28"/>
      <c r="R351" s="27"/>
    </row>
    <row r="352" spans="2:18" x14ac:dyDescent="0.2">
      <c r="B352" s="51">
        <v>22</v>
      </c>
      <c r="C352" s="52">
        <v>-0.36599999999999999</v>
      </c>
      <c r="D352" s="52"/>
      <c r="E352" s="55">
        <f t="shared" si="100"/>
        <v>-0.2485</v>
      </c>
      <c r="F352" s="53">
        <f t="shared" si="101"/>
        <v>2</v>
      </c>
      <c r="G352" s="55">
        <f t="shared" si="102"/>
        <v>-0.497</v>
      </c>
      <c r="H352" s="53"/>
      <c r="I352" s="51">
        <v>5</v>
      </c>
      <c r="J352" s="52">
        <v>2.78</v>
      </c>
      <c r="K352" s="55">
        <f t="shared" ref="K352:K361" si="103">AVERAGE(J351,J352)</f>
        <v>2.7845</v>
      </c>
      <c r="L352" s="53">
        <f t="shared" ref="L352:L361" si="104">I352-I351</f>
        <v>5</v>
      </c>
      <c r="M352" s="55">
        <f t="shared" ref="M352:M361" si="105">L352*K352</f>
        <v>13.922499999999999</v>
      </c>
      <c r="N352" s="30"/>
      <c r="O352" s="30"/>
      <c r="P352" s="30"/>
      <c r="Q352" s="28"/>
      <c r="R352" s="27"/>
    </row>
    <row r="353" spans="2:19" x14ac:dyDescent="0.2">
      <c r="B353" s="51">
        <v>24</v>
      </c>
      <c r="C353" s="52">
        <v>-0.42599999999999999</v>
      </c>
      <c r="D353" s="55" t="s">
        <v>22</v>
      </c>
      <c r="E353" s="55">
        <f t="shared" si="100"/>
        <v>-0.39600000000000002</v>
      </c>
      <c r="F353" s="53">
        <f t="shared" si="101"/>
        <v>2</v>
      </c>
      <c r="G353" s="55">
        <f t="shared" si="102"/>
        <v>-0.79200000000000004</v>
      </c>
      <c r="H353" s="53"/>
      <c r="I353" s="51">
        <v>10</v>
      </c>
      <c r="J353" s="52">
        <v>2.7639999999999998</v>
      </c>
      <c r="K353" s="55">
        <f t="shared" si="103"/>
        <v>2.7719999999999998</v>
      </c>
      <c r="L353" s="53">
        <f t="shared" si="104"/>
        <v>5</v>
      </c>
      <c r="M353" s="55">
        <f t="shared" si="105"/>
        <v>13.86</v>
      </c>
      <c r="N353" s="26"/>
      <c r="O353" s="26"/>
      <c r="P353" s="26"/>
      <c r="Q353" s="28"/>
      <c r="R353" s="27"/>
    </row>
    <row r="354" spans="2:19" x14ac:dyDescent="0.2">
      <c r="B354" s="51">
        <v>26</v>
      </c>
      <c r="C354" s="52">
        <v>-0.377</v>
      </c>
      <c r="D354" s="52"/>
      <c r="E354" s="55">
        <f t="shared" si="100"/>
        <v>-0.40149999999999997</v>
      </c>
      <c r="F354" s="53">
        <f t="shared" si="101"/>
        <v>2</v>
      </c>
      <c r="G354" s="55">
        <f t="shared" si="102"/>
        <v>-0.80299999999999994</v>
      </c>
      <c r="H354" s="50"/>
      <c r="I354" s="51">
        <v>12</v>
      </c>
      <c r="J354" s="52">
        <v>1.0589999999999999</v>
      </c>
      <c r="K354" s="55">
        <f t="shared" si="103"/>
        <v>1.9114999999999998</v>
      </c>
      <c r="L354" s="53">
        <f t="shared" si="104"/>
        <v>2</v>
      </c>
      <c r="M354" s="55">
        <f t="shared" si="105"/>
        <v>3.8229999999999995</v>
      </c>
      <c r="N354" s="30"/>
      <c r="O354" s="30"/>
      <c r="P354" s="30"/>
      <c r="Q354" s="28"/>
      <c r="R354" s="27"/>
    </row>
    <row r="355" spans="2:19" x14ac:dyDescent="0.2">
      <c r="B355" s="51">
        <v>28</v>
      </c>
      <c r="C355" s="52">
        <v>-0.11600000000000001</v>
      </c>
      <c r="D355" s="52"/>
      <c r="E355" s="55">
        <f t="shared" si="100"/>
        <v>-0.2465</v>
      </c>
      <c r="F355" s="53">
        <f t="shared" si="101"/>
        <v>2</v>
      </c>
      <c r="G355" s="55">
        <f t="shared" si="102"/>
        <v>-0.49299999999999999</v>
      </c>
      <c r="H355" s="50"/>
      <c r="I355" s="51">
        <v>14</v>
      </c>
      <c r="J355" s="52">
        <v>0.67400000000000004</v>
      </c>
      <c r="K355" s="55">
        <f t="shared" si="103"/>
        <v>0.86650000000000005</v>
      </c>
      <c r="L355" s="53">
        <f t="shared" si="104"/>
        <v>2</v>
      </c>
      <c r="M355" s="55">
        <f t="shared" si="105"/>
        <v>1.7330000000000001</v>
      </c>
      <c r="N355" s="30"/>
      <c r="O355" s="30"/>
      <c r="P355" s="30"/>
      <c r="Q355" s="28"/>
      <c r="R355" s="27"/>
    </row>
    <row r="356" spans="2:19" x14ac:dyDescent="0.2">
      <c r="B356" s="51">
        <v>30</v>
      </c>
      <c r="C356" s="52">
        <v>0.113</v>
      </c>
      <c r="E356" s="55">
        <f t="shared" si="100"/>
        <v>-1.5000000000000013E-3</v>
      </c>
      <c r="F356" s="53">
        <f t="shared" si="101"/>
        <v>2</v>
      </c>
      <c r="G356" s="55">
        <f t="shared" si="102"/>
        <v>-3.0000000000000027E-3</v>
      </c>
      <c r="H356" s="50"/>
      <c r="I356" s="39">
        <f>I355+(J355-J356)*1.5</f>
        <v>17.260999999999999</v>
      </c>
      <c r="J356" s="40">
        <v>-1.5</v>
      </c>
      <c r="K356" s="55">
        <f t="shared" si="103"/>
        <v>-0.41299999999999998</v>
      </c>
      <c r="L356" s="53">
        <f t="shared" si="104"/>
        <v>3.2609999999999992</v>
      </c>
      <c r="M356" s="55">
        <f t="shared" si="105"/>
        <v>-1.3467929999999997</v>
      </c>
      <c r="N356" s="26"/>
      <c r="O356" s="26"/>
      <c r="P356" s="26"/>
      <c r="R356" s="27"/>
    </row>
    <row r="357" spans="2:19" x14ac:dyDescent="0.2">
      <c r="B357" s="51">
        <v>32</v>
      </c>
      <c r="C357" s="52">
        <v>0.51300000000000001</v>
      </c>
      <c r="E357" s="55">
        <f t="shared" si="100"/>
        <v>0.313</v>
      </c>
      <c r="F357" s="53">
        <f t="shared" si="101"/>
        <v>2</v>
      </c>
      <c r="G357" s="55">
        <f t="shared" si="102"/>
        <v>0.626</v>
      </c>
      <c r="H357" s="50"/>
      <c r="I357" s="41">
        <f>I356+5</f>
        <v>22.260999999999999</v>
      </c>
      <c r="J357" s="42">
        <f>J356</f>
        <v>-1.5</v>
      </c>
      <c r="K357" s="55">
        <f t="shared" si="103"/>
        <v>-1.5</v>
      </c>
      <c r="L357" s="53">
        <f t="shared" si="104"/>
        <v>5</v>
      </c>
      <c r="M357" s="55">
        <f t="shared" si="105"/>
        <v>-7.5</v>
      </c>
      <c r="N357" s="26"/>
      <c r="O357" s="26"/>
      <c r="P357" s="26"/>
      <c r="R357" s="27"/>
    </row>
    <row r="358" spans="2:19" x14ac:dyDescent="0.2">
      <c r="B358" s="51">
        <v>34</v>
      </c>
      <c r="C358" s="52">
        <v>0.67400000000000004</v>
      </c>
      <c r="D358" s="52"/>
      <c r="E358" s="55">
        <f t="shared" si="100"/>
        <v>0.59350000000000003</v>
      </c>
      <c r="F358" s="53">
        <f t="shared" si="101"/>
        <v>2</v>
      </c>
      <c r="G358" s="55">
        <f t="shared" si="102"/>
        <v>1.1870000000000001</v>
      </c>
      <c r="H358" s="50"/>
      <c r="I358" s="39">
        <f>I357+5</f>
        <v>27.260999999999999</v>
      </c>
      <c r="J358" s="40">
        <f>J356</f>
        <v>-1.5</v>
      </c>
      <c r="K358" s="55">
        <f t="shared" si="103"/>
        <v>-1.5</v>
      </c>
      <c r="L358" s="53">
        <f t="shared" si="104"/>
        <v>5</v>
      </c>
      <c r="M358" s="55">
        <f t="shared" si="105"/>
        <v>-7.5</v>
      </c>
      <c r="N358" s="26"/>
      <c r="O358" s="26"/>
      <c r="P358" s="26"/>
      <c r="R358" s="27"/>
    </row>
    <row r="359" spans="2:19" x14ac:dyDescent="0.2">
      <c r="B359" s="54">
        <v>36</v>
      </c>
      <c r="C359" s="56">
        <v>1.6739999999999999</v>
      </c>
      <c r="D359" s="56"/>
      <c r="E359" s="55">
        <f t="shared" si="100"/>
        <v>1.1739999999999999</v>
      </c>
      <c r="F359" s="53">
        <f t="shared" si="101"/>
        <v>2</v>
      </c>
      <c r="G359" s="55">
        <f t="shared" si="102"/>
        <v>2.3479999999999999</v>
      </c>
      <c r="I359" s="39">
        <f>I358+(J359-J358)*1.5</f>
        <v>29.510999999999999</v>
      </c>
      <c r="J359" s="33">
        <v>0</v>
      </c>
      <c r="K359" s="55">
        <f t="shared" si="103"/>
        <v>-0.75</v>
      </c>
      <c r="L359" s="53">
        <f t="shared" si="104"/>
        <v>2.25</v>
      </c>
      <c r="M359" s="55">
        <f t="shared" si="105"/>
        <v>-1.6875</v>
      </c>
      <c r="N359" s="26"/>
      <c r="O359" s="26"/>
      <c r="P359" s="26"/>
      <c r="R359" s="27"/>
    </row>
    <row r="360" spans="2:19" x14ac:dyDescent="0.2">
      <c r="B360" s="54">
        <v>38</v>
      </c>
      <c r="C360" s="56">
        <v>3.9630000000000001</v>
      </c>
      <c r="D360" s="55" t="s">
        <v>21</v>
      </c>
      <c r="E360" s="55">
        <f t="shared" si="100"/>
        <v>2.8185000000000002</v>
      </c>
      <c r="F360" s="53">
        <f t="shared" si="101"/>
        <v>2</v>
      </c>
      <c r="G360" s="55">
        <f t="shared" si="102"/>
        <v>5.6370000000000005</v>
      </c>
      <c r="I360" s="51">
        <v>30</v>
      </c>
      <c r="J360" s="52">
        <v>0.113</v>
      </c>
      <c r="K360" s="55">
        <f t="shared" si="103"/>
        <v>5.6500000000000002E-2</v>
      </c>
      <c r="L360" s="53">
        <f t="shared" si="104"/>
        <v>0.48900000000000077</v>
      </c>
      <c r="M360" s="55">
        <f t="shared" si="105"/>
        <v>2.7628500000000045E-2</v>
      </c>
      <c r="O360" s="30"/>
      <c r="P360" s="30"/>
    </row>
    <row r="361" spans="2:19" x14ac:dyDescent="0.2">
      <c r="B361" s="54">
        <v>42</v>
      </c>
      <c r="C361" s="56">
        <v>3.9590000000000001</v>
      </c>
      <c r="D361" s="55" t="s">
        <v>121</v>
      </c>
      <c r="E361" s="55">
        <f t="shared" si="100"/>
        <v>3.9610000000000003</v>
      </c>
      <c r="F361" s="53">
        <f t="shared" si="101"/>
        <v>4</v>
      </c>
      <c r="G361" s="55">
        <f t="shared" si="102"/>
        <v>15.844000000000001</v>
      </c>
      <c r="I361" s="51">
        <v>32</v>
      </c>
      <c r="J361" s="52">
        <v>0.51300000000000001</v>
      </c>
      <c r="K361" s="55">
        <f t="shared" si="103"/>
        <v>0.313</v>
      </c>
      <c r="L361" s="53">
        <f t="shared" si="104"/>
        <v>2</v>
      </c>
      <c r="M361" s="55">
        <f t="shared" si="105"/>
        <v>0.626</v>
      </c>
      <c r="O361" s="23"/>
      <c r="P361" s="23"/>
    </row>
    <row r="362" spans="2:19" ht="15" x14ac:dyDescent="0.2">
      <c r="B362" s="68" t="s">
        <v>71</v>
      </c>
      <c r="C362" s="68"/>
      <c r="D362" s="84">
        <v>1.5</v>
      </c>
      <c r="E362" s="84"/>
      <c r="J362" s="35"/>
      <c r="K362" s="35"/>
      <c r="L362" s="35"/>
      <c r="M362" s="35"/>
      <c r="N362" s="23"/>
      <c r="O362" s="30"/>
      <c r="P362" s="30"/>
      <c r="Q362" s="30"/>
      <c r="R362" s="30"/>
      <c r="S362" s="30"/>
    </row>
    <row r="363" spans="2:19" x14ac:dyDescent="0.2">
      <c r="B363" s="79" t="s">
        <v>110</v>
      </c>
      <c r="C363" s="79"/>
      <c r="D363" s="79"/>
      <c r="E363" s="79"/>
      <c r="F363" s="79"/>
      <c r="G363" s="79"/>
      <c r="H363" s="21" t="s">
        <v>75</v>
      </c>
      <c r="I363" s="79" t="s">
        <v>72</v>
      </c>
      <c r="J363" s="79"/>
      <c r="K363" s="79"/>
      <c r="L363" s="79"/>
      <c r="M363" s="79"/>
      <c r="N363" s="24"/>
      <c r="O363" s="30"/>
      <c r="P363" s="30" t="e">
        <f>#REF!-I376</f>
        <v>#REF!</v>
      </c>
      <c r="Q363" s="30"/>
      <c r="R363" s="30"/>
      <c r="S363" s="30"/>
    </row>
    <row r="364" spans="2:19" x14ac:dyDescent="0.2">
      <c r="B364" s="51">
        <v>0</v>
      </c>
      <c r="C364" s="52">
        <v>3.0259999999999998</v>
      </c>
      <c r="D364" s="52" t="s">
        <v>118</v>
      </c>
      <c r="E364" s="53"/>
      <c r="F364" s="53"/>
      <c r="G364" s="53"/>
      <c r="H364" s="53"/>
      <c r="I364" s="54"/>
      <c r="J364" s="25"/>
      <c r="K364" s="55"/>
      <c r="L364" s="53"/>
      <c r="M364" s="55"/>
      <c r="N364" s="26"/>
      <c r="O364" s="26"/>
      <c r="P364" s="26"/>
      <c r="R364" s="27"/>
    </row>
    <row r="365" spans="2:19" x14ac:dyDescent="0.2">
      <c r="B365" s="51">
        <v>5</v>
      </c>
      <c r="C365" s="52">
        <v>3.012</v>
      </c>
      <c r="E365" s="55">
        <f>(C364+C365)/2</f>
        <v>3.0190000000000001</v>
      </c>
      <c r="F365" s="53">
        <f>B365-B364</f>
        <v>5</v>
      </c>
      <c r="G365" s="55">
        <f>E365*F365</f>
        <v>15.095000000000001</v>
      </c>
      <c r="H365" s="53"/>
      <c r="I365" s="51">
        <v>0</v>
      </c>
      <c r="J365" s="52">
        <v>3.0259999999999998</v>
      </c>
      <c r="K365" s="55"/>
      <c r="L365" s="53"/>
      <c r="M365" s="55"/>
      <c r="N365" s="26"/>
      <c r="O365" s="26"/>
      <c r="P365" s="26"/>
      <c r="Q365" s="28"/>
      <c r="R365" s="27"/>
    </row>
    <row r="366" spans="2:19" x14ac:dyDescent="0.2">
      <c r="B366" s="51">
        <v>10</v>
      </c>
      <c r="C366" s="52">
        <v>1.9330000000000001</v>
      </c>
      <c r="D366" s="55" t="s">
        <v>23</v>
      </c>
      <c r="E366" s="55">
        <f t="shared" ref="E366:E375" si="106">(C365+C366)/2</f>
        <v>2.4725000000000001</v>
      </c>
      <c r="F366" s="53">
        <f t="shared" ref="F366:F375" si="107">B366-B365</f>
        <v>5</v>
      </c>
      <c r="G366" s="55">
        <f t="shared" ref="G366:G375" si="108">E366*F366</f>
        <v>12.362500000000001</v>
      </c>
      <c r="H366" s="53"/>
      <c r="I366" s="51">
        <v>5</v>
      </c>
      <c r="J366" s="52">
        <v>3.012</v>
      </c>
      <c r="K366" s="55">
        <f t="shared" ref="K366:K372" si="109">AVERAGE(J365,J366)</f>
        <v>3.0190000000000001</v>
      </c>
      <c r="L366" s="53">
        <f t="shared" ref="L366:L372" si="110">I366-I365</f>
        <v>5</v>
      </c>
      <c r="M366" s="55">
        <f t="shared" ref="M366:M372" si="111">L366*K366</f>
        <v>15.095000000000001</v>
      </c>
      <c r="N366" s="26"/>
      <c r="O366" s="26"/>
      <c r="P366" s="26"/>
      <c r="Q366" s="28"/>
      <c r="R366" s="27"/>
    </row>
    <row r="367" spans="2:19" x14ac:dyDescent="0.2">
      <c r="B367" s="51">
        <v>12</v>
      </c>
      <c r="C367" s="52">
        <v>1.1279999999999999</v>
      </c>
      <c r="D367" s="52"/>
      <c r="E367" s="55">
        <f t="shared" si="106"/>
        <v>1.5305</v>
      </c>
      <c r="F367" s="53">
        <f t="shared" si="107"/>
        <v>2</v>
      </c>
      <c r="G367" s="55">
        <f t="shared" si="108"/>
        <v>3.0609999999999999</v>
      </c>
      <c r="H367" s="53"/>
      <c r="I367" s="51">
        <v>10</v>
      </c>
      <c r="J367" s="52">
        <v>1.9330000000000001</v>
      </c>
      <c r="K367" s="55">
        <f t="shared" si="109"/>
        <v>2.4725000000000001</v>
      </c>
      <c r="L367" s="53">
        <f t="shared" si="110"/>
        <v>5</v>
      </c>
      <c r="M367" s="55">
        <f t="shared" si="111"/>
        <v>12.362500000000001</v>
      </c>
      <c r="N367" s="26"/>
      <c r="O367" s="26"/>
      <c r="P367" s="26"/>
      <c r="Q367" s="28"/>
      <c r="R367" s="27"/>
    </row>
    <row r="368" spans="2:19" x14ac:dyDescent="0.2">
      <c r="B368" s="51">
        <v>14</v>
      </c>
      <c r="C368" s="52">
        <v>0.48099999999999998</v>
      </c>
      <c r="D368" s="52"/>
      <c r="E368" s="55">
        <f t="shared" si="106"/>
        <v>0.80449999999999999</v>
      </c>
      <c r="F368" s="53">
        <f t="shared" si="107"/>
        <v>2</v>
      </c>
      <c r="G368" s="55">
        <f t="shared" si="108"/>
        <v>1.609</v>
      </c>
      <c r="H368" s="53"/>
      <c r="I368" s="39">
        <f>I367+(J367-J368)*1.5</f>
        <v>15.1495</v>
      </c>
      <c r="J368" s="40">
        <v>-1.5</v>
      </c>
      <c r="K368" s="55">
        <f t="shared" si="109"/>
        <v>0.21650000000000003</v>
      </c>
      <c r="L368" s="53">
        <f t="shared" si="110"/>
        <v>5.1494999999999997</v>
      </c>
      <c r="M368" s="55">
        <f t="shared" si="111"/>
        <v>1.11486675</v>
      </c>
      <c r="N368" s="26"/>
      <c r="O368" s="26"/>
      <c r="P368" s="26"/>
      <c r="Q368" s="28"/>
      <c r="R368" s="27"/>
    </row>
    <row r="369" spans="2:18" x14ac:dyDescent="0.2">
      <c r="B369" s="51">
        <v>16</v>
      </c>
      <c r="C369" s="52">
        <v>3.0000000000000001E-3</v>
      </c>
      <c r="D369" s="52"/>
      <c r="E369" s="55">
        <f t="shared" si="106"/>
        <v>0.24199999999999999</v>
      </c>
      <c r="F369" s="53">
        <f t="shared" si="107"/>
        <v>2</v>
      </c>
      <c r="G369" s="55">
        <f t="shared" si="108"/>
        <v>0.48399999999999999</v>
      </c>
      <c r="H369" s="53"/>
      <c r="I369" s="41">
        <f>I368+3</f>
        <v>18.1495</v>
      </c>
      <c r="J369" s="42">
        <f>J368</f>
        <v>-1.5</v>
      </c>
      <c r="K369" s="55">
        <f t="shared" si="109"/>
        <v>-1.5</v>
      </c>
      <c r="L369" s="53">
        <f t="shared" si="110"/>
        <v>3</v>
      </c>
      <c r="M369" s="55">
        <f t="shared" si="111"/>
        <v>-4.5</v>
      </c>
      <c r="N369" s="26"/>
      <c r="O369" s="26"/>
      <c r="P369" s="26"/>
      <c r="Q369" s="28"/>
      <c r="R369" s="27"/>
    </row>
    <row r="370" spans="2:18" x14ac:dyDescent="0.2">
      <c r="B370" s="51">
        <v>18</v>
      </c>
      <c r="C370" s="52">
        <v>-9.9000000000000005E-2</v>
      </c>
      <c r="D370" s="55" t="s">
        <v>22</v>
      </c>
      <c r="E370" s="55">
        <f t="shared" si="106"/>
        <v>-4.8000000000000001E-2</v>
      </c>
      <c r="F370" s="53">
        <f t="shared" si="107"/>
        <v>2</v>
      </c>
      <c r="G370" s="55">
        <f t="shared" si="108"/>
        <v>-9.6000000000000002E-2</v>
      </c>
      <c r="I370" s="39">
        <f>I369+3</f>
        <v>21.1495</v>
      </c>
      <c r="J370" s="40">
        <f>J368</f>
        <v>-1.5</v>
      </c>
      <c r="K370" s="55">
        <f t="shared" si="109"/>
        <v>-1.5</v>
      </c>
      <c r="L370" s="53">
        <f t="shared" si="110"/>
        <v>3</v>
      </c>
      <c r="M370" s="55">
        <f t="shared" si="111"/>
        <v>-4.5</v>
      </c>
      <c r="N370" s="26"/>
      <c r="O370" s="26"/>
      <c r="P370" s="26"/>
      <c r="Q370" s="28"/>
      <c r="R370" s="27"/>
    </row>
    <row r="371" spans="2:18" x14ac:dyDescent="0.2">
      <c r="B371" s="51">
        <v>20</v>
      </c>
      <c r="C371" s="52">
        <v>2E-3</v>
      </c>
      <c r="D371" s="52"/>
      <c r="E371" s="55">
        <f t="shared" si="106"/>
        <v>-4.8500000000000001E-2</v>
      </c>
      <c r="F371" s="53">
        <f t="shared" si="107"/>
        <v>2</v>
      </c>
      <c r="G371" s="55">
        <f t="shared" si="108"/>
        <v>-9.7000000000000003E-2</v>
      </c>
      <c r="I371" s="39">
        <f>I370+(J371-J370)*1.5</f>
        <v>27.4495</v>
      </c>
      <c r="J371" s="69">
        <v>2.7</v>
      </c>
      <c r="K371" s="55">
        <f t="shared" si="109"/>
        <v>0.60000000000000009</v>
      </c>
      <c r="L371" s="53">
        <f t="shared" si="110"/>
        <v>6.3000000000000007</v>
      </c>
      <c r="M371" s="55">
        <f t="shared" si="111"/>
        <v>3.7800000000000011</v>
      </c>
      <c r="N371" s="26"/>
      <c r="O371" s="26"/>
      <c r="P371" s="26"/>
      <c r="Q371" s="28"/>
      <c r="R371" s="27"/>
    </row>
    <row r="372" spans="2:18" x14ac:dyDescent="0.2">
      <c r="B372" s="51">
        <v>22</v>
      </c>
      <c r="C372" s="52">
        <v>0.47399999999999998</v>
      </c>
      <c r="D372" s="52"/>
      <c r="E372" s="55">
        <f t="shared" si="106"/>
        <v>0.23799999999999999</v>
      </c>
      <c r="F372" s="53">
        <f t="shared" si="107"/>
        <v>2</v>
      </c>
      <c r="G372" s="55">
        <f t="shared" si="108"/>
        <v>0.47599999999999998</v>
      </c>
      <c r="I372" s="51">
        <v>30</v>
      </c>
      <c r="J372" s="52">
        <v>3.6070000000000002</v>
      </c>
      <c r="K372" s="55">
        <f t="shared" si="109"/>
        <v>3.1535000000000002</v>
      </c>
      <c r="L372" s="53">
        <f t="shared" si="110"/>
        <v>2.5504999999999995</v>
      </c>
      <c r="M372" s="55">
        <f t="shared" si="111"/>
        <v>8.0430017499999984</v>
      </c>
      <c r="N372" s="30"/>
      <c r="O372" s="30"/>
      <c r="P372" s="30"/>
      <c r="Q372" s="28"/>
      <c r="R372" s="27"/>
    </row>
    <row r="373" spans="2:18" x14ac:dyDescent="0.2">
      <c r="B373" s="51">
        <v>24</v>
      </c>
      <c r="C373" s="52">
        <v>1.0820000000000001</v>
      </c>
      <c r="D373" s="52"/>
      <c r="E373" s="55">
        <f t="shared" si="106"/>
        <v>0.77800000000000002</v>
      </c>
      <c r="F373" s="53">
        <f t="shared" si="107"/>
        <v>2</v>
      </c>
      <c r="G373" s="55">
        <f t="shared" si="108"/>
        <v>1.556</v>
      </c>
      <c r="H373" s="53"/>
      <c r="I373" s="27"/>
      <c r="J373" s="27"/>
      <c r="K373" s="55"/>
      <c r="L373" s="53"/>
      <c r="M373" s="55"/>
      <c r="N373" s="26"/>
      <c r="O373" s="26"/>
      <c r="P373" s="26"/>
      <c r="Q373" s="28"/>
      <c r="R373" s="27"/>
    </row>
    <row r="374" spans="2:18" x14ac:dyDescent="0.2">
      <c r="B374" s="51">
        <v>26</v>
      </c>
      <c r="C374" s="52">
        <v>2.1309999999999998</v>
      </c>
      <c r="D374" s="55" t="s">
        <v>21</v>
      </c>
      <c r="E374" s="55">
        <f t="shared" si="106"/>
        <v>1.6065</v>
      </c>
      <c r="F374" s="53">
        <f t="shared" si="107"/>
        <v>2</v>
      </c>
      <c r="G374" s="55">
        <f t="shared" si="108"/>
        <v>3.2130000000000001</v>
      </c>
      <c r="H374" s="53"/>
      <c r="I374" s="27"/>
      <c r="J374" s="27"/>
      <c r="K374" s="55"/>
      <c r="L374" s="53"/>
      <c r="M374" s="55"/>
      <c r="N374" s="30"/>
      <c r="O374" s="30"/>
      <c r="P374" s="30"/>
      <c r="Q374" s="28"/>
      <c r="R374" s="27"/>
    </row>
    <row r="375" spans="2:18" x14ac:dyDescent="0.2">
      <c r="B375" s="51">
        <v>30</v>
      </c>
      <c r="C375" s="52">
        <v>3.6070000000000002</v>
      </c>
      <c r="D375" s="55" t="s">
        <v>121</v>
      </c>
      <c r="E375" s="55">
        <f t="shared" si="106"/>
        <v>2.8689999999999998</v>
      </c>
      <c r="F375" s="53">
        <f t="shared" si="107"/>
        <v>4</v>
      </c>
      <c r="G375" s="55">
        <f t="shared" si="108"/>
        <v>11.475999999999999</v>
      </c>
      <c r="H375" s="53"/>
      <c r="I375" s="53"/>
      <c r="J375" s="53"/>
      <c r="K375" s="55"/>
      <c r="L375" s="53"/>
      <c r="M375" s="55"/>
      <c r="N375" s="30"/>
      <c r="O375" s="30"/>
      <c r="P375" s="30"/>
      <c r="Q375" s="28"/>
      <c r="R375" s="27"/>
    </row>
    <row r="376" spans="2:18" x14ac:dyDescent="0.2">
      <c r="B376" s="51"/>
      <c r="C376" s="52"/>
      <c r="E376" s="55"/>
      <c r="F376" s="53"/>
      <c r="G376" s="55"/>
      <c r="H376" s="53"/>
      <c r="I376" s="39"/>
      <c r="J376" s="40"/>
      <c r="K376" s="55"/>
      <c r="L376" s="53"/>
      <c r="M376" s="55"/>
      <c r="N376" s="26"/>
      <c r="O376" s="26"/>
      <c r="P376" s="26"/>
      <c r="R376" s="27"/>
    </row>
    <row r="377" spans="2:18" ht="15" x14ac:dyDescent="0.2">
      <c r="B377" s="50" t="s">
        <v>71</v>
      </c>
      <c r="C377" s="50"/>
      <c r="D377" s="78">
        <v>1.6</v>
      </c>
      <c r="E377" s="78"/>
      <c r="J377" s="35"/>
      <c r="K377" s="35"/>
      <c r="L377" s="35"/>
      <c r="M377" s="35"/>
      <c r="N377" s="23"/>
      <c r="O377" s="23"/>
      <c r="P377" s="23"/>
    </row>
    <row r="378" spans="2:18" x14ac:dyDescent="0.2">
      <c r="B378" s="79" t="s">
        <v>110</v>
      </c>
      <c r="C378" s="79"/>
      <c r="D378" s="79"/>
      <c r="E378" s="79"/>
      <c r="F378" s="79"/>
      <c r="G378" s="79"/>
      <c r="H378" s="21" t="s">
        <v>75</v>
      </c>
      <c r="I378" s="79" t="s">
        <v>72</v>
      </c>
      <c r="J378" s="79"/>
      <c r="K378" s="79"/>
      <c r="L378" s="79"/>
      <c r="M378" s="79"/>
      <c r="N378" s="24"/>
      <c r="O378" s="24"/>
      <c r="P378" s="26" t="e">
        <f>#REF!-I391</f>
        <v>#REF!</v>
      </c>
    </row>
    <row r="379" spans="2:18" x14ac:dyDescent="0.2">
      <c r="B379" s="51">
        <v>0</v>
      </c>
      <c r="C379" s="52">
        <v>1.232</v>
      </c>
      <c r="D379" s="52" t="s">
        <v>76</v>
      </c>
      <c r="E379" s="53"/>
      <c r="F379" s="53"/>
      <c r="G379" s="53"/>
      <c r="H379" s="53"/>
      <c r="I379" s="54"/>
      <c r="J379" s="25"/>
      <c r="K379" s="55"/>
      <c r="L379" s="53"/>
      <c r="M379" s="55"/>
      <c r="N379" s="26"/>
      <c r="O379" s="26"/>
      <c r="P379" s="26"/>
      <c r="R379" s="27"/>
    </row>
    <row r="380" spans="2:18" x14ac:dyDescent="0.2">
      <c r="B380" s="51">
        <v>5</v>
      </c>
      <c r="C380" s="52">
        <v>1.2270000000000001</v>
      </c>
      <c r="E380" s="55">
        <f>(C379+C380)/2</f>
        <v>1.2295</v>
      </c>
      <c r="F380" s="53">
        <f>B380-B379</f>
        <v>5</v>
      </c>
      <c r="G380" s="55">
        <f>E380*F380</f>
        <v>6.1475</v>
      </c>
      <c r="H380" s="53"/>
      <c r="I380" s="27"/>
      <c r="J380" s="27"/>
      <c r="K380" s="55"/>
      <c r="L380" s="53"/>
      <c r="M380" s="55"/>
      <c r="N380" s="26"/>
      <c r="O380" s="26"/>
      <c r="P380" s="26"/>
      <c r="Q380" s="28"/>
      <c r="R380" s="27"/>
    </row>
    <row r="381" spans="2:18" x14ac:dyDescent="0.2">
      <c r="B381" s="51">
        <v>10</v>
      </c>
      <c r="C381" s="52">
        <v>1.2170000000000001</v>
      </c>
      <c r="D381" s="55" t="s">
        <v>23</v>
      </c>
      <c r="E381" s="55">
        <f t="shared" ref="E381:E391" si="112">(C380+C381)/2</f>
        <v>1.222</v>
      </c>
      <c r="F381" s="53">
        <f t="shared" ref="F381:F391" si="113">B381-B380</f>
        <v>5</v>
      </c>
      <c r="G381" s="55">
        <f t="shared" ref="G381:G391" si="114">E381*F381</f>
        <v>6.1099999999999994</v>
      </c>
      <c r="H381" s="53"/>
      <c r="I381" s="27"/>
      <c r="J381" s="27"/>
      <c r="K381" s="55"/>
      <c r="L381" s="53"/>
      <c r="M381" s="55"/>
      <c r="N381" s="26"/>
      <c r="O381" s="26"/>
      <c r="P381" s="26"/>
      <c r="Q381" s="28"/>
      <c r="R381" s="27"/>
    </row>
    <row r="382" spans="2:18" x14ac:dyDescent="0.2">
      <c r="B382" s="51">
        <v>12</v>
      </c>
      <c r="C382" s="52">
        <v>0.317</v>
      </c>
      <c r="D382" s="52"/>
      <c r="E382" s="55">
        <f t="shared" si="112"/>
        <v>0.76700000000000002</v>
      </c>
      <c r="F382" s="53">
        <f t="shared" si="113"/>
        <v>2</v>
      </c>
      <c r="G382" s="55">
        <f t="shared" si="114"/>
        <v>1.534</v>
      </c>
      <c r="H382" s="53"/>
      <c r="I382" s="27"/>
      <c r="J382" s="27"/>
      <c r="K382" s="55"/>
      <c r="L382" s="53"/>
      <c r="M382" s="55"/>
      <c r="N382" s="26"/>
      <c r="O382" s="26"/>
      <c r="P382" s="26"/>
      <c r="Q382" s="28"/>
      <c r="R382" s="27"/>
    </row>
    <row r="383" spans="2:18" x14ac:dyDescent="0.2">
      <c r="B383" s="51">
        <v>14</v>
      </c>
      <c r="C383" s="52">
        <v>7.0000000000000001E-3</v>
      </c>
      <c r="D383" s="52"/>
      <c r="E383" s="55">
        <f t="shared" si="112"/>
        <v>0.16200000000000001</v>
      </c>
      <c r="F383" s="53">
        <f t="shared" si="113"/>
        <v>2</v>
      </c>
      <c r="G383" s="55">
        <f t="shared" si="114"/>
        <v>0.32400000000000001</v>
      </c>
      <c r="H383" s="53"/>
      <c r="I383" s="27"/>
      <c r="J383" s="27"/>
      <c r="K383" s="55"/>
      <c r="L383" s="53"/>
      <c r="M383" s="55"/>
      <c r="N383" s="26"/>
      <c r="O383" s="26"/>
      <c r="P383" s="26"/>
      <c r="Q383" s="28"/>
      <c r="R383" s="27"/>
    </row>
    <row r="384" spans="2:18" x14ac:dyDescent="0.2">
      <c r="B384" s="51">
        <v>16</v>
      </c>
      <c r="C384" s="52">
        <v>-0.253</v>
      </c>
      <c r="D384" s="52"/>
      <c r="E384" s="55">
        <f t="shared" si="112"/>
        <v>-0.123</v>
      </c>
      <c r="F384" s="53">
        <f t="shared" si="113"/>
        <v>2</v>
      </c>
      <c r="G384" s="55">
        <f t="shared" si="114"/>
        <v>-0.246</v>
      </c>
      <c r="H384" s="53"/>
      <c r="I384" s="51">
        <v>0</v>
      </c>
      <c r="J384" s="52">
        <v>1.232</v>
      </c>
      <c r="K384" s="55"/>
      <c r="L384" s="53"/>
      <c r="M384" s="55"/>
      <c r="N384" s="26"/>
      <c r="O384" s="26"/>
      <c r="P384" s="26"/>
      <c r="Q384" s="28"/>
      <c r="R384" s="27"/>
    </row>
    <row r="385" spans="2:18" x14ac:dyDescent="0.2">
      <c r="B385" s="51">
        <v>17</v>
      </c>
      <c r="C385" s="52">
        <v>-0.30299999999999999</v>
      </c>
      <c r="D385" s="55" t="s">
        <v>22</v>
      </c>
      <c r="E385" s="55">
        <f t="shared" si="112"/>
        <v>-0.27800000000000002</v>
      </c>
      <c r="F385" s="53">
        <f t="shared" si="113"/>
        <v>1</v>
      </c>
      <c r="G385" s="55">
        <f t="shared" si="114"/>
        <v>-0.27800000000000002</v>
      </c>
      <c r="I385" s="51">
        <v>5</v>
      </c>
      <c r="J385" s="52">
        <v>1.2270000000000001</v>
      </c>
      <c r="K385" s="55">
        <f t="shared" ref="K385:K391" si="115">AVERAGE(J384,J385)</f>
        <v>1.2295</v>
      </c>
      <c r="L385" s="53">
        <f t="shared" ref="L385:L391" si="116">I385-I384</f>
        <v>5</v>
      </c>
      <c r="M385" s="55">
        <f t="shared" ref="M385:M391" si="117">L385*K385</f>
        <v>6.1475</v>
      </c>
      <c r="N385" s="26"/>
      <c r="O385" s="26"/>
      <c r="P385" s="26"/>
      <c r="Q385" s="28"/>
      <c r="R385" s="27"/>
    </row>
    <row r="386" spans="2:18" x14ac:dyDescent="0.2">
      <c r="B386" s="51">
        <v>18</v>
      </c>
      <c r="C386" s="52">
        <v>-0.251</v>
      </c>
      <c r="D386" s="52"/>
      <c r="E386" s="55">
        <f t="shared" si="112"/>
        <v>-0.27700000000000002</v>
      </c>
      <c r="F386" s="53">
        <f t="shared" si="113"/>
        <v>1</v>
      </c>
      <c r="G386" s="55">
        <f t="shared" si="114"/>
        <v>-0.27700000000000002</v>
      </c>
      <c r="I386" s="51">
        <v>9</v>
      </c>
      <c r="J386" s="52">
        <v>1.2170000000000001</v>
      </c>
      <c r="K386" s="55">
        <f t="shared" si="115"/>
        <v>1.222</v>
      </c>
      <c r="L386" s="53">
        <f t="shared" si="116"/>
        <v>4</v>
      </c>
      <c r="M386" s="55">
        <f t="shared" si="117"/>
        <v>4.8879999999999999</v>
      </c>
      <c r="N386" s="26"/>
      <c r="O386" s="26"/>
      <c r="P386" s="26"/>
      <c r="Q386" s="28"/>
      <c r="R386" s="27"/>
    </row>
    <row r="387" spans="2:18" x14ac:dyDescent="0.2">
      <c r="B387" s="51">
        <v>20</v>
      </c>
      <c r="C387" s="52">
        <v>5.6000000000000001E-2</v>
      </c>
      <c r="D387" s="52"/>
      <c r="E387" s="55">
        <f t="shared" si="112"/>
        <v>-9.7500000000000003E-2</v>
      </c>
      <c r="F387" s="53">
        <f t="shared" si="113"/>
        <v>2</v>
      </c>
      <c r="G387" s="55">
        <f t="shared" si="114"/>
        <v>-0.19500000000000001</v>
      </c>
      <c r="I387" s="39">
        <f>I386+(J386-J387)*1.5</f>
        <v>13.0755</v>
      </c>
      <c r="J387" s="40">
        <v>-1.5</v>
      </c>
      <c r="K387" s="55">
        <f t="shared" si="115"/>
        <v>-0.14149999999999996</v>
      </c>
      <c r="L387" s="53">
        <f t="shared" si="116"/>
        <v>4.0754999999999999</v>
      </c>
      <c r="M387" s="55">
        <f t="shared" si="117"/>
        <v>-0.57668324999999987</v>
      </c>
      <c r="N387" s="30"/>
      <c r="O387" s="30"/>
      <c r="P387" s="30"/>
      <c r="Q387" s="28"/>
      <c r="R387" s="27"/>
    </row>
    <row r="388" spans="2:18" x14ac:dyDescent="0.2">
      <c r="B388" s="51">
        <v>22</v>
      </c>
      <c r="C388" s="52">
        <v>1.1020000000000001</v>
      </c>
      <c r="D388" s="52"/>
      <c r="E388" s="55">
        <f t="shared" si="112"/>
        <v>0.57900000000000007</v>
      </c>
      <c r="F388" s="53">
        <f t="shared" si="113"/>
        <v>2</v>
      </c>
      <c r="G388" s="55">
        <f t="shared" si="114"/>
        <v>1.1580000000000001</v>
      </c>
      <c r="H388" s="53"/>
      <c r="I388" s="41">
        <f>I387+3</f>
        <v>16.075499999999998</v>
      </c>
      <c r="J388" s="42">
        <f>J387</f>
        <v>-1.5</v>
      </c>
      <c r="K388" s="55">
        <f t="shared" si="115"/>
        <v>-1.5</v>
      </c>
      <c r="L388" s="53">
        <f t="shared" si="116"/>
        <v>2.9999999999999982</v>
      </c>
      <c r="M388" s="55">
        <f t="shared" si="117"/>
        <v>-4.4999999999999973</v>
      </c>
      <c r="N388" s="26"/>
      <c r="O388" s="26"/>
      <c r="P388" s="26"/>
      <c r="Q388" s="28"/>
      <c r="R388" s="27"/>
    </row>
    <row r="389" spans="2:18" x14ac:dyDescent="0.2">
      <c r="B389" s="51">
        <v>24</v>
      </c>
      <c r="C389" s="52">
        <v>3.641</v>
      </c>
      <c r="D389" s="55" t="s">
        <v>21</v>
      </c>
      <c r="E389" s="55">
        <f t="shared" si="112"/>
        <v>2.3715000000000002</v>
      </c>
      <c r="F389" s="53">
        <f t="shared" si="113"/>
        <v>2</v>
      </c>
      <c r="G389" s="55">
        <f t="shared" si="114"/>
        <v>4.7430000000000003</v>
      </c>
      <c r="H389" s="53"/>
      <c r="I389" s="39">
        <f>I388+3</f>
        <v>19.075499999999998</v>
      </c>
      <c r="J389" s="40">
        <f>J387</f>
        <v>-1.5</v>
      </c>
      <c r="K389" s="55">
        <f t="shared" si="115"/>
        <v>-1.5</v>
      </c>
      <c r="L389" s="53">
        <f t="shared" si="116"/>
        <v>3</v>
      </c>
      <c r="M389" s="55">
        <f t="shared" si="117"/>
        <v>-4.5</v>
      </c>
      <c r="N389" s="30"/>
      <c r="O389" s="30"/>
      <c r="P389" s="30"/>
      <c r="Q389" s="28"/>
      <c r="R389" s="27"/>
    </row>
    <row r="390" spans="2:18" x14ac:dyDescent="0.2">
      <c r="B390" s="51">
        <v>28</v>
      </c>
      <c r="C390" s="52">
        <v>3.6520000000000001</v>
      </c>
      <c r="D390" s="55" t="s">
        <v>121</v>
      </c>
      <c r="E390" s="55">
        <f t="shared" si="112"/>
        <v>3.6465000000000001</v>
      </c>
      <c r="F390" s="53">
        <f t="shared" si="113"/>
        <v>4</v>
      </c>
      <c r="G390" s="55">
        <f t="shared" si="114"/>
        <v>14.586</v>
      </c>
      <c r="H390" s="53"/>
      <c r="I390" s="39">
        <f>I389+(J390-J389)*1.5</f>
        <v>26.8035</v>
      </c>
      <c r="J390" s="69">
        <v>3.6520000000000001</v>
      </c>
      <c r="K390" s="55">
        <f t="shared" si="115"/>
        <v>1.0760000000000001</v>
      </c>
      <c r="L390" s="53">
        <f t="shared" si="116"/>
        <v>7.7280000000000015</v>
      </c>
      <c r="M390" s="55">
        <f t="shared" si="117"/>
        <v>8.3153280000000027</v>
      </c>
      <c r="N390" s="30"/>
      <c r="O390" s="30"/>
      <c r="P390" s="30"/>
      <c r="Q390" s="28"/>
      <c r="R390" s="27"/>
    </row>
    <row r="391" spans="2:18" x14ac:dyDescent="0.2">
      <c r="B391" s="51">
        <v>30</v>
      </c>
      <c r="C391" s="52">
        <v>3.6469999999999998</v>
      </c>
      <c r="D391" s="52" t="s">
        <v>109</v>
      </c>
      <c r="E391" s="55">
        <f t="shared" si="112"/>
        <v>3.6494999999999997</v>
      </c>
      <c r="F391" s="53">
        <f t="shared" si="113"/>
        <v>2</v>
      </c>
      <c r="G391" s="55">
        <f t="shared" si="114"/>
        <v>7.2989999999999995</v>
      </c>
      <c r="H391" s="53"/>
      <c r="I391" s="51">
        <v>28</v>
      </c>
      <c r="J391" s="52">
        <v>3.6520000000000001</v>
      </c>
      <c r="K391" s="55">
        <f t="shared" si="115"/>
        <v>3.6520000000000001</v>
      </c>
      <c r="L391" s="53">
        <f t="shared" si="116"/>
        <v>1.1965000000000003</v>
      </c>
      <c r="M391" s="55">
        <f t="shared" si="117"/>
        <v>4.3696180000000018</v>
      </c>
      <c r="N391" s="26"/>
      <c r="O391" s="26"/>
      <c r="P391" s="26"/>
      <c r="R391" s="27"/>
    </row>
    <row r="392" spans="2:18" x14ac:dyDescent="0.2">
      <c r="B392" s="54"/>
      <c r="C392" s="56"/>
      <c r="D392" s="56"/>
      <c r="E392" s="55"/>
      <c r="F392" s="53"/>
      <c r="G392" s="55"/>
      <c r="H392" s="53" t="s">
        <v>73</v>
      </c>
      <c r="I392" s="53"/>
      <c r="J392" s="53" t="e">
        <f>#REF!</f>
        <v>#REF!</v>
      </c>
      <c r="K392" s="55" t="s">
        <v>74</v>
      </c>
      <c r="L392" s="53" t="e">
        <f>#REF!</f>
        <v>#REF!</v>
      </c>
      <c r="M392" s="67" t="e">
        <f>J392-L392</f>
        <v>#REF!</v>
      </c>
      <c r="N392" s="26"/>
      <c r="O392" s="26"/>
      <c r="P392" s="26"/>
      <c r="R392" s="27"/>
    </row>
    <row r="393" spans="2:18" ht="15" x14ac:dyDescent="0.2">
      <c r="B393" s="50" t="s">
        <v>71</v>
      </c>
      <c r="C393" s="50"/>
      <c r="D393" s="78">
        <v>1.7</v>
      </c>
      <c r="E393" s="78"/>
      <c r="J393" s="35"/>
      <c r="K393" s="35"/>
      <c r="L393" s="35"/>
      <c r="M393" s="35"/>
      <c r="N393" s="23"/>
      <c r="O393" s="23"/>
      <c r="P393" s="23"/>
    </row>
    <row r="394" spans="2:18" x14ac:dyDescent="0.2">
      <c r="B394" s="79" t="s">
        <v>110</v>
      </c>
      <c r="C394" s="79"/>
      <c r="D394" s="79"/>
      <c r="E394" s="79"/>
      <c r="F394" s="79"/>
      <c r="G394" s="79"/>
      <c r="H394" s="21" t="s">
        <v>75</v>
      </c>
      <c r="I394" s="79" t="s">
        <v>72</v>
      </c>
      <c r="J394" s="79"/>
      <c r="K394" s="79"/>
      <c r="L394" s="79"/>
      <c r="M394" s="79"/>
      <c r="N394" s="24"/>
      <c r="O394" s="24"/>
      <c r="P394" s="26" t="e">
        <f>#REF!-#REF!</f>
        <v>#REF!</v>
      </c>
    </row>
    <row r="395" spans="2:18" x14ac:dyDescent="0.2">
      <c r="B395" s="51">
        <v>0</v>
      </c>
      <c r="C395" s="52">
        <v>1.37</v>
      </c>
      <c r="D395" s="55" t="s">
        <v>111</v>
      </c>
      <c r="E395" s="53"/>
      <c r="F395" s="53"/>
      <c r="G395" s="53"/>
      <c r="H395" s="53"/>
      <c r="I395" s="54"/>
      <c r="J395" s="25"/>
      <c r="K395" s="55"/>
      <c r="L395" s="53"/>
      <c r="M395" s="55"/>
      <c r="N395" s="26"/>
      <c r="O395" s="26"/>
      <c r="P395" s="26"/>
      <c r="R395" s="27"/>
    </row>
    <row r="396" spans="2:18" x14ac:dyDescent="0.2">
      <c r="B396" s="51">
        <v>5</v>
      </c>
      <c r="C396" s="52">
        <v>1.355</v>
      </c>
      <c r="D396" s="52"/>
      <c r="E396" s="55">
        <f>(C395+C396)/2</f>
        <v>1.3625</v>
      </c>
      <c r="F396" s="53">
        <f>B396-B395</f>
        <v>5</v>
      </c>
      <c r="G396" s="55">
        <f>E396*F396</f>
        <v>6.8125</v>
      </c>
      <c r="H396" s="53"/>
      <c r="I396" s="27"/>
      <c r="J396" s="27"/>
      <c r="K396" s="55"/>
      <c r="L396" s="53"/>
      <c r="M396" s="55"/>
      <c r="N396" s="26"/>
      <c r="O396" s="26"/>
      <c r="P396" s="26"/>
      <c r="Q396" s="28"/>
      <c r="R396" s="27"/>
    </row>
    <row r="397" spans="2:18" x14ac:dyDescent="0.2">
      <c r="B397" s="51">
        <v>10</v>
      </c>
      <c r="C397" s="52">
        <v>1.345</v>
      </c>
      <c r="D397" s="55" t="s">
        <v>23</v>
      </c>
      <c r="E397" s="55">
        <f t="shared" ref="E397:E406" si="118">(C396+C397)/2</f>
        <v>1.35</v>
      </c>
      <c r="F397" s="53">
        <f t="shared" ref="F397:F406" si="119">B397-B396</f>
        <v>5</v>
      </c>
      <c r="G397" s="55">
        <f t="shared" ref="G397:G406" si="120">E397*F397</f>
        <v>6.75</v>
      </c>
      <c r="H397" s="53"/>
      <c r="I397" s="27"/>
      <c r="J397" s="27"/>
      <c r="K397" s="55"/>
      <c r="L397" s="53"/>
      <c r="M397" s="55"/>
      <c r="N397" s="26"/>
      <c r="O397" s="26"/>
      <c r="P397" s="26"/>
      <c r="Q397" s="28"/>
      <c r="R397" s="27"/>
    </row>
    <row r="398" spans="2:18" x14ac:dyDescent="0.2">
      <c r="B398" s="51">
        <v>12</v>
      </c>
      <c r="C398" s="52">
        <v>0.34</v>
      </c>
      <c r="E398" s="55">
        <f t="shared" si="118"/>
        <v>0.84250000000000003</v>
      </c>
      <c r="F398" s="53">
        <f t="shared" si="119"/>
        <v>2</v>
      </c>
      <c r="G398" s="55">
        <f t="shared" si="120"/>
        <v>1.6850000000000001</v>
      </c>
      <c r="H398" s="53"/>
      <c r="I398" s="51">
        <v>0</v>
      </c>
      <c r="J398" s="52">
        <v>1.37</v>
      </c>
      <c r="K398" s="55"/>
      <c r="L398" s="53"/>
      <c r="M398" s="55"/>
      <c r="N398" s="26"/>
      <c r="O398" s="26"/>
      <c r="P398" s="26"/>
      <c r="Q398" s="28"/>
      <c r="R398" s="27"/>
    </row>
    <row r="399" spans="2:18" x14ac:dyDescent="0.2">
      <c r="B399" s="51">
        <v>14</v>
      </c>
      <c r="C399" s="52">
        <v>-3.5000000000000003E-2</v>
      </c>
      <c r="D399" s="52"/>
      <c r="E399" s="55">
        <f t="shared" si="118"/>
        <v>0.15250000000000002</v>
      </c>
      <c r="F399" s="53">
        <f t="shared" si="119"/>
        <v>2</v>
      </c>
      <c r="G399" s="55">
        <f t="shared" si="120"/>
        <v>0.30500000000000005</v>
      </c>
      <c r="H399" s="53"/>
      <c r="I399" s="51">
        <v>5</v>
      </c>
      <c r="J399" s="52">
        <v>1.355</v>
      </c>
      <c r="K399" s="55">
        <f t="shared" ref="K399:K405" si="121">AVERAGE(J398,J399)</f>
        <v>1.3625</v>
      </c>
      <c r="L399" s="53">
        <f t="shared" ref="L399:L405" si="122">I399-I398</f>
        <v>5</v>
      </c>
      <c r="M399" s="55">
        <f t="shared" ref="M399:M405" si="123">L399*K399</f>
        <v>6.8125</v>
      </c>
      <c r="N399" s="26"/>
      <c r="O399" s="26"/>
      <c r="P399" s="26"/>
      <c r="Q399" s="28"/>
      <c r="R399" s="27"/>
    </row>
    <row r="400" spans="2:18" x14ac:dyDescent="0.2">
      <c r="B400" s="51">
        <v>16</v>
      </c>
      <c r="C400" s="52">
        <v>-0.42299999999999999</v>
      </c>
      <c r="D400" s="52"/>
      <c r="E400" s="55">
        <f t="shared" si="118"/>
        <v>-0.22899999999999998</v>
      </c>
      <c r="F400" s="53">
        <f t="shared" si="119"/>
        <v>2</v>
      </c>
      <c r="G400" s="55">
        <f t="shared" si="120"/>
        <v>-0.45799999999999996</v>
      </c>
      <c r="H400" s="53"/>
      <c r="I400" s="51">
        <v>8</v>
      </c>
      <c r="J400" s="52">
        <v>1.345</v>
      </c>
      <c r="K400" s="55">
        <f t="shared" si="121"/>
        <v>1.35</v>
      </c>
      <c r="L400" s="53">
        <f t="shared" si="122"/>
        <v>3</v>
      </c>
      <c r="M400" s="55">
        <f t="shared" si="123"/>
        <v>4.0500000000000007</v>
      </c>
      <c r="N400" s="26"/>
      <c r="O400" s="26"/>
      <c r="P400" s="26"/>
      <c r="Q400" s="28"/>
      <c r="R400" s="27"/>
    </row>
    <row r="401" spans="2:18" x14ac:dyDescent="0.2">
      <c r="B401" s="51">
        <v>16.5</v>
      </c>
      <c r="C401" s="52">
        <v>-0.47499999999999998</v>
      </c>
      <c r="D401" s="55" t="s">
        <v>22</v>
      </c>
      <c r="E401" s="55">
        <f t="shared" si="118"/>
        <v>-0.44899999999999995</v>
      </c>
      <c r="F401" s="53">
        <f t="shared" si="119"/>
        <v>0.5</v>
      </c>
      <c r="G401" s="55">
        <f t="shared" si="120"/>
        <v>-0.22449999999999998</v>
      </c>
      <c r="I401" s="39">
        <f>I400+(J400-J401)*1.5</f>
        <v>12.2675</v>
      </c>
      <c r="J401" s="40">
        <v>-1.5</v>
      </c>
      <c r="K401" s="55">
        <f t="shared" si="121"/>
        <v>-7.7500000000000013E-2</v>
      </c>
      <c r="L401" s="53">
        <f t="shared" si="122"/>
        <v>4.2675000000000001</v>
      </c>
      <c r="M401" s="55">
        <f t="shared" si="123"/>
        <v>-0.33073125000000009</v>
      </c>
      <c r="N401" s="26"/>
      <c r="O401" s="26"/>
      <c r="P401" s="26"/>
      <c r="Q401" s="28"/>
      <c r="R401" s="27"/>
    </row>
    <row r="402" spans="2:18" x14ac:dyDescent="0.2">
      <c r="B402" s="51">
        <v>17</v>
      </c>
      <c r="C402" s="52">
        <v>-0.41899999999999998</v>
      </c>
      <c r="D402" s="52"/>
      <c r="E402" s="55">
        <f t="shared" si="118"/>
        <v>-0.44699999999999995</v>
      </c>
      <c r="F402" s="53">
        <f t="shared" si="119"/>
        <v>0.5</v>
      </c>
      <c r="G402" s="55">
        <f t="shared" si="120"/>
        <v>-0.22349999999999998</v>
      </c>
      <c r="I402" s="41">
        <f>I401+3</f>
        <v>15.2675</v>
      </c>
      <c r="J402" s="42">
        <f>J401</f>
        <v>-1.5</v>
      </c>
      <c r="K402" s="55">
        <f t="shared" si="121"/>
        <v>-1.5</v>
      </c>
      <c r="L402" s="53">
        <f t="shared" si="122"/>
        <v>3</v>
      </c>
      <c r="M402" s="55">
        <f t="shared" si="123"/>
        <v>-4.5</v>
      </c>
      <c r="N402" s="26"/>
      <c r="O402" s="26"/>
      <c r="P402" s="26"/>
      <c r="Q402" s="28"/>
      <c r="R402" s="27"/>
    </row>
    <row r="403" spans="2:18" x14ac:dyDescent="0.2">
      <c r="B403" s="51">
        <v>19</v>
      </c>
      <c r="C403" s="52">
        <v>-4.1000000000000002E-2</v>
      </c>
      <c r="E403" s="55">
        <f t="shared" si="118"/>
        <v>-0.22999999999999998</v>
      </c>
      <c r="F403" s="53">
        <f t="shared" si="119"/>
        <v>2</v>
      </c>
      <c r="G403" s="55">
        <f t="shared" si="120"/>
        <v>-0.45999999999999996</v>
      </c>
      <c r="I403" s="39">
        <f>I402+3</f>
        <v>18.267499999999998</v>
      </c>
      <c r="J403" s="40">
        <f>J401</f>
        <v>-1.5</v>
      </c>
      <c r="K403" s="55">
        <f t="shared" si="121"/>
        <v>-1.5</v>
      </c>
      <c r="L403" s="53">
        <f t="shared" si="122"/>
        <v>2.9999999999999982</v>
      </c>
      <c r="M403" s="55">
        <f t="shared" si="123"/>
        <v>-4.4999999999999973</v>
      </c>
      <c r="N403" s="30"/>
      <c r="O403" s="30"/>
      <c r="P403" s="30"/>
      <c r="Q403" s="28"/>
      <c r="R403" s="27"/>
    </row>
    <row r="404" spans="2:18" x14ac:dyDescent="0.2">
      <c r="B404" s="51">
        <v>21</v>
      </c>
      <c r="C404" s="52">
        <v>0.76</v>
      </c>
      <c r="D404" s="52"/>
      <c r="E404" s="55">
        <f t="shared" si="118"/>
        <v>0.35949999999999999</v>
      </c>
      <c r="F404" s="53">
        <f t="shared" si="119"/>
        <v>2</v>
      </c>
      <c r="G404" s="55">
        <f t="shared" si="120"/>
        <v>0.71899999999999997</v>
      </c>
      <c r="H404" s="53"/>
      <c r="I404" s="39">
        <f>I403+(J404-J403)*1.5</f>
        <v>25.758499999999998</v>
      </c>
      <c r="J404" s="69">
        <v>3.4940000000000002</v>
      </c>
      <c r="K404" s="55">
        <f t="shared" si="121"/>
        <v>0.99700000000000011</v>
      </c>
      <c r="L404" s="53">
        <f t="shared" si="122"/>
        <v>7.4909999999999997</v>
      </c>
      <c r="M404" s="55">
        <f t="shared" si="123"/>
        <v>7.4685270000000008</v>
      </c>
      <c r="N404" s="26"/>
      <c r="O404" s="26"/>
      <c r="P404" s="26"/>
      <c r="Q404" s="28"/>
      <c r="R404" s="27"/>
    </row>
    <row r="405" spans="2:18" x14ac:dyDescent="0.2">
      <c r="B405" s="51">
        <v>23</v>
      </c>
      <c r="C405" s="52">
        <v>3.4849999999999999</v>
      </c>
      <c r="D405" s="55" t="s">
        <v>21</v>
      </c>
      <c r="E405" s="55">
        <f t="shared" si="118"/>
        <v>2.1225000000000001</v>
      </c>
      <c r="F405" s="53">
        <f t="shared" si="119"/>
        <v>2</v>
      </c>
      <c r="G405" s="55">
        <f t="shared" si="120"/>
        <v>4.2450000000000001</v>
      </c>
      <c r="H405" s="53"/>
      <c r="I405" s="51">
        <v>27</v>
      </c>
      <c r="J405" s="52">
        <v>3.4940000000000002</v>
      </c>
      <c r="K405" s="55">
        <f t="shared" si="121"/>
        <v>3.4940000000000002</v>
      </c>
      <c r="L405" s="53">
        <f t="shared" si="122"/>
        <v>1.241500000000002</v>
      </c>
      <c r="M405" s="55">
        <f t="shared" si="123"/>
        <v>4.3378010000000078</v>
      </c>
      <c r="N405" s="30"/>
      <c r="O405" s="30"/>
      <c r="P405" s="30"/>
      <c r="Q405" s="28"/>
      <c r="R405" s="27"/>
    </row>
    <row r="406" spans="2:18" x14ac:dyDescent="0.2">
      <c r="B406" s="51">
        <v>27</v>
      </c>
      <c r="C406" s="52">
        <v>3.4940000000000002</v>
      </c>
      <c r="D406" s="52" t="s">
        <v>122</v>
      </c>
      <c r="E406" s="55">
        <f t="shared" si="118"/>
        <v>3.4895</v>
      </c>
      <c r="F406" s="53">
        <f t="shared" si="119"/>
        <v>4</v>
      </c>
      <c r="G406" s="55">
        <f t="shared" si="120"/>
        <v>13.958</v>
      </c>
      <c r="H406" s="53"/>
      <c r="I406" s="53"/>
      <c r="J406" s="53"/>
      <c r="K406" s="55"/>
      <c r="L406" s="53"/>
      <c r="M406" s="55"/>
      <c r="N406" s="30"/>
      <c r="O406" s="30"/>
      <c r="P406" s="30"/>
      <c r="Q406" s="28"/>
      <c r="R406" s="27"/>
    </row>
    <row r="407" spans="2:18" x14ac:dyDescent="0.2">
      <c r="B407" s="54"/>
      <c r="C407" s="56"/>
      <c r="D407" s="56"/>
      <c r="E407" s="55"/>
      <c r="F407" s="53"/>
      <c r="G407" s="55"/>
      <c r="H407" s="53" t="s">
        <v>73</v>
      </c>
      <c r="I407" s="53"/>
      <c r="J407" s="53" t="e">
        <f>#REF!</f>
        <v>#REF!</v>
      </c>
      <c r="K407" s="55" t="s">
        <v>74</v>
      </c>
      <c r="L407" s="53" t="e">
        <f>#REF!</f>
        <v>#REF!</v>
      </c>
      <c r="M407" s="55" t="e">
        <f>J407-L407</f>
        <v>#REF!</v>
      </c>
      <c r="N407" s="26"/>
      <c r="O407" s="26"/>
      <c r="P407" s="26"/>
      <c r="R407" s="27"/>
    </row>
    <row r="408" spans="2:18" ht="15" x14ac:dyDescent="0.2">
      <c r="B408" s="50" t="s">
        <v>71</v>
      </c>
      <c r="C408" s="50"/>
      <c r="D408" s="78">
        <v>1.8</v>
      </c>
      <c r="E408" s="78"/>
      <c r="J408" s="35"/>
      <c r="K408" s="35"/>
      <c r="L408" s="35"/>
      <c r="M408" s="35"/>
      <c r="N408" s="23"/>
      <c r="O408" s="23"/>
      <c r="P408" s="23"/>
    </row>
    <row r="409" spans="2:18" x14ac:dyDescent="0.2">
      <c r="B409" s="79" t="s">
        <v>110</v>
      </c>
      <c r="C409" s="79"/>
      <c r="D409" s="79"/>
      <c r="E409" s="79"/>
      <c r="F409" s="79"/>
      <c r="G409" s="79"/>
      <c r="H409" s="21" t="s">
        <v>75</v>
      </c>
      <c r="I409" s="79" t="s">
        <v>72</v>
      </c>
      <c r="J409" s="79"/>
      <c r="K409" s="79"/>
      <c r="L409" s="79"/>
      <c r="M409" s="79"/>
      <c r="N409" s="24"/>
      <c r="O409" s="24"/>
      <c r="P409" s="26" t="e">
        <f>#REF!-#REF!</f>
        <v>#REF!</v>
      </c>
    </row>
    <row r="410" spans="2:18" x14ac:dyDescent="0.2">
      <c r="B410" s="51">
        <v>0</v>
      </c>
      <c r="C410" s="52">
        <v>1.68</v>
      </c>
      <c r="D410" s="55" t="s">
        <v>114</v>
      </c>
      <c r="E410" s="53"/>
      <c r="F410" s="53"/>
      <c r="G410" s="53"/>
      <c r="H410" s="53"/>
      <c r="I410" s="54"/>
      <c r="J410" s="25"/>
      <c r="K410" s="55"/>
      <c r="L410" s="53"/>
      <c r="M410" s="55"/>
      <c r="N410" s="26"/>
      <c r="O410" s="26"/>
      <c r="P410" s="26"/>
      <c r="R410" s="27"/>
    </row>
    <row r="411" spans="2:18" x14ac:dyDescent="0.2">
      <c r="B411" s="51">
        <v>5</v>
      </c>
      <c r="C411" s="52">
        <v>1.675</v>
      </c>
      <c r="D411" s="52"/>
      <c r="E411" s="55">
        <f>(C410+C411)/2</f>
        <v>1.6775</v>
      </c>
      <c r="F411" s="53">
        <f>B411-B410</f>
        <v>5</v>
      </c>
      <c r="G411" s="55">
        <f>E411*F411</f>
        <v>8.3874999999999993</v>
      </c>
      <c r="H411" s="53"/>
      <c r="I411" s="27"/>
      <c r="J411" s="27"/>
      <c r="K411" s="55"/>
      <c r="L411" s="53"/>
      <c r="M411" s="55"/>
      <c r="N411" s="26"/>
      <c r="O411" s="26"/>
      <c r="P411" s="26"/>
      <c r="Q411" s="28"/>
      <c r="R411" s="27"/>
    </row>
    <row r="412" spans="2:18" x14ac:dyDescent="0.2">
      <c r="B412" s="51">
        <v>10</v>
      </c>
      <c r="C412" s="52">
        <v>1.67</v>
      </c>
      <c r="D412" s="55" t="s">
        <v>23</v>
      </c>
      <c r="E412" s="55">
        <f t="shared" ref="E412:E421" si="124">(C411+C412)/2</f>
        <v>1.6724999999999999</v>
      </c>
      <c r="F412" s="53">
        <f t="shared" ref="F412:F421" si="125">B412-B411</f>
        <v>5</v>
      </c>
      <c r="G412" s="55">
        <f t="shared" ref="G412:G421" si="126">E412*F412</f>
        <v>8.3624999999999989</v>
      </c>
      <c r="H412" s="53"/>
      <c r="I412" s="27"/>
      <c r="J412" s="27"/>
      <c r="K412" s="55"/>
      <c r="L412" s="53"/>
      <c r="M412" s="55"/>
      <c r="N412" s="26"/>
      <c r="O412" s="26"/>
      <c r="P412" s="26"/>
      <c r="Q412" s="28"/>
      <c r="R412" s="27"/>
    </row>
    <row r="413" spans="2:18" x14ac:dyDescent="0.2">
      <c r="B413" s="51">
        <v>11</v>
      </c>
      <c r="C413" s="52">
        <v>0.16500000000000001</v>
      </c>
      <c r="E413" s="55">
        <f t="shared" si="124"/>
        <v>0.91749999999999998</v>
      </c>
      <c r="F413" s="53">
        <f t="shared" si="125"/>
        <v>1</v>
      </c>
      <c r="G413" s="55">
        <f t="shared" si="126"/>
        <v>0.91749999999999998</v>
      </c>
      <c r="H413" s="53"/>
      <c r="I413" s="27"/>
      <c r="J413" s="27"/>
      <c r="K413" s="55"/>
      <c r="L413" s="53"/>
      <c r="M413" s="55"/>
      <c r="N413" s="26"/>
      <c r="O413" s="26"/>
      <c r="P413" s="26"/>
      <c r="Q413" s="28"/>
      <c r="R413" s="27"/>
    </row>
    <row r="414" spans="2:18" x14ac:dyDescent="0.2">
      <c r="B414" s="51">
        <v>13</v>
      </c>
      <c r="C414" s="52">
        <v>-8.1000000000000003E-2</v>
      </c>
      <c r="D414" s="52"/>
      <c r="E414" s="55">
        <f t="shared" si="124"/>
        <v>4.2000000000000003E-2</v>
      </c>
      <c r="F414" s="53">
        <f t="shared" si="125"/>
        <v>2</v>
      </c>
      <c r="G414" s="55">
        <f t="shared" si="126"/>
        <v>8.4000000000000005E-2</v>
      </c>
      <c r="H414" s="53"/>
      <c r="I414" s="51">
        <v>0</v>
      </c>
      <c r="J414" s="52">
        <v>1.68</v>
      </c>
      <c r="K414" s="55"/>
      <c r="L414" s="53"/>
      <c r="M414" s="55"/>
      <c r="N414" s="26"/>
      <c r="O414" s="26"/>
      <c r="P414" s="26"/>
      <c r="Q414" s="28"/>
      <c r="R414" s="27"/>
    </row>
    <row r="415" spans="2:18" x14ac:dyDescent="0.2">
      <c r="B415" s="51">
        <v>15</v>
      </c>
      <c r="C415" s="52">
        <v>-0.38100000000000001</v>
      </c>
      <c r="D415" s="52"/>
      <c r="E415" s="55">
        <f t="shared" si="124"/>
        <v>-0.23100000000000001</v>
      </c>
      <c r="F415" s="53">
        <f t="shared" si="125"/>
        <v>2</v>
      </c>
      <c r="G415" s="55">
        <f t="shared" si="126"/>
        <v>-0.46200000000000002</v>
      </c>
      <c r="H415" s="53"/>
      <c r="I415" s="51">
        <v>5</v>
      </c>
      <c r="J415" s="52">
        <v>1.675</v>
      </c>
      <c r="K415" s="55">
        <f t="shared" ref="K415:K421" si="127">AVERAGE(J414,J415)</f>
        <v>1.6775</v>
      </c>
      <c r="L415" s="53">
        <f t="shared" ref="L415:L421" si="128">I415-I414</f>
        <v>5</v>
      </c>
      <c r="M415" s="55">
        <f t="shared" ref="M415:M421" si="129">L415*K415</f>
        <v>8.3874999999999993</v>
      </c>
      <c r="N415" s="26"/>
      <c r="O415" s="26"/>
      <c r="P415" s="26"/>
      <c r="Q415" s="28"/>
      <c r="R415" s="27"/>
    </row>
    <row r="416" spans="2:18" x14ac:dyDescent="0.2">
      <c r="B416" s="51">
        <v>17</v>
      </c>
      <c r="C416" s="52">
        <v>-0.44700000000000001</v>
      </c>
      <c r="D416" s="55" t="s">
        <v>22</v>
      </c>
      <c r="E416" s="55">
        <f t="shared" si="124"/>
        <v>-0.41400000000000003</v>
      </c>
      <c r="F416" s="53">
        <f t="shared" si="125"/>
        <v>2</v>
      </c>
      <c r="G416" s="55">
        <f t="shared" si="126"/>
        <v>-0.82800000000000007</v>
      </c>
      <c r="I416" s="51">
        <v>8</v>
      </c>
      <c r="J416" s="52">
        <v>1.67</v>
      </c>
      <c r="K416" s="55">
        <f t="shared" si="127"/>
        <v>1.6724999999999999</v>
      </c>
      <c r="L416" s="53">
        <f t="shared" si="128"/>
        <v>3</v>
      </c>
      <c r="M416" s="55">
        <f t="shared" si="129"/>
        <v>5.0175000000000001</v>
      </c>
      <c r="N416" s="26"/>
      <c r="O416" s="26"/>
      <c r="P416" s="26"/>
      <c r="Q416" s="28"/>
      <c r="R416" s="27"/>
    </row>
    <row r="417" spans="2:18" x14ac:dyDescent="0.2">
      <c r="B417" s="51">
        <v>19</v>
      </c>
      <c r="C417" s="52">
        <v>-0.38200000000000001</v>
      </c>
      <c r="E417" s="55">
        <f t="shared" si="124"/>
        <v>-0.41449999999999998</v>
      </c>
      <c r="F417" s="53">
        <f t="shared" si="125"/>
        <v>2</v>
      </c>
      <c r="G417" s="55">
        <f t="shared" si="126"/>
        <v>-0.82899999999999996</v>
      </c>
      <c r="I417" s="39">
        <f>I416+(J416-J417)*1.5</f>
        <v>12.754999999999999</v>
      </c>
      <c r="J417" s="40">
        <v>-1.5</v>
      </c>
      <c r="K417" s="55">
        <f t="shared" si="127"/>
        <v>8.4999999999999964E-2</v>
      </c>
      <c r="L417" s="53">
        <f t="shared" si="128"/>
        <v>4.754999999999999</v>
      </c>
      <c r="M417" s="55">
        <f t="shared" si="129"/>
        <v>0.40417499999999973</v>
      </c>
      <c r="N417" s="26"/>
      <c r="O417" s="26"/>
      <c r="P417" s="26"/>
      <c r="Q417" s="28"/>
      <c r="R417" s="27"/>
    </row>
    <row r="418" spans="2:18" x14ac:dyDescent="0.2">
      <c r="B418" s="51">
        <v>21</v>
      </c>
      <c r="C418" s="52">
        <v>-0.03</v>
      </c>
      <c r="D418" s="52"/>
      <c r="E418" s="55">
        <f t="shared" si="124"/>
        <v>-0.20600000000000002</v>
      </c>
      <c r="F418" s="53">
        <f t="shared" si="125"/>
        <v>2</v>
      </c>
      <c r="G418" s="55">
        <f t="shared" si="126"/>
        <v>-0.41200000000000003</v>
      </c>
      <c r="I418" s="41">
        <f>I417+3</f>
        <v>15.754999999999999</v>
      </c>
      <c r="J418" s="42">
        <f>J417</f>
        <v>-1.5</v>
      </c>
      <c r="K418" s="55">
        <f t="shared" si="127"/>
        <v>-1.5</v>
      </c>
      <c r="L418" s="53">
        <f t="shared" si="128"/>
        <v>3</v>
      </c>
      <c r="M418" s="55">
        <f t="shared" si="129"/>
        <v>-4.5</v>
      </c>
      <c r="N418" s="30"/>
      <c r="O418" s="30"/>
      <c r="P418" s="30"/>
      <c r="Q418" s="28"/>
      <c r="R418" s="27"/>
    </row>
    <row r="419" spans="2:18" x14ac:dyDescent="0.2">
      <c r="B419" s="51">
        <v>23</v>
      </c>
      <c r="C419" s="52">
        <v>1.5649999999999999</v>
      </c>
      <c r="D419" s="52"/>
      <c r="E419" s="55">
        <f t="shared" si="124"/>
        <v>0.76749999999999996</v>
      </c>
      <c r="F419" s="53">
        <f t="shared" si="125"/>
        <v>2</v>
      </c>
      <c r="G419" s="55">
        <f t="shared" si="126"/>
        <v>1.5349999999999999</v>
      </c>
      <c r="H419" s="53"/>
      <c r="I419" s="39">
        <f>I418+3</f>
        <v>18.754999999999999</v>
      </c>
      <c r="J419" s="40">
        <f>J417</f>
        <v>-1.5</v>
      </c>
      <c r="K419" s="55">
        <f t="shared" si="127"/>
        <v>-1.5</v>
      </c>
      <c r="L419" s="53">
        <f t="shared" si="128"/>
        <v>3</v>
      </c>
      <c r="M419" s="55">
        <f t="shared" si="129"/>
        <v>-4.5</v>
      </c>
      <c r="N419" s="26"/>
      <c r="O419" s="26"/>
      <c r="P419" s="26"/>
      <c r="Q419" s="28"/>
      <c r="R419" s="27"/>
    </row>
    <row r="420" spans="2:18" x14ac:dyDescent="0.2">
      <c r="B420" s="51">
        <v>24</v>
      </c>
      <c r="C420" s="52">
        <v>3.5819999999999999</v>
      </c>
      <c r="D420" s="55" t="s">
        <v>21</v>
      </c>
      <c r="E420" s="55">
        <f t="shared" si="124"/>
        <v>2.5735000000000001</v>
      </c>
      <c r="F420" s="53">
        <f t="shared" si="125"/>
        <v>1</v>
      </c>
      <c r="G420" s="55">
        <f t="shared" si="126"/>
        <v>2.5735000000000001</v>
      </c>
      <c r="H420" s="53"/>
      <c r="I420" s="39">
        <f>I419+(J420-J419)*1.5</f>
        <v>26.3765</v>
      </c>
      <c r="J420" s="69">
        <v>3.581</v>
      </c>
      <c r="K420" s="55">
        <f t="shared" si="127"/>
        <v>1.0405</v>
      </c>
      <c r="L420" s="53">
        <f t="shared" si="128"/>
        <v>7.6215000000000011</v>
      </c>
      <c r="M420" s="55">
        <f t="shared" si="129"/>
        <v>7.9301707500000012</v>
      </c>
      <c r="N420" s="30"/>
      <c r="O420" s="30"/>
      <c r="P420" s="30"/>
      <c r="Q420" s="28"/>
      <c r="R420" s="27"/>
    </row>
    <row r="421" spans="2:18" x14ac:dyDescent="0.2">
      <c r="B421" s="51">
        <v>28</v>
      </c>
      <c r="C421" s="52">
        <v>3.58</v>
      </c>
      <c r="D421" s="29" t="s">
        <v>122</v>
      </c>
      <c r="E421" s="55">
        <f t="shared" si="124"/>
        <v>3.581</v>
      </c>
      <c r="F421" s="53">
        <f t="shared" si="125"/>
        <v>4</v>
      </c>
      <c r="G421" s="55">
        <f t="shared" si="126"/>
        <v>14.324</v>
      </c>
      <c r="H421" s="53"/>
      <c r="I421" s="51">
        <v>28</v>
      </c>
      <c r="J421" s="52">
        <v>3.58</v>
      </c>
      <c r="K421" s="55">
        <f t="shared" si="127"/>
        <v>3.5804999999999998</v>
      </c>
      <c r="L421" s="53">
        <f t="shared" si="128"/>
        <v>1.6234999999999999</v>
      </c>
      <c r="M421" s="55">
        <f t="shared" si="129"/>
        <v>5.8129417499999994</v>
      </c>
      <c r="N421" s="30"/>
      <c r="O421" s="30"/>
      <c r="P421" s="30"/>
      <c r="Q421" s="28"/>
      <c r="R421" s="27"/>
    </row>
    <row r="423" spans="2:18" ht="15" x14ac:dyDescent="0.2">
      <c r="B423" s="50" t="s">
        <v>71</v>
      </c>
      <c r="C423" s="50"/>
      <c r="D423" s="78">
        <v>1.9</v>
      </c>
      <c r="E423" s="78"/>
      <c r="J423" s="35"/>
      <c r="K423" s="35"/>
      <c r="L423" s="35"/>
      <c r="M423" s="35"/>
      <c r="N423" s="23"/>
      <c r="O423" s="23"/>
      <c r="P423" s="23"/>
    </row>
    <row r="424" spans="2:18" x14ac:dyDescent="0.2">
      <c r="B424" s="79" t="s">
        <v>110</v>
      </c>
      <c r="C424" s="79"/>
      <c r="D424" s="79"/>
      <c r="E424" s="79"/>
      <c r="F424" s="79"/>
      <c r="G424" s="79"/>
      <c r="H424" s="21" t="s">
        <v>75</v>
      </c>
      <c r="I424" s="79" t="s">
        <v>72</v>
      </c>
      <c r="J424" s="79"/>
      <c r="K424" s="79"/>
      <c r="L424" s="79"/>
      <c r="M424" s="79"/>
      <c r="N424" s="24"/>
      <c r="O424" s="24"/>
      <c r="P424" s="26" t="e">
        <f>#REF!-I437</f>
        <v>#REF!</v>
      </c>
    </row>
    <row r="425" spans="2:18" x14ac:dyDescent="0.2">
      <c r="B425" s="51">
        <v>0</v>
      </c>
      <c r="C425" s="52">
        <v>2.5059999999999998</v>
      </c>
      <c r="D425" s="52" t="s">
        <v>118</v>
      </c>
      <c r="E425" s="53"/>
      <c r="F425" s="53"/>
      <c r="G425" s="53"/>
      <c r="H425" s="53"/>
      <c r="I425" s="54"/>
      <c r="J425" s="25"/>
      <c r="K425" s="55"/>
      <c r="L425" s="53"/>
      <c r="M425" s="55"/>
      <c r="N425" s="26"/>
      <c r="O425" s="26"/>
      <c r="P425" s="26"/>
      <c r="R425" s="27"/>
    </row>
    <row r="426" spans="2:18" x14ac:dyDescent="0.2">
      <c r="B426" s="51">
        <v>5</v>
      </c>
      <c r="C426" s="52">
        <v>2.5110000000000001</v>
      </c>
      <c r="D426" s="52"/>
      <c r="E426" s="55">
        <f>(C425+C426)/2</f>
        <v>2.5084999999999997</v>
      </c>
      <c r="F426" s="53">
        <f>B426-B425</f>
        <v>5</v>
      </c>
      <c r="G426" s="55">
        <f>E426*F426</f>
        <v>12.542499999999999</v>
      </c>
      <c r="H426" s="53"/>
      <c r="I426" s="27"/>
      <c r="J426" s="27"/>
      <c r="K426" s="55"/>
      <c r="L426" s="53"/>
      <c r="M426" s="55"/>
      <c r="N426" s="26"/>
      <c r="O426" s="26"/>
      <c r="P426" s="26"/>
      <c r="Q426" s="28"/>
      <c r="R426" s="27"/>
    </row>
    <row r="427" spans="2:18" x14ac:dyDescent="0.2">
      <c r="B427" s="51">
        <v>10</v>
      </c>
      <c r="C427" s="52">
        <v>2.516</v>
      </c>
      <c r="D427" s="55" t="s">
        <v>23</v>
      </c>
      <c r="E427" s="55">
        <f t="shared" ref="E427:E438" si="130">(C426+C427)/2</f>
        <v>2.5135000000000001</v>
      </c>
      <c r="F427" s="53">
        <f t="shared" ref="F427:F438" si="131">B427-B426</f>
        <v>5</v>
      </c>
      <c r="G427" s="55">
        <f t="shared" ref="G427:G438" si="132">E427*F427</f>
        <v>12.567500000000001</v>
      </c>
      <c r="H427" s="53"/>
      <c r="I427" s="27"/>
      <c r="J427" s="27"/>
      <c r="K427" s="55"/>
      <c r="L427" s="53"/>
      <c r="M427" s="55"/>
      <c r="N427" s="26"/>
      <c r="O427" s="26"/>
      <c r="P427" s="26"/>
      <c r="Q427" s="28"/>
      <c r="R427" s="27"/>
    </row>
    <row r="428" spans="2:18" x14ac:dyDescent="0.2">
      <c r="B428" s="51">
        <v>12</v>
      </c>
      <c r="C428" s="52">
        <v>0.35099999999999998</v>
      </c>
      <c r="D428" s="52"/>
      <c r="E428" s="55">
        <f t="shared" si="130"/>
        <v>1.4335</v>
      </c>
      <c r="F428" s="53">
        <f t="shared" si="131"/>
        <v>2</v>
      </c>
      <c r="G428" s="55">
        <f t="shared" si="132"/>
        <v>2.867</v>
      </c>
      <c r="H428" s="53"/>
      <c r="I428" s="27"/>
      <c r="J428" s="27"/>
      <c r="K428" s="55"/>
      <c r="L428" s="53"/>
      <c r="M428" s="55"/>
      <c r="N428" s="26"/>
      <c r="O428" s="26"/>
      <c r="P428" s="26"/>
      <c r="Q428" s="28"/>
      <c r="R428" s="27"/>
    </row>
    <row r="429" spans="2:18" x14ac:dyDescent="0.2">
      <c r="B429" s="51">
        <v>14</v>
      </c>
      <c r="C429" s="52">
        <v>5.0999999999999997E-2</v>
      </c>
      <c r="D429" s="52"/>
      <c r="E429" s="55">
        <f t="shared" si="130"/>
        <v>0.20099999999999998</v>
      </c>
      <c r="F429" s="53">
        <f t="shared" si="131"/>
        <v>2</v>
      </c>
      <c r="G429" s="55">
        <f t="shared" si="132"/>
        <v>0.40199999999999997</v>
      </c>
      <c r="H429" s="53"/>
      <c r="I429" s="27"/>
      <c r="J429" s="27"/>
      <c r="K429" s="55"/>
      <c r="L429" s="53"/>
      <c r="M429" s="55"/>
      <c r="N429" s="26"/>
      <c r="O429" s="26"/>
      <c r="P429" s="26"/>
      <c r="Q429" s="28"/>
      <c r="R429" s="27"/>
    </row>
    <row r="430" spans="2:18" x14ac:dyDescent="0.2">
      <c r="B430" s="51">
        <v>15</v>
      </c>
      <c r="C430" s="52">
        <v>-0.19500000000000001</v>
      </c>
      <c r="D430" s="52"/>
      <c r="E430" s="55">
        <f t="shared" si="130"/>
        <v>-7.2000000000000008E-2</v>
      </c>
      <c r="F430" s="53">
        <f t="shared" si="131"/>
        <v>1</v>
      </c>
      <c r="G430" s="55">
        <f t="shared" si="132"/>
        <v>-7.2000000000000008E-2</v>
      </c>
      <c r="H430" s="53"/>
      <c r="I430" s="51">
        <v>0</v>
      </c>
      <c r="J430" s="52">
        <v>2.5059999999999998</v>
      </c>
      <c r="K430" s="55"/>
      <c r="L430" s="53"/>
      <c r="M430" s="55"/>
      <c r="N430" s="26"/>
      <c r="O430" s="26"/>
      <c r="P430" s="26"/>
      <c r="Q430" s="28"/>
      <c r="R430" s="27"/>
    </row>
    <row r="431" spans="2:18" x14ac:dyDescent="0.2">
      <c r="B431" s="51">
        <v>16</v>
      </c>
      <c r="C431" s="52">
        <v>-0.28399999999999997</v>
      </c>
      <c r="D431" s="55" t="s">
        <v>22</v>
      </c>
      <c r="E431" s="55">
        <f t="shared" si="130"/>
        <v>-0.23949999999999999</v>
      </c>
      <c r="F431" s="53">
        <f t="shared" si="131"/>
        <v>1</v>
      </c>
      <c r="G431" s="55">
        <f t="shared" si="132"/>
        <v>-0.23949999999999999</v>
      </c>
      <c r="I431" s="51">
        <v>5</v>
      </c>
      <c r="J431" s="52">
        <v>2.5110000000000001</v>
      </c>
      <c r="K431" s="55">
        <f t="shared" ref="K431:K438" si="133">AVERAGE(J430,J431)</f>
        <v>2.5084999999999997</v>
      </c>
      <c r="L431" s="53">
        <f t="shared" ref="L431:L438" si="134">I431-I430</f>
        <v>5</v>
      </c>
      <c r="M431" s="55">
        <f t="shared" ref="M431:M438" si="135">L431*K431</f>
        <v>12.542499999999999</v>
      </c>
      <c r="N431" s="26"/>
      <c r="O431" s="26"/>
      <c r="P431" s="26"/>
      <c r="Q431" s="28"/>
      <c r="R431" s="27"/>
    </row>
    <row r="432" spans="2:18" x14ac:dyDescent="0.2">
      <c r="B432" s="51">
        <v>17</v>
      </c>
      <c r="C432" s="52">
        <v>-0.22500000000000001</v>
      </c>
      <c r="D432" s="52"/>
      <c r="E432" s="55">
        <f t="shared" si="130"/>
        <v>-0.2545</v>
      </c>
      <c r="F432" s="53">
        <f t="shared" si="131"/>
        <v>1</v>
      </c>
      <c r="G432" s="55">
        <f t="shared" si="132"/>
        <v>-0.2545</v>
      </c>
      <c r="I432" s="51">
        <v>10</v>
      </c>
      <c r="J432" s="52">
        <v>2.516</v>
      </c>
      <c r="K432" s="55">
        <f t="shared" si="133"/>
        <v>2.5135000000000001</v>
      </c>
      <c r="L432" s="53">
        <f t="shared" si="134"/>
        <v>5</v>
      </c>
      <c r="M432" s="55">
        <f t="shared" si="135"/>
        <v>12.567500000000001</v>
      </c>
      <c r="N432" s="26"/>
      <c r="O432" s="26"/>
      <c r="P432" s="26"/>
      <c r="Q432" s="28"/>
      <c r="R432" s="27"/>
    </row>
    <row r="433" spans="2:18" x14ac:dyDescent="0.2">
      <c r="B433" s="51">
        <v>18</v>
      </c>
      <c r="C433" s="52">
        <v>-3.5000000000000003E-2</v>
      </c>
      <c r="D433" s="52"/>
      <c r="E433" s="55">
        <f t="shared" si="130"/>
        <v>-0.13</v>
      </c>
      <c r="F433" s="53">
        <f t="shared" si="131"/>
        <v>1</v>
      </c>
      <c r="G433" s="55">
        <f t="shared" si="132"/>
        <v>-0.13</v>
      </c>
      <c r="I433" s="51">
        <v>12</v>
      </c>
      <c r="J433" s="52">
        <v>0.35099999999999998</v>
      </c>
      <c r="K433" s="55">
        <f t="shared" si="133"/>
        <v>1.4335</v>
      </c>
      <c r="L433" s="53">
        <f t="shared" si="134"/>
        <v>2</v>
      </c>
      <c r="M433" s="55">
        <f t="shared" si="135"/>
        <v>2.867</v>
      </c>
      <c r="N433" s="30"/>
      <c r="O433" s="30"/>
      <c r="P433" s="30"/>
      <c r="Q433" s="28"/>
      <c r="R433" s="27"/>
    </row>
    <row r="434" spans="2:18" x14ac:dyDescent="0.2">
      <c r="B434" s="51">
        <v>20</v>
      </c>
      <c r="C434" s="52">
        <v>0.156</v>
      </c>
      <c r="D434" s="52"/>
      <c r="E434" s="55">
        <f t="shared" si="130"/>
        <v>6.0499999999999998E-2</v>
      </c>
      <c r="F434" s="53">
        <f t="shared" si="131"/>
        <v>2</v>
      </c>
      <c r="G434" s="55">
        <f t="shared" si="132"/>
        <v>0.121</v>
      </c>
      <c r="H434" s="53"/>
      <c r="I434" s="39">
        <f>I433+(J433-J434)*1.5</f>
        <v>14.7765</v>
      </c>
      <c r="J434" s="40">
        <v>-1.5</v>
      </c>
      <c r="K434" s="55">
        <f t="shared" si="133"/>
        <v>-0.57450000000000001</v>
      </c>
      <c r="L434" s="53">
        <f t="shared" si="134"/>
        <v>2.7765000000000004</v>
      </c>
      <c r="M434" s="55">
        <f t="shared" si="135"/>
        <v>-1.5950992500000003</v>
      </c>
      <c r="N434" s="26"/>
      <c r="O434" s="26"/>
      <c r="P434" s="26"/>
      <c r="Q434" s="28"/>
      <c r="R434" s="27"/>
    </row>
    <row r="435" spans="2:18" x14ac:dyDescent="0.2">
      <c r="B435" s="51">
        <v>21</v>
      </c>
      <c r="C435" s="52">
        <v>0.45100000000000001</v>
      </c>
      <c r="E435" s="55">
        <f t="shared" si="130"/>
        <v>0.30349999999999999</v>
      </c>
      <c r="F435" s="53">
        <f t="shared" si="131"/>
        <v>1</v>
      </c>
      <c r="G435" s="55">
        <f t="shared" si="132"/>
        <v>0.30349999999999999</v>
      </c>
      <c r="H435" s="53"/>
      <c r="I435" s="41">
        <f>I434+3</f>
        <v>17.776499999999999</v>
      </c>
      <c r="J435" s="42">
        <f>J434</f>
        <v>-1.5</v>
      </c>
      <c r="K435" s="55">
        <f t="shared" si="133"/>
        <v>-1.5</v>
      </c>
      <c r="L435" s="53">
        <f t="shared" si="134"/>
        <v>2.9999999999999982</v>
      </c>
      <c r="M435" s="55">
        <f t="shared" si="135"/>
        <v>-4.4999999999999973</v>
      </c>
      <c r="N435" s="30"/>
      <c r="O435" s="30"/>
      <c r="P435" s="30"/>
      <c r="Q435" s="28"/>
      <c r="R435" s="27"/>
    </row>
    <row r="436" spans="2:18" x14ac:dyDescent="0.2">
      <c r="B436" s="51">
        <v>22</v>
      </c>
      <c r="C436" s="52">
        <v>1.5660000000000001</v>
      </c>
      <c r="D436" s="55" t="s">
        <v>21</v>
      </c>
      <c r="E436" s="55">
        <f t="shared" si="130"/>
        <v>1.0085</v>
      </c>
      <c r="F436" s="53">
        <f t="shared" si="131"/>
        <v>1</v>
      </c>
      <c r="G436" s="55">
        <f t="shared" si="132"/>
        <v>1.0085</v>
      </c>
      <c r="H436" s="53"/>
      <c r="I436" s="39">
        <f>I435+3</f>
        <v>20.776499999999999</v>
      </c>
      <c r="J436" s="40">
        <f>J434</f>
        <v>-1.5</v>
      </c>
      <c r="K436" s="55">
        <f t="shared" si="133"/>
        <v>-1.5</v>
      </c>
      <c r="L436" s="53">
        <f t="shared" si="134"/>
        <v>3</v>
      </c>
      <c r="M436" s="55">
        <f t="shared" si="135"/>
        <v>-4.5</v>
      </c>
      <c r="N436" s="30"/>
      <c r="O436" s="30"/>
      <c r="P436" s="30"/>
      <c r="Q436" s="28"/>
      <c r="R436" s="27"/>
    </row>
    <row r="437" spans="2:18" x14ac:dyDescent="0.2">
      <c r="B437" s="51">
        <v>30</v>
      </c>
      <c r="C437" s="52">
        <v>1.571</v>
      </c>
      <c r="D437" s="52"/>
      <c r="E437" s="55">
        <f t="shared" si="130"/>
        <v>1.5685</v>
      </c>
      <c r="F437" s="53">
        <f t="shared" si="131"/>
        <v>8</v>
      </c>
      <c r="G437" s="55">
        <f t="shared" si="132"/>
        <v>12.548</v>
      </c>
      <c r="H437" s="53"/>
      <c r="I437" s="39">
        <f>I436+(J437-J436)*1.5</f>
        <v>25.276499999999999</v>
      </c>
      <c r="J437" s="69">
        <v>1.5</v>
      </c>
      <c r="K437" s="55">
        <f t="shared" si="133"/>
        <v>0</v>
      </c>
      <c r="L437" s="53">
        <f t="shared" si="134"/>
        <v>4.5</v>
      </c>
      <c r="M437" s="55">
        <f t="shared" si="135"/>
        <v>0</v>
      </c>
      <c r="N437" s="26"/>
      <c r="O437" s="26"/>
      <c r="P437" s="26"/>
      <c r="R437" s="27"/>
    </row>
    <row r="438" spans="2:18" x14ac:dyDescent="0.2">
      <c r="B438" s="51">
        <v>35</v>
      </c>
      <c r="C438" s="52">
        <v>1.5760000000000001</v>
      </c>
      <c r="D438" s="52" t="s">
        <v>111</v>
      </c>
      <c r="E438" s="55">
        <f t="shared" si="130"/>
        <v>1.5735000000000001</v>
      </c>
      <c r="F438" s="53">
        <f t="shared" si="131"/>
        <v>5</v>
      </c>
      <c r="G438" s="55">
        <f t="shared" si="132"/>
        <v>7.8675000000000006</v>
      </c>
      <c r="H438" s="50"/>
      <c r="I438" s="51">
        <v>30</v>
      </c>
      <c r="J438" s="52">
        <v>1.571</v>
      </c>
      <c r="K438" s="55">
        <f t="shared" si="133"/>
        <v>1.5354999999999999</v>
      </c>
      <c r="L438" s="53">
        <f t="shared" si="134"/>
        <v>4.7235000000000014</v>
      </c>
      <c r="M438" s="55">
        <f t="shared" si="135"/>
        <v>7.2529342500000018</v>
      </c>
      <c r="N438" s="26"/>
      <c r="O438" s="26"/>
      <c r="P438" s="26"/>
      <c r="R438" s="27"/>
    </row>
    <row r="439" spans="2:18" ht="15" x14ac:dyDescent="0.2">
      <c r="B439" s="50" t="s">
        <v>71</v>
      </c>
      <c r="C439" s="50"/>
      <c r="D439" s="78">
        <v>2</v>
      </c>
      <c r="E439" s="78"/>
      <c r="J439" s="35"/>
      <c r="K439" s="35"/>
      <c r="L439" s="35"/>
      <c r="M439" s="35"/>
      <c r="N439" s="23"/>
      <c r="O439" s="23"/>
      <c r="P439" s="23"/>
    </row>
    <row r="440" spans="2:18" x14ac:dyDescent="0.2">
      <c r="B440" s="79" t="s">
        <v>110</v>
      </c>
      <c r="C440" s="79"/>
      <c r="D440" s="79"/>
      <c r="E440" s="79"/>
      <c r="F440" s="79"/>
      <c r="G440" s="79"/>
      <c r="H440" s="21" t="s">
        <v>75</v>
      </c>
      <c r="I440" s="79" t="s">
        <v>72</v>
      </c>
      <c r="J440" s="79"/>
      <c r="K440" s="79"/>
      <c r="L440" s="79"/>
      <c r="M440" s="79"/>
      <c r="N440" s="24"/>
      <c r="O440" s="24"/>
      <c r="P440" s="26" t="e">
        <f>#REF!-#REF!</f>
        <v>#REF!</v>
      </c>
    </row>
    <row r="441" spans="2:18" x14ac:dyDescent="0.2">
      <c r="B441" s="51">
        <v>0</v>
      </c>
      <c r="C441" s="52">
        <v>3.7320000000000002</v>
      </c>
      <c r="D441" s="52" t="s">
        <v>111</v>
      </c>
      <c r="E441" s="53"/>
      <c r="F441" s="53"/>
      <c r="G441" s="53"/>
      <c r="H441" s="53"/>
      <c r="I441" s="54"/>
      <c r="J441" s="25"/>
      <c r="K441" s="55"/>
      <c r="L441" s="53"/>
      <c r="M441" s="55"/>
      <c r="N441" s="26"/>
      <c r="O441" s="26"/>
      <c r="P441" s="26"/>
      <c r="R441" s="27"/>
    </row>
    <row r="442" spans="2:18" x14ac:dyDescent="0.2">
      <c r="B442" s="51">
        <v>5</v>
      </c>
      <c r="C442" s="52">
        <v>3.9750000000000001</v>
      </c>
      <c r="E442" s="55">
        <f>(C441+C442)/2</f>
        <v>3.8535000000000004</v>
      </c>
      <c r="F442" s="53">
        <f>B442-B441</f>
        <v>5</v>
      </c>
      <c r="G442" s="55">
        <f>E442*F442</f>
        <v>19.267500000000002</v>
      </c>
      <c r="H442" s="53"/>
      <c r="I442" s="27"/>
      <c r="J442" s="27"/>
      <c r="K442" s="55"/>
      <c r="L442" s="53"/>
      <c r="M442" s="55"/>
      <c r="N442" s="26"/>
      <c r="O442" s="26"/>
      <c r="P442" s="26"/>
      <c r="Q442" s="28"/>
      <c r="R442" s="27"/>
    </row>
    <row r="443" spans="2:18" x14ac:dyDescent="0.2">
      <c r="B443" s="51">
        <v>10</v>
      </c>
      <c r="C443" s="52">
        <v>2.7879999999999998</v>
      </c>
      <c r="D443" s="55" t="s">
        <v>23</v>
      </c>
      <c r="E443" s="55">
        <f t="shared" ref="E443:E452" si="136">(C442+C443)/2</f>
        <v>3.3815</v>
      </c>
      <c r="F443" s="53">
        <f t="shared" ref="F443:F452" si="137">B443-B442</f>
        <v>5</v>
      </c>
      <c r="G443" s="55">
        <f t="shared" ref="G443:G452" si="138">E443*F443</f>
        <v>16.907499999999999</v>
      </c>
      <c r="H443" s="53"/>
      <c r="I443" s="27"/>
      <c r="J443" s="27"/>
      <c r="K443" s="55"/>
      <c r="L443" s="53"/>
      <c r="M443" s="55"/>
      <c r="N443" s="26"/>
      <c r="O443" s="26"/>
      <c r="P443" s="26"/>
      <c r="Q443" s="28"/>
      <c r="R443" s="27"/>
    </row>
    <row r="444" spans="2:18" x14ac:dyDescent="0.2">
      <c r="B444" s="51">
        <v>12</v>
      </c>
      <c r="C444" s="52">
        <v>1.772</v>
      </c>
      <c r="D444" s="52"/>
      <c r="E444" s="55">
        <f t="shared" si="136"/>
        <v>2.2799999999999998</v>
      </c>
      <c r="F444" s="53">
        <f t="shared" si="137"/>
        <v>2</v>
      </c>
      <c r="G444" s="55">
        <f t="shared" si="138"/>
        <v>4.5599999999999996</v>
      </c>
      <c r="H444" s="53"/>
      <c r="I444" s="27"/>
      <c r="J444" s="27"/>
      <c r="K444" s="55"/>
      <c r="L444" s="53"/>
      <c r="M444" s="55"/>
      <c r="N444" s="26"/>
      <c r="O444" s="26"/>
      <c r="P444" s="26"/>
      <c r="Q444" s="28"/>
      <c r="R444" s="27"/>
    </row>
    <row r="445" spans="2:18" x14ac:dyDescent="0.2">
      <c r="B445" s="51">
        <v>14</v>
      </c>
      <c r="C445" s="52">
        <v>0.83299999999999996</v>
      </c>
      <c r="D445" s="52"/>
      <c r="E445" s="55">
        <f t="shared" si="136"/>
        <v>1.3025</v>
      </c>
      <c r="F445" s="53">
        <f t="shared" si="137"/>
        <v>2</v>
      </c>
      <c r="G445" s="55">
        <f t="shared" si="138"/>
        <v>2.605</v>
      </c>
      <c r="H445" s="53"/>
      <c r="I445" s="51">
        <v>0</v>
      </c>
      <c r="J445" s="52">
        <v>3.7320000000000002</v>
      </c>
      <c r="K445" s="55"/>
      <c r="L445" s="53"/>
      <c r="M445" s="55"/>
      <c r="N445" s="26"/>
      <c r="O445" s="26"/>
      <c r="P445" s="26"/>
      <c r="Q445" s="28"/>
      <c r="R445" s="27"/>
    </row>
    <row r="446" spans="2:18" x14ac:dyDescent="0.2">
      <c r="B446" s="51">
        <v>16</v>
      </c>
      <c r="C446" s="52">
        <v>0.254</v>
      </c>
      <c r="D446" s="52"/>
      <c r="E446" s="55">
        <f t="shared" si="136"/>
        <v>0.54349999999999998</v>
      </c>
      <c r="F446" s="53">
        <f t="shared" si="137"/>
        <v>2</v>
      </c>
      <c r="G446" s="55">
        <f t="shared" si="138"/>
        <v>1.087</v>
      </c>
      <c r="H446" s="53"/>
      <c r="I446" s="51">
        <v>5</v>
      </c>
      <c r="J446" s="52">
        <v>3.9750000000000001</v>
      </c>
      <c r="K446" s="55">
        <f t="shared" ref="K446:K452" si="139">AVERAGE(J445,J446)</f>
        <v>3.8535000000000004</v>
      </c>
      <c r="L446" s="53">
        <f t="shared" ref="L446:L452" si="140">I446-I445</f>
        <v>5</v>
      </c>
      <c r="M446" s="55">
        <f t="shared" ref="M446:M452" si="141">L446*K446</f>
        <v>19.267500000000002</v>
      </c>
      <c r="N446" s="26"/>
      <c r="O446" s="26"/>
      <c r="P446" s="26"/>
      <c r="Q446" s="28"/>
      <c r="R446" s="27"/>
    </row>
    <row r="447" spans="2:18" x14ac:dyDescent="0.2">
      <c r="B447" s="51">
        <v>18</v>
      </c>
      <c r="C447" s="52">
        <v>0.153</v>
      </c>
      <c r="D447" s="55" t="s">
        <v>22</v>
      </c>
      <c r="E447" s="55">
        <f t="shared" si="136"/>
        <v>0.20350000000000001</v>
      </c>
      <c r="F447" s="53">
        <f t="shared" si="137"/>
        <v>2</v>
      </c>
      <c r="G447" s="55">
        <f t="shared" si="138"/>
        <v>0.40700000000000003</v>
      </c>
      <c r="I447" s="39">
        <f>I446+(J446-J447)*1.5</f>
        <v>13.212499999999999</v>
      </c>
      <c r="J447" s="40">
        <v>-1.5</v>
      </c>
      <c r="K447" s="55">
        <f t="shared" si="139"/>
        <v>1.2375</v>
      </c>
      <c r="L447" s="53">
        <f t="shared" si="140"/>
        <v>8.2124999999999986</v>
      </c>
      <c r="M447" s="55">
        <f t="shared" si="141"/>
        <v>10.162968749999999</v>
      </c>
      <c r="N447" s="26"/>
      <c r="O447" s="26"/>
      <c r="P447" s="26"/>
      <c r="Q447" s="28"/>
      <c r="R447" s="27"/>
    </row>
    <row r="448" spans="2:18" x14ac:dyDescent="0.2">
      <c r="B448" s="51">
        <v>20</v>
      </c>
      <c r="C448" s="52">
        <v>0.25600000000000001</v>
      </c>
      <c r="D448" s="52"/>
      <c r="E448" s="55">
        <f t="shared" si="136"/>
        <v>0.20450000000000002</v>
      </c>
      <c r="F448" s="53">
        <f t="shared" si="137"/>
        <v>2</v>
      </c>
      <c r="G448" s="55">
        <f t="shared" si="138"/>
        <v>0.40900000000000003</v>
      </c>
      <c r="I448" s="41">
        <f>I447+3</f>
        <v>16.212499999999999</v>
      </c>
      <c r="J448" s="42">
        <f>J447</f>
        <v>-1.5</v>
      </c>
      <c r="K448" s="55">
        <f t="shared" si="139"/>
        <v>-1.5</v>
      </c>
      <c r="L448" s="53">
        <f t="shared" si="140"/>
        <v>3</v>
      </c>
      <c r="M448" s="55">
        <f t="shared" si="141"/>
        <v>-4.5</v>
      </c>
      <c r="N448" s="26"/>
      <c r="O448" s="26"/>
      <c r="P448" s="26"/>
      <c r="Q448" s="28"/>
      <c r="R448" s="27"/>
    </row>
    <row r="449" spans="2:18" x14ac:dyDescent="0.2">
      <c r="B449" s="51">
        <v>22</v>
      </c>
      <c r="C449" s="52">
        <v>0.878</v>
      </c>
      <c r="D449" s="52"/>
      <c r="E449" s="55">
        <f t="shared" si="136"/>
        <v>0.56699999999999995</v>
      </c>
      <c r="F449" s="53">
        <f t="shared" si="137"/>
        <v>2</v>
      </c>
      <c r="G449" s="55">
        <f t="shared" si="138"/>
        <v>1.1339999999999999</v>
      </c>
      <c r="I449" s="39">
        <f>I448+3</f>
        <v>19.212499999999999</v>
      </c>
      <c r="J449" s="40">
        <f>J447</f>
        <v>-1.5</v>
      </c>
      <c r="K449" s="55">
        <f t="shared" si="139"/>
        <v>-1.5</v>
      </c>
      <c r="L449" s="53">
        <f t="shared" si="140"/>
        <v>3</v>
      </c>
      <c r="M449" s="55">
        <f t="shared" si="141"/>
        <v>-4.5</v>
      </c>
      <c r="N449" s="30"/>
      <c r="O449" s="30"/>
      <c r="P449" s="30"/>
      <c r="Q449" s="28"/>
      <c r="R449" s="27"/>
    </row>
    <row r="450" spans="2:18" x14ac:dyDescent="0.2">
      <c r="B450" s="51">
        <v>24</v>
      </c>
      <c r="C450" s="52">
        <v>1.7889999999999999</v>
      </c>
      <c r="D450" s="52"/>
      <c r="E450" s="55">
        <f t="shared" si="136"/>
        <v>1.3334999999999999</v>
      </c>
      <c r="F450" s="53">
        <f t="shared" si="137"/>
        <v>2</v>
      </c>
      <c r="G450" s="55">
        <f t="shared" si="138"/>
        <v>2.6669999999999998</v>
      </c>
      <c r="H450" s="53"/>
      <c r="I450" s="39">
        <f>I449+(J450-J449)*1.5</f>
        <v>24.462499999999999</v>
      </c>
      <c r="J450" s="69">
        <v>2</v>
      </c>
      <c r="K450" s="55">
        <f t="shared" si="139"/>
        <v>0.25</v>
      </c>
      <c r="L450" s="53">
        <f t="shared" si="140"/>
        <v>5.25</v>
      </c>
      <c r="M450" s="55">
        <f t="shared" si="141"/>
        <v>1.3125</v>
      </c>
      <c r="N450" s="26"/>
      <c r="O450" s="26"/>
      <c r="P450" s="26"/>
      <c r="Q450" s="28"/>
      <c r="R450" s="27"/>
    </row>
    <row r="451" spans="2:18" x14ac:dyDescent="0.2">
      <c r="B451" s="51">
        <v>26</v>
      </c>
      <c r="C451" s="52">
        <v>2.266</v>
      </c>
      <c r="D451" s="55" t="s">
        <v>21</v>
      </c>
      <c r="E451" s="55">
        <f t="shared" si="136"/>
        <v>2.0274999999999999</v>
      </c>
      <c r="F451" s="53">
        <f t="shared" si="137"/>
        <v>2</v>
      </c>
      <c r="G451" s="55">
        <f t="shared" si="138"/>
        <v>4.0549999999999997</v>
      </c>
      <c r="H451" s="53"/>
      <c r="I451" s="51">
        <v>26</v>
      </c>
      <c r="J451" s="52">
        <v>2.266</v>
      </c>
      <c r="K451" s="55">
        <f t="shared" si="139"/>
        <v>2.133</v>
      </c>
      <c r="L451" s="53">
        <f t="shared" si="140"/>
        <v>1.5375000000000014</v>
      </c>
      <c r="M451" s="55">
        <f t="shared" si="141"/>
        <v>3.2794875000000032</v>
      </c>
      <c r="N451" s="30"/>
      <c r="O451" s="30"/>
      <c r="P451" s="30"/>
      <c r="Q451" s="28"/>
      <c r="R451" s="27"/>
    </row>
    <row r="452" spans="2:18" x14ac:dyDescent="0.2">
      <c r="B452" s="51">
        <v>30</v>
      </c>
      <c r="C452" s="52">
        <v>2.6320000000000001</v>
      </c>
      <c r="D452" s="52" t="s">
        <v>109</v>
      </c>
      <c r="E452" s="55">
        <f t="shared" si="136"/>
        <v>2.4489999999999998</v>
      </c>
      <c r="F452" s="53">
        <f t="shared" si="137"/>
        <v>4</v>
      </c>
      <c r="G452" s="55">
        <f t="shared" si="138"/>
        <v>9.7959999999999994</v>
      </c>
      <c r="H452" s="53"/>
      <c r="I452" s="51">
        <v>30</v>
      </c>
      <c r="J452" s="52">
        <v>2.6320000000000001</v>
      </c>
      <c r="K452" s="55">
        <f t="shared" si="139"/>
        <v>2.4489999999999998</v>
      </c>
      <c r="L452" s="53">
        <f t="shared" si="140"/>
        <v>4</v>
      </c>
      <c r="M452" s="55">
        <f t="shared" si="141"/>
        <v>9.7959999999999994</v>
      </c>
      <c r="N452" s="30"/>
      <c r="O452" s="30"/>
      <c r="P452" s="30"/>
      <c r="Q452" s="28"/>
      <c r="R452" s="27"/>
    </row>
    <row r="453" spans="2:18" ht="15" x14ac:dyDescent="0.2">
      <c r="B453" s="50" t="s">
        <v>71</v>
      </c>
      <c r="C453" s="50"/>
      <c r="D453" s="78">
        <v>2.1</v>
      </c>
      <c r="E453" s="78"/>
      <c r="J453" s="35"/>
      <c r="K453" s="35"/>
      <c r="L453" s="35"/>
      <c r="M453" s="35"/>
      <c r="N453" s="23"/>
      <c r="O453" s="23"/>
      <c r="P453" s="23"/>
    </row>
    <row r="454" spans="2:18" x14ac:dyDescent="0.2">
      <c r="B454" s="79" t="s">
        <v>110</v>
      </c>
      <c r="C454" s="79"/>
      <c r="D454" s="79"/>
      <c r="E454" s="79"/>
      <c r="F454" s="79"/>
      <c r="G454" s="79"/>
      <c r="H454" s="21" t="s">
        <v>75</v>
      </c>
      <c r="I454" s="79" t="s">
        <v>72</v>
      </c>
      <c r="J454" s="79"/>
      <c r="K454" s="79"/>
      <c r="L454" s="79"/>
      <c r="M454" s="79"/>
      <c r="N454" s="24"/>
      <c r="O454" s="24"/>
      <c r="P454" s="26" t="e">
        <f>#REF!-I467</f>
        <v>#REF!</v>
      </c>
    </row>
    <row r="455" spans="2:18" x14ac:dyDescent="0.2">
      <c r="B455" s="51">
        <v>0</v>
      </c>
      <c r="C455" s="52">
        <v>4.0039999999999996</v>
      </c>
      <c r="D455" s="52" t="s">
        <v>118</v>
      </c>
      <c r="E455" s="53"/>
      <c r="F455" s="53"/>
      <c r="G455" s="53"/>
      <c r="H455" s="53"/>
      <c r="I455" s="54"/>
      <c r="J455" s="25"/>
      <c r="K455" s="55"/>
      <c r="L455" s="53"/>
      <c r="M455" s="55"/>
      <c r="N455" s="26"/>
      <c r="O455" s="26"/>
      <c r="P455" s="26"/>
      <c r="R455" s="27"/>
    </row>
    <row r="456" spans="2:18" x14ac:dyDescent="0.2">
      <c r="B456" s="51">
        <v>5</v>
      </c>
      <c r="C456" s="52">
        <v>3.9990000000000001</v>
      </c>
      <c r="E456" s="55">
        <f>(C455+C456)/2</f>
        <v>4.0015000000000001</v>
      </c>
      <c r="F456" s="53">
        <f>B456-B455</f>
        <v>5</v>
      </c>
      <c r="G456" s="55">
        <f>E456*F456</f>
        <v>20.0075</v>
      </c>
      <c r="H456" s="53"/>
      <c r="I456" s="27"/>
      <c r="J456" s="27"/>
      <c r="K456" s="55"/>
      <c r="L456" s="53"/>
      <c r="M456" s="55"/>
      <c r="N456" s="26"/>
      <c r="O456" s="26"/>
      <c r="P456" s="26"/>
      <c r="Q456" s="28"/>
      <c r="R456" s="27"/>
    </row>
    <row r="457" spans="2:18" x14ac:dyDescent="0.2">
      <c r="B457" s="51">
        <v>10</v>
      </c>
      <c r="C457" s="52">
        <v>2.798</v>
      </c>
      <c r="D457" s="55" t="s">
        <v>23</v>
      </c>
      <c r="E457" s="55">
        <f t="shared" ref="E457:E467" si="142">(C456+C457)/2</f>
        <v>3.3985000000000003</v>
      </c>
      <c r="F457" s="53">
        <f t="shared" ref="F457:F467" si="143">B457-B456</f>
        <v>5</v>
      </c>
      <c r="G457" s="55">
        <f t="shared" ref="G457:G467" si="144">E457*F457</f>
        <v>16.9925</v>
      </c>
      <c r="H457" s="53"/>
      <c r="I457" s="27"/>
      <c r="J457" s="27"/>
      <c r="K457" s="55"/>
      <c r="L457" s="53"/>
      <c r="M457" s="55"/>
      <c r="N457" s="26"/>
      <c r="O457" s="26"/>
      <c r="P457" s="26"/>
      <c r="Q457" s="28"/>
      <c r="R457" s="27"/>
    </row>
    <row r="458" spans="2:18" x14ac:dyDescent="0.2">
      <c r="B458" s="51">
        <v>12</v>
      </c>
      <c r="C458" s="52">
        <v>1.7490000000000001</v>
      </c>
      <c r="D458" s="52"/>
      <c r="E458" s="55">
        <f t="shared" si="142"/>
        <v>2.2735000000000003</v>
      </c>
      <c r="F458" s="53">
        <f t="shared" si="143"/>
        <v>2</v>
      </c>
      <c r="G458" s="55">
        <f t="shared" si="144"/>
        <v>4.5470000000000006</v>
      </c>
      <c r="H458" s="53"/>
      <c r="I458" s="27"/>
      <c r="J458" s="27"/>
      <c r="K458" s="55"/>
      <c r="L458" s="53"/>
      <c r="M458" s="55"/>
      <c r="N458" s="26"/>
      <c r="O458" s="26"/>
      <c r="P458" s="26"/>
      <c r="Q458" s="28"/>
      <c r="R458" s="27"/>
    </row>
    <row r="459" spans="2:18" x14ac:dyDescent="0.2">
      <c r="B459" s="51">
        <v>14</v>
      </c>
      <c r="C459" s="52">
        <v>0.79400000000000004</v>
      </c>
      <c r="D459" s="52"/>
      <c r="E459" s="55">
        <f t="shared" si="142"/>
        <v>1.2715000000000001</v>
      </c>
      <c r="F459" s="53">
        <f t="shared" si="143"/>
        <v>2</v>
      </c>
      <c r="G459" s="55">
        <f t="shared" si="144"/>
        <v>2.5430000000000001</v>
      </c>
      <c r="H459" s="53"/>
      <c r="I459" s="27"/>
      <c r="J459" s="27"/>
      <c r="K459" s="55"/>
      <c r="L459" s="53"/>
      <c r="M459" s="55"/>
      <c r="N459" s="26"/>
      <c r="O459" s="26"/>
      <c r="P459" s="26"/>
      <c r="Q459" s="28"/>
      <c r="R459" s="27"/>
    </row>
    <row r="460" spans="2:18" x14ac:dyDescent="0.2">
      <c r="B460" s="51">
        <v>16</v>
      </c>
      <c r="C460" s="52">
        <v>1E-3</v>
      </c>
      <c r="D460" s="52"/>
      <c r="E460" s="55">
        <f t="shared" si="142"/>
        <v>0.39750000000000002</v>
      </c>
      <c r="F460" s="53">
        <f t="shared" si="143"/>
        <v>2</v>
      </c>
      <c r="G460" s="55">
        <f t="shared" si="144"/>
        <v>0.79500000000000004</v>
      </c>
      <c r="H460" s="53"/>
      <c r="I460" s="27"/>
      <c r="J460" s="27"/>
      <c r="K460" s="55"/>
      <c r="L460" s="53"/>
      <c r="M460" s="55"/>
      <c r="N460" s="26"/>
      <c r="O460" s="26"/>
      <c r="P460" s="26"/>
      <c r="Q460" s="28"/>
      <c r="R460" s="27"/>
    </row>
    <row r="461" spans="2:18" x14ac:dyDescent="0.2">
      <c r="B461" s="51">
        <v>18</v>
      </c>
      <c r="C461" s="52">
        <v>-0.1</v>
      </c>
      <c r="E461" s="55">
        <f t="shared" si="142"/>
        <v>-4.9500000000000002E-2</v>
      </c>
      <c r="F461" s="53">
        <f t="shared" si="143"/>
        <v>2</v>
      </c>
      <c r="G461" s="55">
        <f t="shared" si="144"/>
        <v>-9.9000000000000005E-2</v>
      </c>
      <c r="I461" s="27"/>
      <c r="J461" s="27"/>
      <c r="K461" s="55"/>
      <c r="L461" s="53"/>
      <c r="M461" s="55"/>
      <c r="N461" s="26"/>
      <c r="O461" s="26"/>
      <c r="P461" s="26"/>
      <c r="Q461" s="28"/>
      <c r="R461" s="27"/>
    </row>
    <row r="462" spans="2:18" x14ac:dyDescent="0.2">
      <c r="B462" s="51">
        <v>19</v>
      </c>
      <c r="C462" s="52">
        <v>2E-3</v>
      </c>
      <c r="D462" s="55" t="s">
        <v>22</v>
      </c>
      <c r="E462" s="55">
        <f t="shared" si="142"/>
        <v>-4.9000000000000002E-2</v>
      </c>
      <c r="F462" s="53">
        <f t="shared" si="143"/>
        <v>1</v>
      </c>
      <c r="G462" s="55">
        <f t="shared" si="144"/>
        <v>-4.9000000000000002E-2</v>
      </c>
      <c r="I462" s="27"/>
      <c r="J462" s="27"/>
      <c r="K462" s="55"/>
      <c r="L462" s="53"/>
      <c r="M462" s="55"/>
      <c r="N462" s="26"/>
      <c r="O462" s="26"/>
      <c r="P462" s="26"/>
      <c r="Q462" s="28"/>
      <c r="R462" s="27"/>
    </row>
    <row r="463" spans="2:18" x14ac:dyDescent="0.2">
      <c r="B463" s="51">
        <v>20</v>
      </c>
      <c r="C463" s="52">
        <v>0.29799999999999999</v>
      </c>
      <c r="D463" s="52"/>
      <c r="E463" s="55">
        <f t="shared" si="142"/>
        <v>0.15</v>
      </c>
      <c r="F463" s="53">
        <f t="shared" si="143"/>
        <v>1</v>
      </c>
      <c r="G463" s="55">
        <f t="shared" si="144"/>
        <v>0.15</v>
      </c>
      <c r="I463" s="51">
        <v>0</v>
      </c>
      <c r="J463" s="52">
        <v>4.0039999999999996</v>
      </c>
      <c r="K463" s="55"/>
      <c r="L463" s="53"/>
      <c r="M463" s="55"/>
      <c r="N463" s="30"/>
      <c r="O463" s="30"/>
      <c r="P463" s="30"/>
      <c r="Q463" s="28"/>
      <c r="R463" s="27"/>
    </row>
    <row r="464" spans="2:18" x14ac:dyDescent="0.2">
      <c r="B464" s="51">
        <v>22</v>
      </c>
      <c r="C464" s="52">
        <v>0.78400000000000003</v>
      </c>
      <c r="D464" s="52"/>
      <c r="E464" s="55">
        <f t="shared" si="142"/>
        <v>0.54100000000000004</v>
      </c>
      <c r="F464" s="53">
        <f t="shared" si="143"/>
        <v>2</v>
      </c>
      <c r="G464" s="55">
        <f t="shared" si="144"/>
        <v>1.0820000000000001</v>
      </c>
      <c r="H464" s="53"/>
      <c r="I464" s="51">
        <v>5</v>
      </c>
      <c r="J464" s="52">
        <v>3.9990000000000001</v>
      </c>
      <c r="K464" s="55">
        <f t="shared" ref="K464:K467" si="145">AVERAGE(J463,J464)</f>
        <v>4.0015000000000001</v>
      </c>
      <c r="L464" s="53">
        <f t="shared" ref="L464:L467" si="146">I464-I463</f>
        <v>5</v>
      </c>
      <c r="M464" s="55">
        <f t="shared" ref="M464:M467" si="147">L464*K464</f>
        <v>20.0075</v>
      </c>
      <c r="N464" s="26"/>
      <c r="O464" s="26"/>
      <c r="P464" s="26"/>
      <c r="Q464" s="28"/>
      <c r="R464" s="27"/>
    </row>
    <row r="465" spans="2:18" x14ac:dyDescent="0.2">
      <c r="B465" s="51">
        <v>26</v>
      </c>
      <c r="C465" s="52">
        <v>1.8009999999999999</v>
      </c>
      <c r="D465" s="52"/>
      <c r="E465" s="55">
        <f t="shared" si="142"/>
        <v>1.2925</v>
      </c>
      <c r="F465" s="53">
        <f t="shared" si="143"/>
        <v>4</v>
      </c>
      <c r="G465" s="55">
        <f t="shared" si="144"/>
        <v>5.17</v>
      </c>
      <c r="H465" s="53"/>
      <c r="I465" s="51">
        <v>8</v>
      </c>
      <c r="J465" s="52">
        <v>3.2</v>
      </c>
      <c r="K465" s="55">
        <f t="shared" si="145"/>
        <v>3.5994999999999999</v>
      </c>
      <c r="L465" s="53">
        <f t="shared" si="146"/>
        <v>3</v>
      </c>
      <c r="M465" s="55">
        <f t="shared" si="147"/>
        <v>10.798500000000001</v>
      </c>
      <c r="N465" s="30"/>
      <c r="O465" s="30"/>
      <c r="P465" s="30"/>
      <c r="Q465" s="28"/>
      <c r="R465" s="27"/>
    </row>
    <row r="466" spans="2:18" x14ac:dyDescent="0.2">
      <c r="B466" s="51">
        <v>28</v>
      </c>
      <c r="C466" s="52">
        <v>2.6619999999999999</v>
      </c>
      <c r="D466" s="55" t="s">
        <v>21</v>
      </c>
      <c r="E466" s="55">
        <f t="shared" si="142"/>
        <v>2.2315</v>
      </c>
      <c r="F466" s="53">
        <f t="shared" si="143"/>
        <v>2</v>
      </c>
      <c r="G466" s="55">
        <f t="shared" si="144"/>
        <v>4.4630000000000001</v>
      </c>
      <c r="H466" s="53"/>
      <c r="I466" s="39">
        <f>I465+(J465-J466)*1.5</f>
        <v>15.05</v>
      </c>
      <c r="J466" s="40">
        <v>-1.5</v>
      </c>
      <c r="K466" s="55">
        <f t="shared" si="145"/>
        <v>0.85000000000000009</v>
      </c>
      <c r="L466" s="53">
        <f t="shared" si="146"/>
        <v>7.0500000000000007</v>
      </c>
      <c r="M466" s="55">
        <f t="shared" si="147"/>
        <v>5.9925000000000015</v>
      </c>
      <c r="N466" s="30"/>
      <c r="O466" s="30"/>
      <c r="P466" s="30"/>
      <c r="Q466" s="28"/>
      <c r="R466" s="27"/>
    </row>
    <row r="467" spans="2:18" x14ac:dyDescent="0.2">
      <c r="B467" s="51">
        <v>32</v>
      </c>
      <c r="C467" s="52">
        <v>2.669</v>
      </c>
      <c r="D467" s="52" t="s">
        <v>122</v>
      </c>
      <c r="E467" s="55">
        <f t="shared" si="142"/>
        <v>2.6654999999999998</v>
      </c>
      <c r="F467" s="53">
        <f t="shared" si="143"/>
        <v>4</v>
      </c>
      <c r="G467" s="55">
        <f t="shared" si="144"/>
        <v>10.661999999999999</v>
      </c>
      <c r="H467" s="53"/>
      <c r="I467" s="41">
        <f>I466+3</f>
        <v>18.05</v>
      </c>
      <c r="J467" s="42">
        <f>J466</f>
        <v>-1.5</v>
      </c>
      <c r="K467" s="55">
        <f t="shared" si="145"/>
        <v>-1.5</v>
      </c>
      <c r="L467" s="53">
        <f t="shared" si="146"/>
        <v>3</v>
      </c>
      <c r="M467" s="55">
        <f t="shared" si="147"/>
        <v>-4.5</v>
      </c>
      <c r="N467" s="26"/>
      <c r="O467" s="26"/>
      <c r="P467" s="26"/>
      <c r="R467" s="27"/>
    </row>
    <row r="469" spans="2:18" ht="15" x14ac:dyDescent="0.2">
      <c r="B469" s="50" t="s">
        <v>71</v>
      </c>
      <c r="C469" s="50"/>
      <c r="D469" s="78">
        <v>2.2000000000000002</v>
      </c>
      <c r="E469" s="78"/>
      <c r="J469" s="35"/>
      <c r="K469" s="35"/>
      <c r="L469" s="35"/>
      <c r="M469" s="35"/>
      <c r="N469" s="23"/>
      <c r="O469" s="23"/>
      <c r="P469" s="23"/>
    </row>
    <row r="470" spans="2:18" x14ac:dyDescent="0.2">
      <c r="B470" s="79" t="s">
        <v>110</v>
      </c>
      <c r="C470" s="79"/>
      <c r="D470" s="79"/>
      <c r="E470" s="79"/>
      <c r="F470" s="79"/>
      <c r="G470" s="79"/>
      <c r="H470" s="21" t="s">
        <v>75</v>
      </c>
      <c r="I470" s="79" t="s">
        <v>72</v>
      </c>
      <c r="J470" s="79"/>
      <c r="K470" s="79"/>
      <c r="L470" s="79"/>
      <c r="M470" s="79"/>
      <c r="N470" s="24"/>
      <c r="O470" s="24"/>
      <c r="P470" s="26" t="e">
        <f>#REF!-I483</f>
        <v>#REF!</v>
      </c>
    </row>
    <row r="471" spans="2:18" x14ac:dyDescent="0.2">
      <c r="B471" s="51">
        <v>0</v>
      </c>
      <c r="C471" s="52">
        <v>2.4830000000000001</v>
      </c>
      <c r="D471" s="55" t="s">
        <v>120</v>
      </c>
      <c r="E471" s="53"/>
      <c r="F471" s="53"/>
      <c r="G471" s="53"/>
      <c r="H471" s="53"/>
      <c r="I471" s="54"/>
      <c r="J471" s="25"/>
      <c r="K471" s="55"/>
      <c r="L471" s="53"/>
      <c r="M471" s="55"/>
      <c r="N471" s="26"/>
      <c r="O471" s="26"/>
      <c r="P471" s="26"/>
      <c r="R471" s="27"/>
    </row>
    <row r="472" spans="2:18" x14ac:dyDescent="0.2">
      <c r="B472" s="51">
        <v>2</v>
      </c>
      <c r="C472" s="52">
        <v>2.4769999999999999</v>
      </c>
      <c r="D472" s="55" t="s">
        <v>23</v>
      </c>
      <c r="E472" s="55">
        <f>(C471+C472)/2</f>
        <v>2.48</v>
      </c>
      <c r="F472" s="53">
        <f>B472-B471</f>
        <v>2</v>
      </c>
      <c r="G472" s="55">
        <f>E472*F472</f>
        <v>4.96</v>
      </c>
      <c r="H472" s="53"/>
      <c r="I472" s="27"/>
      <c r="J472" s="27"/>
      <c r="K472" s="55"/>
      <c r="L472" s="53"/>
      <c r="M472" s="55"/>
      <c r="N472" s="26"/>
      <c r="O472" s="26"/>
      <c r="P472" s="26"/>
      <c r="Q472" s="28"/>
      <c r="R472" s="27"/>
    </row>
    <row r="473" spans="2:18" x14ac:dyDescent="0.2">
      <c r="B473" s="51">
        <v>4</v>
      </c>
      <c r="C473" s="52">
        <v>0.52</v>
      </c>
      <c r="D473" s="55"/>
      <c r="E473" s="55">
        <f t="shared" ref="E473:E482" si="148">(C472+C473)/2</f>
        <v>1.4984999999999999</v>
      </c>
      <c r="F473" s="53">
        <f t="shared" ref="F473:F482" si="149">B473-B472</f>
        <v>2</v>
      </c>
      <c r="G473" s="55">
        <f t="shared" ref="G473:G482" si="150">E473*F473</f>
        <v>2.9969999999999999</v>
      </c>
      <c r="H473" s="53"/>
      <c r="I473" s="27"/>
      <c r="J473" s="27"/>
      <c r="K473" s="55"/>
      <c r="L473" s="53"/>
      <c r="M473" s="55"/>
      <c r="N473" s="26"/>
      <c r="O473" s="26"/>
      <c r="P473" s="26"/>
      <c r="Q473" s="28"/>
      <c r="R473" s="27"/>
    </row>
    <row r="474" spans="2:18" x14ac:dyDescent="0.2">
      <c r="B474" s="51">
        <v>6</v>
      </c>
      <c r="C474" s="52">
        <v>-0.223</v>
      </c>
      <c r="E474" s="55">
        <f t="shared" si="148"/>
        <v>0.14850000000000002</v>
      </c>
      <c r="F474" s="53">
        <f t="shared" si="149"/>
        <v>2</v>
      </c>
      <c r="G474" s="55">
        <f t="shared" si="150"/>
        <v>0.29700000000000004</v>
      </c>
      <c r="H474" s="53"/>
      <c r="I474" s="27"/>
      <c r="J474" s="27"/>
      <c r="K474" s="55"/>
      <c r="L474" s="53"/>
      <c r="M474" s="55"/>
      <c r="N474" s="26"/>
      <c r="O474" s="26"/>
      <c r="P474" s="26"/>
      <c r="Q474" s="28"/>
      <c r="R474" s="27"/>
    </row>
    <row r="475" spans="2:18" x14ac:dyDescent="0.2">
      <c r="B475" s="51">
        <v>8</v>
      </c>
      <c r="C475" s="52">
        <v>-0.55700000000000005</v>
      </c>
      <c r="D475" s="52"/>
      <c r="E475" s="55">
        <f t="shared" si="148"/>
        <v>-0.39</v>
      </c>
      <c r="F475" s="53">
        <f t="shared" si="149"/>
        <v>2</v>
      </c>
      <c r="G475" s="55">
        <f t="shared" si="150"/>
        <v>-0.78</v>
      </c>
      <c r="H475" s="53"/>
      <c r="I475" s="27"/>
      <c r="J475" s="27"/>
      <c r="K475" s="55"/>
      <c r="L475" s="53"/>
      <c r="M475" s="55"/>
      <c r="N475" s="26"/>
      <c r="O475" s="26"/>
      <c r="P475" s="26"/>
      <c r="Q475" s="28"/>
      <c r="R475" s="27"/>
    </row>
    <row r="476" spans="2:18" x14ac:dyDescent="0.2">
      <c r="B476" s="51">
        <v>10</v>
      </c>
      <c r="C476" s="52">
        <v>-0.61199999999999999</v>
      </c>
      <c r="D476" s="55" t="s">
        <v>22</v>
      </c>
      <c r="E476" s="55">
        <f t="shared" si="148"/>
        <v>-0.58450000000000002</v>
      </c>
      <c r="F476" s="53">
        <f t="shared" si="149"/>
        <v>2</v>
      </c>
      <c r="G476" s="55">
        <f t="shared" si="150"/>
        <v>-1.169</v>
      </c>
      <c r="H476" s="53"/>
      <c r="I476" s="27"/>
      <c r="J476" s="27"/>
      <c r="K476" s="55"/>
      <c r="L476" s="53"/>
      <c r="M476" s="55"/>
      <c r="N476" s="26"/>
      <c r="O476" s="26"/>
      <c r="P476" s="26"/>
      <c r="Q476" s="28"/>
      <c r="R476" s="27"/>
    </row>
    <row r="477" spans="2:18" x14ac:dyDescent="0.2">
      <c r="B477" s="51">
        <v>12</v>
      </c>
      <c r="C477" s="52">
        <v>-0.55300000000000005</v>
      </c>
      <c r="D477" s="52"/>
      <c r="E477" s="55">
        <f t="shared" si="148"/>
        <v>-0.58250000000000002</v>
      </c>
      <c r="F477" s="53">
        <f t="shared" si="149"/>
        <v>2</v>
      </c>
      <c r="G477" s="55">
        <f t="shared" si="150"/>
        <v>-1.165</v>
      </c>
      <c r="I477" s="27"/>
      <c r="J477" s="27"/>
      <c r="K477" s="55"/>
      <c r="L477" s="53"/>
      <c r="M477" s="55"/>
      <c r="N477" s="26"/>
      <c r="O477" s="26"/>
      <c r="P477" s="26"/>
      <c r="Q477" s="28"/>
      <c r="R477" s="27"/>
    </row>
    <row r="478" spans="2:18" x14ac:dyDescent="0.2">
      <c r="B478" s="51">
        <v>14</v>
      </c>
      <c r="C478" s="52">
        <v>-0.27700000000000002</v>
      </c>
      <c r="E478" s="55">
        <f t="shared" si="148"/>
        <v>-0.41500000000000004</v>
      </c>
      <c r="F478" s="53">
        <f t="shared" si="149"/>
        <v>2</v>
      </c>
      <c r="G478" s="55">
        <f t="shared" si="150"/>
        <v>-0.83000000000000007</v>
      </c>
      <c r="I478" s="27"/>
      <c r="J478" s="27"/>
      <c r="K478" s="55"/>
      <c r="L478" s="53"/>
      <c r="M478" s="55"/>
      <c r="N478" s="26"/>
      <c r="O478" s="26"/>
      <c r="P478" s="26"/>
      <c r="Q478" s="28"/>
      <c r="R478" s="27"/>
    </row>
    <row r="479" spans="2:18" x14ac:dyDescent="0.2">
      <c r="B479" s="51">
        <v>16</v>
      </c>
      <c r="C479" s="52">
        <v>0.42499999999999999</v>
      </c>
      <c r="D479" s="52"/>
      <c r="E479" s="55">
        <f t="shared" si="148"/>
        <v>7.3999999999999982E-2</v>
      </c>
      <c r="F479" s="53">
        <f t="shared" si="149"/>
        <v>2</v>
      </c>
      <c r="G479" s="55">
        <f t="shared" si="150"/>
        <v>0.14799999999999996</v>
      </c>
      <c r="I479" s="51">
        <v>0</v>
      </c>
      <c r="J479" s="52">
        <v>2.4830000000000001</v>
      </c>
      <c r="K479" s="55"/>
      <c r="L479" s="53"/>
      <c r="M479" s="55"/>
      <c r="N479" s="30"/>
      <c r="O479" s="30"/>
      <c r="P479" s="30"/>
      <c r="Q479" s="28"/>
      <c r="R479" s="27"/>
    </row>
    <row r="480" spans="2:18" x14ac:dyDescent="0.2">
      <c r="B480" s="51">
        <v>17</v>
      </c>
      <c r="C480" s="52">
        <v>2.2930000000000001</v>
      </c>
      <c r="D480" s="52"/>
      <c r="E480" s="55">
        <f t="shared" si="148"/>
        <v>1.359</v>
      </c>
      <c r="F480" s="53">
        <f t="shared" si="149"/>
        <v>1</v>
      </c>
      <c r="G480" s="55">
        <f t="shared" si="150"/>
        <v>1.359</v>
      </c>
      <c r="H480" s="53"/>
      <c r="I480" s="51">
        <v>1</v>
      </c>
      <c r="J480" s="52">
        <v>2.4769999999999999</v>
      </c>
      <c r="K480" s="55"/>
      <c r="L480" s="53"/>
      <c r="M480" s="55"/>
      <c r="N480" s="26"/>
      <c r="O480" s="26"/>
      <c r="P480" s="26"/>
      <c r="Q480" s="28"/>
      <c r="R480" s="27"/>
    </row>
    <row r="481" spans="2:18" x14ac:dyDescent="0.2">
      <c r="B481" s="51">
        <v>18</v>
      </c>
      <c r="C481" s="52">
        <v>3.8479999999999999</v>
      </c>
      <c r="D481" s="55" t="s">
        <v>21</v>
      </c>
      <c r="E481" s="55">
        <f t="shared" si="148"/>
        <v>3.0705</v>
      </c>
      <c r="F481" s="53">
        <f t="shared" si="149"/>
        <v>1</v>
      </c>
      <c r="G481" s="55">
        <f t="shared" si="150"/>
        <v>3.0705</v>
      </c>
      <c r="H481" s="53"/>
      <c r="I481" s="39">
        <f>I480+(J480-J481)*1.5</f>
        <v>6.9654999999999996</v>
      </c>
      <c r="J481" s="40">
        <v>-1.5</v>
      </c>
      <c r="K481" s="55">
        <f t="shared" ref="K481:K483" si="151">AVERAGE(J480,J481)</f>
        <v>0.48849999999999993</v>
      </c>
      <c r="L481" s="53">
        <f t="shared" ref="L481:L483" si="152">I481-I480</f>
        <v>5.9654999999999996</v>
      </c>
      <c r="M481" s="55">
        <f t="shared" ref="M481:M483" si="153">L481*K481</f>
        <v>2.9141467499999996</v>
      </c>
      <c r="N481" s="30"/>
      <c r="O481" s="30"/>
      <c r="P481" s="30"/>
      <c r="Q481" s="28"/>
      <c r="R481" s="27"/>
    </row>
    <row r="482" spans="2:18" x14ac:dyDescent="0.2">
      <c r="B482" s="51">
        <v>22</v>
      </c>
      <c r="C482" s="52">
        <v>3.8540000000000001</v>
      </c>
      <c r="D482" s="36" t="s">
        <v>122</v>
      </c>
      <c r="E482" s="55">
        <f t="shared" si="148"/>
        <v>3.851</v>
      </c>
      <c r="F482" s="53">
        <f t="shared" si="149"/>
        <v>4</v>
      </c>
      <c r="G482" s="55">
        <f t="shared" si="150"/>
        <v>15.404</v>
      </c>
      <c r="H482" s="53"/>
      <c r="I482" s="41">
        <f>I481+3</f>
        <v>9.9654999999999987</v>
      </c>
      <c r="J482" s="42">
        <f>J481</f>
        <v>-1.5</v>
      </c>
      <c r="K482" s="55">
        <f t="shared" si="151"/>
        <v>-1.5</v>
      </c>
      <c r="L482" s="53">
        <f t="shared" si="152"/>
        <v>2.9999999999999991</v>
      </c>
      <c r="M482" s="55">
        <f t="shared" si="153"/>
        <v>-4.4999999999999982</v>
      </c>
      <c r="N482" s="30"/>
      <c r="O482" s="30"/>
      <c r="P482" s="30"/>
      <c r="Q482" s="28"/>
      <c r="R482" s="27"/>
    </row>
    <row r="483" spans="2:18" x14ac:dyDescent="0.2">
      <c r="B483" s="51"/>
      <c r="C483" s="52"/>
      <c r="D483" s="52"/>
      <c r="E483" s="55"/>
      <c r="F483" s="53"/>
      <c r="G483" s="55"/>
      <c r="H483" s="53"/>
      <c r="I483" s="39">
        <f>I482+3</f>
        <v>12.965499999999999</v>
      </c>
      <c r="J483" s="40">
        <f>J481</f>
        <v>-1.5</v>
      </c>
      <c r="K483" s="55">
        <f t="shared" si="151"/>
        <v>-1.5</v>
      </c>
      <c r="L483" s="53">
        <f t="shared" si="152"/>
        <v>3</v>
      </c>
      <c r="M483" s="55">
        <f t="shared" si="153"/>
        <v>-4.5</v>
      </c>
      <c r="N483" s="26"/>
      <c r="O483" s="26"/>
      <c r="P483" s="26"/>
      <c r="R483" s="27"/>
    </row>
    <row r="484" spans="2:18" ht="15" x14ac:dyDescent="0.2">
      <c r="B484" s="50" t="s">
        <v>71</v>
      </c>
      <c r="C484" s="50"/>
      <c r="D484" s="78">
        <v>2.2999999999999998</v>
      </c>
      <c r="E484" s="78"/>
      <c r="J484" s="35"/>
      <c r="K484" s="35"/>
      <c r="L484" s="35"/>
      <c r="M484" s="35"/>
      <c r="N484" s="23"/>
      <c r="O484" s="23"/>
      <c r="P484" s="23"/>
    </row>
    <row r="485" spans="2:18" x14ac:dyDescent="0.2">
      <c r="B485" s="79" t="s">
        <v>110</v>
      </c>
      <c r="C485" s="79"/>
      <c r="D485" s="79"/>
      <c r="E485" s="79"/>
      <c r="F485" s="79"/>
      <c r="G485" s="79"/>
      <c r="H485" s="21" t="s">
        <v>75</v>
      </c>
      <c r="I485" s="79" t="s">
        <v>72</v>
      </c>
      <c r="J485" s="79"/>
      <c r="K485" s="79"/>
      <c r="L485" s="79"/>
      <c r="M485" s="79"/>
      <c r="N485" s="24"/>
      <c r="O485" s="24"/>
      <c r="P485" s="26" t="e">
        <f>#REF!-I498</f>
        <v>#REF!</v>
      </c>
    </row>
    <row r="486" spans="2:18" x14ac:dyDescent="0.2">
      <c r="B486" s="51">
        <v>0</v>
      </c>
      <c r="C486" s="52">
        <v>2.9580000000000002</v>
      </c>
      <c r="D486" s="55" t="s">
        <v>118</v>
      </c>
      <c r="E486" s="53"/>
      <c r="F486" s="53"/>
      <c r="G486" s="53"/>
      <c r="H486" s="53"/>
      <c r="I486" s="54"/>
      <c r="J486" s="25"/>
      <c r="K486" s="55"/>
      <c r="L486" s="53"/>
      <c r="M486" s="55"/>
      <c r="N486" s="26"/>
      <c r="O486" s="26"/>
      <c r="P486" s="26"/>
      <c r="R486" s="27"/>
    </row>
    <row r="487" spans="2:18" x14ac:dyDescent="0.2">
      <c r="B487" s="51">
        <v>5</v>
      </c>
      <c r="C487" s="52">
        <v>2.9529999999999998</v>
      </c>
      <c r="D487" s="52"/>
      <c r="E487" s="55">
        <f>(C486+C487)/2</f>
        <v>2.9554999999999998</v>
      </c>
      <c r="F487" s="53">
        <f>B487-B486</f>
        <v>5</v>
      </c>
      <c r="G487" s="55">
        <f>E487*F487</f>
        <v>14.7775</v>
      </c>
      <c r="H487" s="53"/>
      <c r="I487" s="27"/>
      <c r="J487" s="27"/>
      <c r="K487" s="55"/>
      <c r="L487" s="53"/>
      <c r="M487" s="55"/>
      <c r="N487" s="26"/>
      <c r="O487" s="26"/>
      <c r="P487" s="26"/>
      <c r="Q487" s="28"/>
      <c r="R487" s="27"/>
    </row>
    <row r="488" spans="2:18" x14ac:dyDescent="0.2">
      <c r="B488" s="51">
        <v>10</v>
      </c>
      <c r="C488" s="52">
        <v>2.948</v>
      </c>
      <c r="D488" s="55" t="s">
        <v>23</v>
      </c>
      <c r="E488" s="55">
        <f t="shared" ref="E488:E499" si="154">(C487+C488)/2</f>
        <v>2.9504999999999999</v>
      </c>
      <c r="F488" s="53">
        <f t="shared" ref="F488:F499" si="155">B488-B487</f>
        <v>5</v>
      </c>
      <c r="G488" s="55">
        <f t="shared" ref="G488:G499" si="156">E488*F488</f>
        <v>14.7525</v>
      </c>
      <c r="H488" s="53"/>
      <c r="I488" s="51">
        <v>0</v>
      </c>
      <c r="J488" s="52">
        <v>2.9580000000000002</v>
      </c>
      <c r="K488" s="55"/>
      <c r="L488" s="53"/>
      <c r="M488" s="55"/>
      <c r="N488" s="26"/>
      <c r="O488" s="26"/>
      <c r="P488" s="26"/>
      <c r="Q488" s="28"/>
      <c r="R488" s="27"/>
    </row>
    <row r="489" spans="2:18" x14ac:dyDescent="0.2">
      <c r="B489" s="51">
        <v>12</v>
      </c>
      <c r="C489" s="52">
        <v>1.9379999999999999</v>
      </c>
      <c r="D489" s="52"/>
      <c r="E489" s="55">
        <f t="shared" si="154"/>
        <v>2.4430000000000001</v>
      </c>
      <c r="F489" s="53">
        <f t="shared" si="155"/>
        <v>2</v>
      </c>
      <c r="G489" s="55">
        <f t="shared" si="156"/>
        <v>4.8860000000000001</v>
      </c>
      <c r="H489" s="53"/>
      <c r="I489" s="51">
        <v>5</v>
      </c>
      <c r="J489" s="52">
        <v>2.9529999999999998</v>
      </c>
      <c r="K489" s="55">
        <f t="shared" ref="K489:K495" si="157">AVERAGE(J488,J489)</f>
        <v>2.9554999999999998</v>
      </c>
      <c r="L489" s="53">
        <f t="shared" ref="L489:L495" si="158">I489-I488</f>
        <v>5</v>
      </c>
      <c r="M489" s="55">
        <f t="shared" ref="M489:M495" si="159">L489*K489</f>
        <v>14.7775</v>
      </c>
      <c r="N489" s="26"/>
      <c r="O489" s="26"/>
      <c r="P489" s="26"/>
      <c r="Q489" s="28"/>
      <c r="R489" s="27"/>
    </row>
    <row r="490" spans="2:18" x14ac:dyDescent="0.2">
      <c r="B490" s="51">
        <v>14</v>
      </c>
      <c r="C490" s="52">
        <v>0.20300000000000001</v>
      </c>
      <c r="D490" s="52"/>
      <c r="E490" s="55">
        <f t="shared" si="154"/>
        <v>1.0705</v>
      </c>
      <c r="F490" s="53">
        <f t="shared" si="155"/>
        <v>2</v>
      </c>
      <c r="G490" s="55">
        <f t="shared" si="156"/>
        <v>2.141</v>
      </c>
      <c r="H490" s="53"/>
      <c r="I490" s="51">
        <v>9</v>
      </c>
      <c r="J490" s="52">
        <v>2.948</v>
      </c>
      <c r="K490" s="55">
        <f t="shared" si="157"/>
        <v>2.9504999999999999</v>
      </c>
      <c r="L490" s="53">
        <f t="shared" si="158"/>
        <v>4</v>
      </c>
      <c r="M490" s="55">
        <f t="shared" si="159"/>
        <v>11.802</v>
      </c>
      <c r="N490" s="26"/>
      <c r="O490" s="26"/>
      <c r="P490" s="26"/>
      <c r="Q490" s="28"/>
      <c r="R490" s="27"/>
    </row>
    <row r="491" spans="2:18" x14ac:dyDescent="0.2">
      <c r="B491" s="51">
        <v>16</v>
      </c>
      <c r="C491" s="52">
        <v>-0.17699999999999999</v>
      </c>
      <c r="D491" s="52"/>
      <c r="E491" s="55">
        <f t="shared" si="154"/>
        <v>1.3000000000000012E-2</v>
      </c>
      <c r="F491" s="53">
        <f t="shared" si="155"/>
        <v>2</v>
      </c>
      <c r="G491" s="55">
        <f t="shared" si="156"/>
        <v>2.6000000000000023E-2</v>
      </c>
      <c r="H491" s="53"/>
      <c r="I491" s="39">
        <f>I490+(J490-J491)*1.5</f>
        <v>15.672000000000001</v>
      </c>
      <c r="J491" s="40">
        <v>-1.5</v>
      </c>
      <c r="K491" s="55">
        <f t="shared" si="157"/>
        <v>0.72399999999999998</v>
      </c>
      <c r="L491" s="53">
        <f t="shared" si="158"/>
        <v>6.6720000000000006</v>
      </c>
      <c r="M491" s="55">
        <f t="shared" si="159"/>
        <v>4.8305280000000002</v>
      </c>
      <c r="N491" s="26"/>
      <c r="O491" s="26"/>
      <c r="P491" s="26"/>
      <c r="Q491" s="28"/>
      <c r="R491" s="27"/>
    </row>
    <row r="492" spans="2:18" x14ac:dyDescent="0.2">
      <c r="B492" s="51">
        <v>18</v>
      </c>
      <c r="C492" s="52">
        <v>-0.52300000000000002</v>
      </c>
      <c r="E492" s="55">
        <f t="shared" si="154"/>
        <v>-0.35</v>
      </c>
      <c r="F492" s="53">
        <f t="shared" si="155"/>
        <v>2</v>
      </c>
      <c r="G492" s="55">
        <f t="shared" si="156"/>
        <v>-0.7</v>
      </c>
      <c r="I492" s="41">
        <f>I491+3</f>
        <v>18.672000000000001</v>
      </c>
      <c r="J492" s="42">
        <f>J491</f>
        <v>-1.5</v>
      </c>
      <c r="K492" s="55">
        <f t="shared" si="157"/>
        <v>-1.5</v>
      </c>
      <c r="L492" s="53">
        <f t="shared" si="158"/>
        <v>3</v>
      </c>
      <c r="M492" s="55">
        <f t="shared" si="159"/>
        <v>-4.5</v>
      </c>
      <c r="N492" s="26"/>
      <c r="O492" s="26"/>
      <c r="P492" s="26"/>
      <c r="Q492" s="28"/>
      <c r="R492" s="27"/>
    </row>
    <row r="493" spans="2:18" x14ac:dyDescent="0.2">
      <c r="B493" s="51">
        <v>19</v>
      </c>
      <c r="C493" s="52">
        <v>-0.56200000000000006</v>
      </c>
      <c r="D493" s="55" t="s">
        <v>22</v>
      </c>
      <c r="E493" s="55">
        <f t="shared" si="154"/>
        <v>-0.54249999999999998</v>
      </c>
      <c r="F493" s="53">
        <f t="shared" si="155"/>
        <v>1</v>
      </c>
      <c r="G493" s="55">
        <f t="shared" si="156"/>
        <v>-0.54249999999999998</v>
      </c>
      <c r="I493" s="39">
        <f>I492+3</f>
        <v>21.672000000000001</v>
      </c>
      <c r="J493" s="40">
        <f>J491</f>
        <v>-1.5</v>
      </c>
      <c r="K493" s="55">
        <f t="shared" si="157"/>
        <v>-1.5</v>
      </c>
      <c r="L493" s="53">
        <f t="shared" si="158"/>
        <v>3</v>
      </c>
      <c r="M493" s="55">
        <f t="shared" si="159"/>
        <v>-4.5</v>
      </c>
      <c r="N493" s="26"/>
      <c r="O493" s="26"/>
      <c r="P493" s="26"/>
      <c r="Q493" s="28"/>
      <c r="R493" s="27"/>
    </row>
    <row r="494" spans="2:18" x14ac:dyDescent="0.2">
      <c r="B494" s="51">
        <v>20</v>
      </c>
      <c r="C494" s="52">
        <v>-0.52</v>
      </c>
      <c r="D494" s="52"/>
      <c r="E494" s="55">
        <f t="shared" si="154"/>
        <v>-0.54100000000000004</v>
      </c>
      <c r="F494" s="53">
        <f t="shared" si="155"/>
        <v>1</v>
      </c>
      <c r="G494" s="55">
        <f t="shared" si="156"/>
        <v>-0.54100000000000004</v>
      </c>
      <c r="I494" s="39">
        <f>I493+(J494-J493)*1.5</f>
        <v>29.755499999999998</v>
      </c>
      <c r="J494" s="69">
        <v>3.8889999999999998</v>
      </c>
      <c r="K494" s="55">
        <f t="shared" si="157"/>
        <v>1.1944999999999999</v>
      </c>
      <c r="L494" s="53">
        <f t="shared" si="158"/>
        <v>8.0834999999999972</v>
      </c>
      <c r="M494" s="55">
        <f t="shared" si="159"/>
        <v>9.6557407499999961</v>
      </c>
      <c r="N494" s="30"/>
      <c r="O494" s="30"/>
      <c r="P494" s="30"/>
      <c r="Q494" s="28"/>
      <c r="R494" s="27"/>
    </row>
    <row r="495" spans="2:18" x14ac:dyDescent="0.2">
      <c r="B495" s="51">
        <v>22</v>
      </c>
      <c r="C495" s="52">
        <v>-0.123</v>
      </c>
      <c r="D495" s="52"/>
      <c r="E495" s="55">
        <f t="shared" si="154"/>
        <v>-0.32150000000000001</v>
      </c>
      <c r="F495" s="53">
        <f t="shared" si="155"/>
        <v>2</v>
      </c>
      <c r="G495" s="55">
        <f t="shared" si="156"/>
        <v>-0.64300000000000002</v>
      </c>
      <c r="H495" s="53"/>
      <c r="I495" s="51">
        <v>32</v>
      </c>
      <c r="J495" s="52">
        <v>3.903</v>
      </c>
      <c r="K495" s="55">
        <f t="shared" si="157"/>
        <v>3.8959999999999999</v>
      </c>
      <c r="L495" s="53">
        <f t="shared" si="158"/>
        <v>2.2445000000000022</v>
      </c>
      <c r="M495" s="55">
        <f t="shared" si="159"/>
        <v>8.7445720000000087</v>
      </c>
      <c r="N495" s="26"/>
      <c r="O495" s="26"/>
      <c r="P495" s="26"/>
      <c r="Q495" s="28"/>
      <c r="R495" s="27"/>
    </row>
    <row r="496" spans="2:18" x14ac:dyDescent="0.2">
      <c r="B496" s="51">
        <v>24</v>
      </c>
      <c r="C496" s="52">
        <v>0.27600000000000002</v>
      </c>
      <c r="E496" s="55">
        <f t="shared" si="154"/>
        <v>7.6500000000000012E-2</v>
      </c>
      <c r="F496" s="53">
        <f t="shared" si="155"/>
        <v>2</v>
      </c>
      <c r="G496" s="55">
        <f t="shared" si="156"/>
        <v>0.15300000000000002</v>
      </c>
      <c r="H496" s="53"/>
      <c r="I496" s="27"/>
      <c r="J496" s="27"/>
      <c r="K496" s="55"/>
      <c r="L496" s="53"/>
      <c r="M496" s="55"/>
      <c r="N496" s="30"/>
      <c r="O496" s="30"/>
      <c r="P496" s="30"/>
      <c r="Q496" s="28"/>
      <c r="R496" s="27"/>
    </row>
    <row r="497" spans="2:18" x14ac:dyDescent="0.2">
      <c r="B497" s="51">
        <v>26</v>
      </c>
      <c r="C497" s="52">
        <v>1.623</v>
      </c>
      <c r="D497" s="52"/>
      <c r="E497" s="55">
        <f t="shared" si="154"/>
        <v>0.94950000000000001</v>
      </c>
      <c r="F497" s="53">
        <f t="shared" si="155"/>
        <v>2</v>
      </c>
      <c r="G497" s="55">
        <f t="shared" si="156"/>
        <v>1.899</v>
      </c>
      <c r="H497" s="53"/>
      <c r="I497" s="53"/>
      <c r="J497" s="53"/>
      <c r="K497" s="55"/>
      <c r="L497" s="53"/>
      <c r="M497" s="55"/>
      <c r="N497" s="30"/>
      <c r="O497" s="30"/>
      <c r="P497" s="30"/>
      <c r="Q497" s="28"/>
      <c r="R497" s="27"/>
    </row>
    <row r="498" spans="2:18" x14ac:dyDescent="0.2">
      <c r="B498" s="51">
        <v>28</v>
      </c>
      <c r="C498" s="52">
        <v>3.8889999999999998</v>
      </c>
      <c r="D498" s="55" t="s">
        <v>21</v>
      </c>
      <c r="E498" s="55">
        <f t="shared" si="154"/>
        <v>2.7559999999999998</v>
      </c>
      <c r="F498" s="53">
        <f t="shared" si="155"/>
        <v>2</v>
      </c>
      <c r="G498" s="55">
        <f t="shared" si="156"/>
        <v>5.5119999999999996</v>
      </c>
      <c r="H498" s="70"/>
      <c r="I498" s="71"/>
      <c r="J498" s="27"/>
      <c r="K498" s="55"/>
      <c r="L498" s="53"/>
      <c r="M498" s="55"/>
      <c r="N498" s="26"/>
      <c r="O498" s="26"/>
      <c r="P498" s="26"/>
      <c r="R498" s="27"/>
    </row>
    <row r="499" spans="2:18" x14ac:dyDescent="0.2">
      <c r="B499" s="51">
        <v>32</v>
      </c>
      <c r="C499" s="52">
        <v>3.903</v>
      </c>
      <c r="D499" s="52" t="s">
        <v>122</v>
      </c>
      <c r="E499" s="55">
        <f t="shared" si="154"/>
        <v>3.8959999999999999</v>
      </c>
      <c r="F499" s="53">
        <f t="shared" si="155"/>
        <v>4</v>
      </c>
      <c r="G499" s="55">
        <f t="shared" si="156"/>
        <v>15.584</v>
      </c>
      <c r="H499" s="72"/>
      <c r="I499" s="71"/>
      <c r="J499" s="27"/>
      <c r="K499" s="55"/>
      <c r="L499" s="53"/>
      <c r="M499" s="55"/>
      <c r="N499" s="26"/>
      <c r="O499" s="26"/>
      <c r="P499" s="26"/>
      <c r="R499" s="27"/>
    </row>
    <row r="501" spans="2:18" ht="15" x14ac:dyDescent="0.2">
      <c r="B501" s="50" t="s">
        <v>71</v>
      </c>
      <c r="C501" s="50"/>
      <c r="D501" s="78">
        <v>2.4</v>
      </c>
      <c r="E501" s="78"/>
      <c r="J501" s="35"/>
      <c r="K501" s="35"/>
      <c r="L501" s="35"/>
      <c r="M501" s="35"/>
      <c r="N501" s="23"/>
      <c r="O501" s="23"/>
      <c r="P501" s="23"/>
    </row>
    <row r="502" spans="2:18" x14ac:dyDescent="0.2">
      <c r="B502" s="79" t="s">
        <v>110</v>
      </c>
      <c r="C502" s="79"/>
      <c r="D502" s="79"/>
      <c r="E502" s="79"/>
      <c r="F502" s="79"/>
      <c r="G502" s="79"/>
      <c r="H502" s="21" t="s">
        <v>75</v>
      </c>
      <c r="I502" s="79" t="s">
        <v>72</v>
      </c>
      <c r="J502" s="79"/>
      <c r="K502" s="79"/>
      <c r="L502" s="79"/>
      <c r="M502" s="79"/>
      <c r="N502" s="24"/>
      <c r="O502" s="24"/>
      <c r="P502" s="26">
        <f>I517-I515</f>
        <v>6</v>
      </c>
    </row>
    <row r="503" spans="2:18" x14ac:dyDescent="0.2">
      <c r="B503" s="53">
        <v>0</v>
      </c>
      <c r="C503" s="55">
        <v>3.1850000000000001</v>
      </c>
      <c r="D503" s="55" t="s">
        <v>109</v>
      </c>
      <c r="E503" s="53"/>
      <c r="F503" s="53"/>
      <c r="G503" s="53"/>
      <c r="H503" s="53"/>
      <c r="I503" s="54"/>
      <c r="J503" s="25"/>
      <c r="K503" s="55"/>
      <c r="L503" s="53"/>
      <c r="M503" s="55"/>
      <c r="N503" s="46"/>
      <c r="O503" s="46"/>
      <c r="P503" s="46"/>
      <c r="Q503" s="44"/>
      <c r="R503" s="27"/>
    </row>
    <row r="504" spans="2:18" x14ac:dyDescent="0.2">
      <c r="B504" s="53">
        <v>2</v>
      </c>
      <c r="C504" s="55">
        <v>3.18</v>
      </c>
      <c r="D504" s="55" t="s">
        <v>23</v>
      </c>
      <c r="E504" s="55">
        <f>(C503+C504)/2</f>
        <v>3.1825000000000001</v>
      </c>
      <c r="F504" s="53">
        <f>B504-B503</f>
        <v>2</v>
      </c>
      <c r="G504" s="55">
        <f>E504*F504</f>
        <v>6.3650000000000002</v>
      </c>
      <c r="H504" s="53"/>
      <c r="I504" s="27"/>
      <c r="J504" s="27"/>
      <c r="K504" s="55"/>
      <c r="L504" s="53"/>
      <c r="M504" s="55"/>
      <c r="N504" s="46"/>
      <c r="O504" s="46"/>
      <c r="P504" s="46"/>
      <c r="Q504" s="47"/>
      <c r="R504" s="27"/>
    </row>
    <row r="505" spans="2:18" x14ac:dyDescent="0.2">
      <c r="B505" s="53">
        <v>4</v>
      </c>
      <c r="C505" s="55">
        <v>0.83499999999999996</v>
      </c>
      <c r="E505" s="55">
        <f t="shared" ref="E505:E515" si="160">(C504+C505)/2</f>
        <v>2.0075000000000003</v>
      </c>
      <c r="F505" s="53">
        <f t="shared" ref="F505:F515" si="161">B505-B504</f>
        <v>2</v>
      </c>
      <c r="G505" s="55">
        <f t="shared" ref="G505:G515" si="162">E505*F505</f>
        <v>4.0150000000000006</v>
      </c>
      <c r="H505" s="53"/>
      <c r="I505" s="27"/>
      <c r="J505" s="27"/>
      <c r="K505" s="55"/>
      <c r="L505" s="53"/>
      <c r="M505" s="55"/>
      <c r="N505" s="46"/>
      <c r="O505" s="46"/>
      <c r="P505" s="46"/>
      <c r="Q505" s="47"/>
      <c r="R505" s="27"/>
    </row>
    <row r="506" spans="2:18" x14ac:dyDescent="0.2">
      <c r="B506" s="53">
        <v>6</v>
      </c>
      <c r="C506" s="55">
        <v>0.379</v>
      </c>
      <c r="D506" s="55"/>
      <c r="E506" s="55">
        <f t="shared" si="160"/>
        <v>0.60699999999999998</v>
      </c>
      <c r="F506" s="53">
        <f t="shared" si="161"/>
        <v>2</v>
      </c>
      <c r="G506" s="55">
        <f t="shared" si="162"/>
        <v>1.214</v>
      </c>
      <c r="H506" s="53"/>
      <c r="I506" s="27"/>
      <c r="J506" s="27"/>
      <c r="K506" s="55"/>
      <c r="L506" s="53"/>
      <c r="M506" s="55"/>
      <c r="N506" s="46"/>
      <c r="O506" s="46"/>
      <c r="P506" s="46"/>
      <c r="Q506" s="47"/>
      <c r="R506" s="27"/>
    </row>
    <row r="507" spans="2:18" x14ac:dyDescent="0.2">
      <c r="B507" s="53">
        <v>8</v>
      </c>
      <c r="C507" s="55">
        <v>7.9000000000000001E-2</v>
      </c>
      <c r="D507" s="55"/>
      <c r="E507" s="55">
        <f t="shared" si="160"/>
        <v>0.22900000000000001</v>
      </c>
      <c r="F507" s="53">
        <f t="shared" si="161"/>
        <v>2</v>
      </c>
      <c r="G507" s="55">
        <f t="shared" si="162"/>
        <v>0.45800000000000002</v>
      </c>
      <c r="H507" s="53"/>
      <c r="I507" s="53">
        <v>0</v>
      </c>
      <c r="J507" s="55">
        <v>3.1850000000000001</v>
      </c>
      <c r="K507" s="55"/>
      <c r="L507" s="53"/>
      <c r="M507" s="55"/>
      <c r="N507" s="46"/>
      <c r="O507" s="46"/>
      <c r="P507" s="46"/>
      <c r="Q507" s="47"/>
      <c r="R507" s="27"/>
    </row>
    <row r="508" spans="2:18" x14ac:dyDescent="0.2">
      <c r="B508" s="53">
        <v>10</v>
      </c>
      <c r="C508" s="55">
        <v>-0.214</v>
      </c>
      <c r="D508" s="55"/>
      <c r="E508" s="55">
        <f t="shared" si="160"/>
        <v>-6.7500000000000004E-2</v>
      </c>
      <c r="F508" s="53">
        <f t="shared" si="161"/>
        <v>2</v>
      </c>
      <c r="G508" s="55">
        <f t="shared" si="162"/>
        <v>-0.13500000000000001</v>
      </c>
      <c r="H508" s="53"/>
      <c r="I508" s="53">
        <v>2</v>
      </c>
      <c r="J508" s="55">
        <v>3.18</v>
      </c>
      <c r="K508" s="55">
        <f t="shared" ref="K508:K517" si="163">AVERAGE(J507,J508)</f>
        <v>3.1825000000000001</v>
      </c>
      <c r="L508" s="53">
        <f t="shared" ref="L508:L517" si="164">I508-I507</f>
        <v>2</v>
      </c>
      <c r="M508" s="55">
        <f t="shared" ref="M508:M517" si="165">L508*K508</f>
        <v>6.3650000000000002</v>
      </c>
      <c r="N508" s="46"/>
      <c r="O508" s="46"/>
      <c r="P508" s="46"/>
      <c r="Q508" s="47"/>
      <c r="R508" s="27"/>
    </row>
    <row r="509" spans="2:18" x14ac:dyDescent="0.2">
      <c r="B509" s="53">
        <v>11</v>
      </c>
      <c r="C509" s="55">
        <v>-0.26</v>
      </c>
      <c r="D509" s="55" t="s">
        <v>22</v>
      </c>
      <c r="E509" s="55">
        <f t="shared" si="160"/>
        <v>-0.23699999999999999</v>
      </c>
      <c r="F509" s="53">
        <f t="shared" si="161"/>
        <v>1</v>
      </c>
      <c r="G509" s="55">
        <f t="shared" si="162"/>
        <v>-0.23699999999999999</v>
      </c>
      <c r="I509" s="53">
        <v>4</v>
      </c>
      <c r="J509" s="55">
        <v>0.83499999999999996</v>
      </c>
      <c r="K509" s="55">
        <f t="shared" si="163"/>
        <v>2.0075000000000003</v>
      </c>
      <c r="L509" s="53">
        <f t="shared" si="164"/>
        <v>2</v>
      </c>
      <c r="M509" s="55">
        <f t="shared" si="165"/>
        <v>4.0150000000000006</v>
      </c>
      <c r="N509" s="46"/>
      <c r="O509" s="46"/>
      <c r="P509" s="46"/>
      <c r="Q509" s="47"/>
      <c r="R509" s="27"/>
    </row>
    <row r="510" spans="2:18" x14ac:dyDescent="0.2">
      <c r="B510" s="53">
        <v>12</v>
      </c>
      <c r="C510" s="55">
        <v>-0.21199999999999999</v>
      </c>
      <c r="D510" s="55"/>
      <c r="E510" s="55">
        <f t="shared" si="160"/>
        <v>-0.23599999999999999</v>
      </c>
      <c r="F510" s="53">
        <f t="shared" si="161"/>
        <v>1</v>
      </c>
      <c r="G510" s="55">
        <f t="shared" si="162"/>
        <v>-0.23599999999999999</v>
      </c>
      <c r="I510" s="53">
        <v>5</v>
      </c>
      <c r="J510" s="55">
        <v>0.379</v>
      </c>
      <c r="K510" s="55">
        <f t="shared" si="163"/>
        <v>0.60699999999999998</v>
      </c>
      <c r="L510" s="53">
        <f t="shared" si="164"/>
        <v>1</v>
      </c>
      <c r="M510" s="55">
        <f t="shared" si="165"/>
        <v>0.60699999999999998</v>
      </c>
      <c r="N510" s="46"/>
      <c r="O510" s="46"/>
      <c r="P510" s="46"/>
      <c r="Q510" s="47"/>
      <c r="R510" s="27"/>
    </row>
    <row r="511" spans="2:18" x14ac:dyDescent="0.2">
      <c r="B511" s="53">
        <v>14</v>
      </c>
      <c r="C511" s="55">
        <v>2.5000000000000001E-2</v>
      </c>
      <c r="D511" s="55"/>
      <c r="E511" s="55">
        <f t="shared" si="160"/>
        <v>-9.35E-2</v>
      </c>
      <c r="F511" s="53">
        <f t="shared" si="161"/>
        <v>2</v>
      </c>
      <c r="G511" s="55">
        <f t="shared" si="162"/>
        <v>-0.187</v>
      </c>
      <c r="I511" s="39">
        <f>I510+(J510-J511)*1.5</f>
        <v>7.8185000000000002</v>
      </c>
      <c r="J511" s="40">
        <v>-1.5</v>
      </c>
      <c r="K511" s="55">
        <f t="shared" si="163"/>
        <v>-0.5605</v>
      </c>
      <c r="L511" s="53">
        <f t="shared" si="164"/>
        <v>2.8185000000000002</v>
      </c>
      <c r="M511" s="55">
        <f t="shared" si="165"/>
        <v>-1.57976925</v>
      </c>
      <c r="N511" s="48"/>
      <c r="O511" s="48"/>
      <c r="P511" s="48"/>
      <c r="Q511" s="47"/>
      <c r="R511" s="27"/>
    </row>
    <row r="512" spans="2:18" x14ac:dyDescent="0.2">
      <c r="B512" s="53">
        <v>16</v>
      </c>
      <c r="C512" s="55">
        <v>0.378</v>
      </c>
      <c r="D512" s="55"/>
      <c r="E512" s="55">
        <f t="shared" si="160"/>
        <v>0.20150000000000001</v>
      </c>
      <c r="F512" s="53">
        <f t="shared" si="161"/>
        <v>2</v>
      </c>
      <c r="G512" s="55">
        <f t="shared" si="162"/>
        <v>0.40300000000000002</v>
      </c>
      <c r="H512" s="53"/>
      <c r="I512" s="41">
        <f>I511+3</f>
        <v>10.8185</v>
      </c>
      <c r="J512" s="42">
        <f>J511</f>
        <v>-1.5</v>
      </c>
      <c r="K512" s="55">
        <f t="shared" si="163"/>
        <v>-1.5</v>
      </c>
      <c r="L512" s="53">
        <f t="shared" si="164"/>
        <v>3</v>
      </c>
      <c r="M512" s="55">
        <f t="shared" si="165"/>
        <v>-4.5</v>
      </c>
      <c r="N512" s="46"/>
      <c r="O512" s="46"/>
      <c r="P512" s="46"/>
      <c r="Q512" s="47"/>
      <c r="R512" s="27"/>
    </row>
    <row r="513" spans="2:18" x14ac:dyDescent="0.2">
      <c r="B513" s="53">
        <v>18</v>
      </c>
      <c r="C513" s="55">
        <v>0.83</v>
      </c>
      <c r="E513" s="55">
        <f t="shared" si="160"/>
        <v>0.60399999999999998</v>
      </c>
      <c r="F513" s="53">
        <f t="shared" si="161"/>
        <v>2</v>
      </c>
      <c r="G513" s="55">
        <f t="shared" si="162"/>
        <v>1.208</v>
      </c>
      <c r="H513" s="53"/>
      <c r="I513" s="39">
        <f>I512+3</f>
        <v>13.8185</v>
      </c>
      <c r="J513" s="40">
        <f>J511</f>
        <v>-1.5</v>
      </c>
      <c r="K513" s="55">
        <f t="shared" si="163"/>
        <v>-1.5</v>
      </c>
      <c r="L513" s="53">
        <f t="shared" si="164"/>
        <v>3</v>
      </c>
      <c r="M513" s="55">
        <f t="shared" si="165"/>
        <v>-4.5</v>
      </c>
      <c r="N513" s="48"/>
      <c r="O513" s="48"/>
      <c r="P513" s="48"/>
      <c r="Q513" s="47"/>
      <c r="R513" s="27"/>
    </row>
    <row r="514" spans="2:18" x14ac:dyDescent="0.2">
      <c r="B514" s="53">
        <v>20</v>
      </c>
      <c r="C514" s="55">
        <v>3.9340000000000002</v>
      </c>
      <c r="D514" s="55" t="s">
        <v>21</v>
      </c>
      <c r="E514" s="55">
        <f t="shared" si="160"/>
        <v>2.3820000000000001</v>
      </c>
      <c r="F514" s="53">
        <f t="shared" si="161"/>
        <v>2</v>
      </c>
      <c r="G514" s="55">
        <f t="shared" si="162"/>
        <v>4.7640000000000002</v>
      </c>
      <c r="H514" s="53"/>
      <c r="I514" s="39">
        <f>I513+(J514-J513)*1.5</f>
        <v>16.8185</v>
      </c>
      <c r="J514" s="69">
        <v>0.5</v>
      </c>
      <c r="K514" s="55">
        <f t="shared" si="163"/>
        <v>-0.5</v>
      </c>
      <c r="L514" s="53">
        <f t="shared" si="164"/>
        <v>3</v>
      </c>
      <c r="M514" s="55">
        <f t="shared" si="165"/>
        <v>-1.5</v>
      </c>
      <c r="N514" s="48"/>
      <c r="O514" s="48"/>
      <c r="P514" s="48"/>
      <c r="Q514" s="47"/>
      <c r="R514" s="27"/>
    </row>
    <row r="515" spans="2:18" x14ac:dyDescent="0.2">
      <c r="B515" s="53">
        <v>24</v>
      </c>
      <c r="C515" s="55">
        <v>3.94</v>
      </c>
      <c r="D515" s="55" t="s">
        <v>115</v>
      </c>
      <c r="E515" s="55">
        <f t="shared" si="160"/>
        <v>3.9370000000000003</v>
      </c>
      <c r="F515" s="53">
        <f t="shared" si="161"/>
        <v>4</v>
      </c>
      <c r="G515" s="55">
        <f t="shared" si="162"/>
        <v>15.748000000000001</v>
      </c>
      <c r="H515" s="53"/>
      <c r="I515" s="53">
        <v>18</v>
      </c>
      <c r="J515" s="55">
        <v>0.83</v>
      </c>
      <c r="K515" s="55">
        <f t="shared" si="163"/>
        <v>0.66500000000000004</v>
      </c>
      <c r="L515" s="53">
        <f t="shared" si="164"/>
        <v>1.1814999999999998</v>
      </c>
      <c r="M515" s="55">
        <f t="shared" si="165"/>
        <v>0.78569749999999994</v>
      </c>
      <c r="N515" s="46"/>
      <c r="O515" s="46"/>
      <c r="P515" s="46"/>
      <c r="Q515" s="44"/>
      <c r="R515" s="27"/>
    </row>
    <row r="516" spans="2:18" x14ac:dyDescent="0.2">
      <c r="B516" s="53"/>
      <c r="C516" s="55"/>
      <c r="D516" s="55"/>
      <c r="E516" s="55"/>
      <c r="F516" s="53"/>
      <c r="G516" s="55"/>
      <c r="H516" s="50"/>
      <c r="I516" s="53">
        <v>20</v>
      </c>
      <c r="J516" s="55">
        <v>3.9340000000000002</v>
      </c>
      <c r="K516" s="55">
        <f t="shared" si="163"/>
        <v>2.3820000000000001</v>
      </c>
      <c r="L516" s="53">
        <f t="shared" si="164"/>
        <v>2</v>
      </c>
      <c r="M516" s="55">
        <f t="shared" si="165"/>
        <v>4.7640000000000002</v>
      </c>
      <c r="N516" s="46"/>
      <c r="O516" s="46"/>
      <c r="P516" s="46"/>
      <c r="Q516" s="44"/>
      <c r="R516" s="27"/>
    </row>
    <row r="517" spans="2:18" x14ac:dyDescent="0.2">
      <c r="B517" s="53"/>
      <c r="C517" s="55"/>
      <c r="D517" s="55"/>
      <c r="E517" s="55"/>
      <c r="F517" s="53"/>
      <c r="G517" s="55"/>
      <c r="H517" s="50"/>
      <c r="I517" s="53">
        <v>24</v>
      </c>
      <c r="J517" s="55">
        <v>3.94</v>
      </c>
      <c r="K517" s="55">
        <f t="shared" si="163"/>
        <v>3.9370000000000003</v>
      </c>
      <c r="L517" s="53">
        <f t="shared" si="164"/>
        <v>4</v>
      </c>
      <c r="M517" s="55">
        <f t="shared" si="165"/>
        <v>15.748000000000001</v>
      </c>
      <c r="N517" s="46"/>
      <c r="O517" s="46"/>
      <c r="P517" s="46"/>
      <c r="Q517" s="44"/>
      <c r="R517" s="27"/>
    </row>
    <row r="518" spans="2:18" x14ac:dyDescent="0.2">
      <c r="B518" s="54"/>
      <c r="C518" s="56"/>
      <c r="D518" s="56"/>
      <c r="E518" s="55"/>
      <c r="F518" s="53"/>
      <c r="G518" s="55"/>
      <c r="H518" s="50"/>
      <c r="I518" s="53"/>
      <c r="J518" s="53"/>
      <c r="K518" s="55"/>
      <c r="L518" s="53"/>
      <c r="M518" s="55"/>
      <c r="N518" s="46"/>
      <c r="O518" s="46"/>
      <c r="P518" s="46"/>
      <c r="Q518" s="44"/>
      <c r="R518" s="27"/>
    </row>
    <row r="519" spans="2:18" x14ac:dyDescent="0.2">
      <c r="B519" s="54"/>
      <c r="C519" s="56"/>
      <c r="D519" s="56"/>
      <c r="E519" s="55"/>
      <c r="F519" s="53"/>
      <c r="G519" s="55"/>
      <c r="H519" s="50"/>
      <c r="I519" s="53"/>
      <c r="J519" s="65"/>
      <c r="K519" s="55"/>
      <c r="L519" s="53"/>
      <c r="M519" s="55"/>
      <c r="N519" s="44"/>
      <c r="O519" s="48"/>
      <c r="P519" s="48"/>
      <c r="Q519" s="44"/>
    </row>
    <row r="520" spans="2:18" x14ac:dyDescent="0.2">
      <c r="B520" s="54"/>
      <c r="C520" s="56"/>
      <c r="D520" s="56"/>
      <c r="E520" s="55"/>
      <c r="F520" s="53"/>
      <c r="G520" s="55"/>
      <c r="H520" s="50"/>
      <c r="I520" s="54"/>
      <c r="J520" s="54"/>
      <c r="K520" s="55"/>
      <c r="L520" s="53"/>
      <c r="M520" s="55"/>
      <c r="N520" s="44"/>
      <c r="O520" s="49"/>
      <c r="P520" s="49"/>
      <c r="Q520" s="44"/>
    </row>
    <row r="521" spans="2:18" x14ac:dyDescent="0.2">
      <c r="B521" s="54"/>
      <c r="C521" s="56"/>
      <c r="D521" s="56"/>
      <c r="E521" s="55"/>
      <c r="F521" s="53"/>
      <c r="G521" s="55"/>
      <c r="I521" s="54"/>
      <c r="J521" s="54"/>
      <c r="K521" s="55"/>
      <c r="L521" s="53"/>
      <c r="M521" s="55"/>
      <c r="N521" s="44"/>
      <c r="O521" s="49"/>
      <c r="P521" s="49"/>
      <c r="Q521" s="44"/>
    </row>
    <row r="522" spans="2:18" x14ac:dyDescent="0.2">
      <c r="B522" s="54"/>
      <c r="C522" s="56"/>
      <c r="D522" s="56"/>
      <c r="E522" s="55"/>
      <c r="F522" s="53"/>
      <c r="G522" s="55"/>
      <c r="I522" s="54"/>
      <c r="J522" s="54"/>
      <c r="K522" s="55"/>
      <c r="L522" s="53"/>
      <c r="M522" s="55"/>
      <c r="N522" s="49"/>
      <c r="O522" s="49"/>
      <c r="P522" s="49"/>
      <c r="Q522" s="44"/>
    </row>
    <row r="523" spans="2:18" x14ac:dyDescent="0.2">
      <c r="B523" s="54"/>
      <c r="C523" s="56"/>
      <c r="D523" s="56"/>
      <c r="E523" s="55"/>
      <c r="F523" s="53"/>
      <c r="G523" s="55"/>
      <c r="I523" s="54"/>
      <c r="J523" s="54"/>
      <c r="K523" s="55"/>
      <c r="L523" s="53"/>
      <c r="M523" s="55"/>
      <c r="N523" s="49"/>
      <c r="O523" s="49"/>
      <c r="P523" s="49"/>
      <c r="Q523" s="44"/>
    </row>
    <row r="524" spans="2:18" x14ac:dyDescent="0.2">
      <c r="B524" s="54"/>
      <c r="C524" s="56"/>
      <c r="D524" s="56"/>
      <c r="E524" s="55"/>
      <c r="F524" s="53"/>
      <c r="G524" s="55"/>
      <c r="I524" s="54"/>
      <c r="J524" s="54"/>
      <c r="K524" s="55"/>
      <c r="L524" s="53"/>
      <c r="M524" s="55"/>
      <c r="N524" s="49"/>
      <c r="O524" s="49"/>
      <c r="P524" s="49"/>
      <c r="Q524" s="44"/>
    </row>
    <row r="525" spans="2:18" x14ac:dyDescent="0.2">
      <c r="B525" s="54"/>
      <c r="C525" s="56"/>
      <c r="D525" s="56"/>
      <c r="E525" s="55"/>
      <c r="F525" s="53"/>
      <c r="G525" s="55"/>
      <c r="H525" s="55"/>
      <c r="I525" s="54"/>
      <c r="J525" s="54"/>
      <c r="K525" s="55"/>
      <c r="L525" s="53"/>
      <c r="M525" s="55"/>
      <c r="N525" s="49"/>
      <c r="O525" s="49"/>
      <c r="P525" s="49"/>
      <c r="Q525" s="44"/>
    </row>
    <row r="526" spans="2:18" x14ac:dyDescent="0.2">
      <c r="B526" s="54"/>
      <c r="C526" s="56"/>
      <c r="D526" s="56"/>
      <c r="E526" s="55"/>
      <c r="F526" s="53"/>
      <c r="G526" s="55"/>
      <c r="H526" s="55"/>
      <c r="I526" s="54"/>
      <c r="J526" s="54"/>
      <c r="K526" s="55"/>
      <c r="L526" s="53"/>
      <c r="M526" s="55"/>
      <c r="N526" s="48"/>
      <c r="O526" s="49"/>
      <c r="P526" s="49"/>
      <c r="Q526" s="44"/>
    </row>
    <row r="527" spans="2:18" x14ac:dyDescent="0.2">
      <c r="B527" s="54"/>
      <c r="C527" s="56"/>
      <c r="D527" s="56"/>
      <c r="E527" s="55"/>
      <c r="F527" s="53"/>
      <c r="G527" s="55"/>
      <c r="H527" s="55"/>
      <c r="I527" s="54"/>
      <c r="J527" s="54"/>
      <c r="K527" s="55"/>
      <c r="L527" s="53"/>
      <c r="M527" s="55"/>
      <c r="N527" s="46"/>
      <c r="O527" s="46"/>
      <c r="P527" s="46"/>
      <c r="Q527" s="44"/>
      <c r="R527" s="27"/>
    </row>
    <row r="528" spans="2:18" ht="15" x14ac:dyDescent="0.2">
      <c r="B528" s="54"/>
      <c r="C528" s="56"/>
      <c r="D528" s="56"/>
      <c r="E528" s="55"/>
      <c r="F528" s="53">
        <f>SUM(F504:F527)</f>
        <v>24</v>
      </c>
      <c r="G528" s="55">
        <f>SUM(G504:G527)</f>
        <v>33.380000000000003</v>
      </c>
      <c r="H528" s="55"/>
      <c r="I528" s="55"/>
      <c r="J528" s="35"/>
      <c r="K528" s="35"/>
      <c r="L528" s="53">
        <f>SUM(L505:L527)</f>
        <v>24</v>
      </c>
      <c r="M528" s="53">
        <f>SUM(M505:M527)</f>
        <v>20.204928250000002</v>
      </c>
      <c r="N528" s="46"/>
      <c r="O528" s="46"/>
      <c r="P528" s="46"/>
      <c r="Q528" s="44"/>
      <c r="R528" s="27"/>
    </row>
    <row r="529" spans="2:18" ht="15" x14ac:dyDescent="0.2">
      <c r="B529" s="50" t="s">
        <v>71</v>
      </c>
      <c r="C529" s="50"/>
      <c r="D529" s="78">
        <v>2.5</v>
      </c>
      <c r="E529" s="78"/>
      <c r="J529" s="35"/>
      <c r="K529" s="35"/>
      <c r="L529" s="35"/>
      <c r="M529" s="35"/>
      <c r="N529" s="49"/>
      <c r="O529" s="49"/>
      <c r="P529" s="49"/>
      <c r="Q529" s="44"/>
    </row>
    <row r="530" spans="2:18" x14ac:dyDescent="0.2">
      <c r="B530" s="79" t="s">
        <v>110</v>
      </c>
      <c r="C530" s="79"/>
      <c r="D530" s="79"/>
      <c r="E530" s="79"/>
      <c r="F530" s="79"/>
      <c r="G530" s="79"/>
      <c r="H530" s="21" t="s">
        <v>75</v>
      </c>
      <c r="I530" s="79" t="s">
        <v>72</v>
      </c>
      <c r="J530" s="79"/>
      <c r="K530" s="79"/>
      <c r="L530" s="79"/>
      <c r="M530" s="79"/>
      <c r="N530" s="73"/>
      <c r="O530" s="73"/>
      <c r="P530" s="26">
        <f>I545-I543</f>
        <v>-28</v>
      </c>
      <c r="Q530" s="44"/>
    </row>
    <row r="531" spans="2:18" x14ac:dyDescent="0.2">
      <c r="B531" s="53">
        <v>0</v>
      </c>
      <c r="C531" s="55">
        <v>2.8319999999999999</v>
      </c>
      <c r="D531" s="55" t="s">
        <v>111</v>
      </c>
      <c r="E531" s="53"/>
      <c r="F531" s="53"/>
      <c r="G531" s="53"/>
      <c r="H531" s="53"/>
      <c r="I531" s="54"/>
      <c r="J531" s="25"/>
      <c r="K531" s="55"/>
      <c r="L531" s="53"/>
      <c r="M531" s="55"/>
      <c r="N531" s="46"/>
      <c r="O531" s="46"/>
      <c r="P531" s="46"/>
      <c r="Q531" s="44"/>
      <c r="R531" s="27"/>
    </row>
    <row r="532" spans="2:18" x14ac:dyDescent="0.2">
      <c r="B532" s="53">
        <v>5</v>
      </c>
      <c r="C532" s="55">
        <v>2.8220000000000001</v>
      </c>
      <c r="D532" s="55"/>
      <c r="E532" s="55">
        <f>(C531+C532)/2</f>
        <v>2.827</v>
      </c>
      <c r="F532" s="53">
        <f>B532-B531</f>
        <v>5</v>
      </c>
      <c r="G532" s="55">
        <f>E532*F532</f>
        <v>14.135</v>
      </c>
      <c r="H532" s="53"/>
      <c r="I532" s="27"/>
      <c r="J532" s="27"/>
      <c r="K532" s="55"/>
      <c r="L532" s="53"/>
      <c r="M532" s="55"/>
      <c r="N532" s="46"/>
      <c r="O532" s="46"/>
      <c r="P532" s="46"/>
      <c r="Q532" s="47"/>
      <c r="R532" s="27"/>
    </row>
    <row r="533" spans="2:18" x14ac:dyDescent="0.2">
      <c r="B533" s="53">
        <v>10</v>
      </c>
      <c r="C533" s="55">
        <v>2.8170000000000002</v>
      </c>
      <c r="D533" s="55" t="s">
        <v>23</v>
      </c>
      <c r="E533" s="55">
        <f t="shared" ref="E533:E545" si="166">(C532+C533)/2</f>
        <v>2.8195000000000001</v>
      </c>
      <c r="F533" s="53">
        <f t="shared" ref="F533:F545" si="167">B533-B532</f>
        <v>5</v>
      </c>
      <c r="G533" s="55">
        <f t="shared" ref="G533:G545" si="168">E533*F533</f>
        <v>14.0975</v>
      </c>
      <c r="H533" s="53"/>
      <c r="I533" s="27"/>
      <c r="J533" s="27"/>
      <c r="K533" s="55"/>
      <c r="L533" s="53"/>
      <c r="M533" s="55"/>
      <c r="N533" s="46"/>
      <c r="O533" s="46"/>
      <c r="P533" s="46"/>
      <c r="Q533" s="47"/>
      <c r="R533" s="27"/>
    </row>
    <row r="534" spans="2:18" x14ac:dyDescent="0.2">
      <c r="B534" s="53">
        <v>12</v>
      </c>
      <c r="C534" s="55">
        <v>0.32700000000000001</v>
      </c>
      <c r="E534" s="55">
        <f t="shared" si="166"/>
        <v>1.5720000000000001</v>
      </c>
      <c r="F534" s="53">
        <f t="shared" si="167"/>
        <v>2</v>
      </c>
      <c r="G534" s="55">
        <f t="shared" si="168"/>
        <v>3.1440000000000001</v>
      </c>
      <c r="H534" s="53"/>
      <c r="I534" s="27"/>
      <c r="J534" s="27"/>
      <c r="K534" s="55"/>
      <c r="L534" s="53"/>
      <c r="M534" s="55"/>
      <c r="N534" s="46"/>
      <c r="O534" s="46"/>
      <c r="P534" s="46"/>
      <c r="Q534" s="47"/>
      <c r="R534" s="27"/>
    </row>
    <row r="535" spans="2:18" x14ac:dyDescent="0.2">
      <c r="B535" s="53">
        <v>13</v>
      </c>
      <c r="C535" s="55">
        <v>-1.9E-2</v>
      </c>
      <c r="D535" s="55"/>
      <c r="E535" s="55">
        <f t="shared" si="166"/>
        <v>0.154</v>
      </c>
      <c r="F535" s="53">
        <f t="shared" si="167"/>
        <v>1</v>
      </c>
      <c r="G535" s="55">
        <f t="shared" si="168"/>
        <v>0.154</v>
      </c>
      <c r="H535" s="53"/>
      <c r="I535" s="27"/>
      <c r="J535" s="27"/>
      <c r="K535" s="55"/>
      <c r="L535" s="53"/>
      <c r="M535" s="55"/>
      <c r="N535" s="46"/>
      <c r="O535" s="46"/>
      <c r="P535" s="46"/>
      <c r="Q535" s="47"/>
      <c r="R535" s="27"/>
    </row>
    <row r="536" spans="2:18" x14ac:dyDescent="0.2">
      <c r="B536" s="53">
        <v>14</v>
      </c>
      <c r="C536" s="55">
        <v>-0.33300000000000002</v>
      </c>
      <c r="D536" s="55"/>
      <c r="E536" s="55">
        <f t="shared" si="166"/>
        <v>-0.17600000000000002</v>
      </c>
      <c r="F536" s="53">
        <f t="shared" si="167"/>
        <v>1</v>
      </c>
      <c r="G536" s="55">
        <f t="shared" si="168"/>
        <v>-0.17600000000000002</v>
      </c>
      <c r="H536" s="53"/>
      <c r="I536" s="53">
        <v>0</v>
      </c>
      <c r="J536" s="55">
        <v>2.8319999999999999</v>
      </c>
      <c r="K536" s="55"/>
      <c r="L536" s="53"/>
      <c r="M536" s="55"/>
      <c r="N536" s="46"/>
      <c r="O536" s="46"/>
      <c r="P536" s="46"/>
      <c r="Q536" s="47"/>
      <c r="R536" s="27"/>
    </row>
    <row r="537" spans="2:18" x14ac:dyDescent="0.2">
      <c r="B537" s="53">
        <v>15.5</v>
      </c>
      <c r="C537" s="55">
        <v>-0.40799999999999997</v>
      </c>
      <c r="D537" s="55" t="s">
        <v>22</v>
      </c>
      <c r="E537" s="55">
        <f t="shared" si="166"/>
        <v>-0.3705</v>
      </c>
      <c r="F537" s="53">
        <f t="shared" si="167"/>
        <v>1.5</v>
      </c>
      <c r="G537" s="55">
        <f t="shared" si="168"/>
        <v>-0.55574999999999997</v>
      </c>
      <c r="I537" s="53">
        <v>5</v>
      </c>
      <c r="J537" s="55">
        <v>2.8220000000000001</v>
      </c>
      <c r="K537" s="55">
        <f t="shared" ref="K537:K543" si="169">AVERAGE(J536,J537)</f>
        <v>2.827</v>
      </c>
      <c r="L537" s="53">
        <f t="shared" ref="L537:L543" si="170">I537-I536</f>
        <v>5</v>
      </c>
      <c r="M537" s="55">
        <f t="shared" ref="M537:M543" si="171">L537*K537</f>
        <v>14.135</v>
      </c>
      <c r="N537" s="46"/>
      <c r="O537" s="46"/>
      <c r="P537" s="46"/>
      <c r="Q537" s="47"/>
      <c r="R537" s="27"/>
    </row>
    <row r="538" spans="2:18" x14ac:dyDescent="0.2">
      <c r="B538" s="53">
        <v>17</v>
      </c>
      <c r="C538" s="55">
        <v>-0.34300000000000003</v>
      </c>
      <c r="D538" s="55"/>
      <c r="E538" s="55">
        <f t="shared" si="166"/>
        <v>-0.3755</v>
      </c>
      <c r="F538" s="53">
        <f t="shared" si="167"/>
        <v>1.5</v>
      </c>
      <c r="G538" s="55">
        <f t="shared" si="168"/>
        <v>-0.56325000000000003</v>
      </c>
      <c r="I538" s="53">
        <v>6.5</v>
      </c>
      <c r="J538" s="55">
        <v>2.8170000000000002</v>
      </c>
      <c r="K538" s="55">
        <f t="shared" si="169"/>
        <v>2.8195000000000001</v>
      </c>
      <c r="L538" s="53">
        <f t="shared" si="170"/>
        <v>1.5</v>
      </c>
      <c r="M538" s="55">
        <f t="shared" si="171"/>
        <v>4.2292500000000004</v>
      </c>
      <c r="N538" s="46"/>
      <c r="O538" s="46"/>
      <c r="P538" s="46"/>
      <c r="Q538" s="47"/>
      <c r="R538" s="27"/>
    </row>
    <row r="539" spans="2:18" x14ac:dyDescent="0.2">
      <c r="B539" s="53">
        <v>19</v>
      </c>
      <c r="C539" s="55">
        <v>3.2000000000000001E-2</v>
      </c>
      <c r="E539" s="55">
        <f t="shared" si="166"/>
        <v>-0.15550000000000003</v>
      </c>
      <c r="F539" s="53">
        <f t="shared" si="167"/>
        <v>2</v>
      </c>
      <c r="G539" s="55">
        <f t="shared" si="168"/>
        <v>-0.31100000000000005</v>
      </c>
      <c r="I539" s="39">
        <f>I538+(J538-J539)*1.5</f>
        <v>12.9755</v>
      </c>
      <c r="J539" s="40">
        <v>-1.5</v>
      </c>
      <c r="K539" s="55">
        <f t="shared" si="169"/>
        <v>0.65850000000000009</v>
      </c>
      <c r="L539" s="53">
        <f t="shared" si="170"/>
        <v>6.4755000000000003</v>
      </c>
      <c r="M539" s="55">
        <f t="shared" si="171"/>
        <v>4.2641167500000003</v>
      </c>
      <c r="N539" s="48"/>
      <c r="O539" s="48"/>
      <c r="P539" s="48"/>
      <c r="Q539" s="47"/>
      <c r="R539" s="27"/>
    </row>
    <row r="540" spans="2:18" x14ac:dyDescent="0.2">
      <c r="B540" s="53">
        <v>20</v>
      </c>
      <c r="C540" s="55">
        <v>0.377</v>
      </c>
      <c r="D540" s="55"/>
      <c r="E540" s="55">
        <f t="shared" si="166"/>
        <v>0.20450000000000002</v>
      </c>
      <c r="F540" s="53">
        <f t="shared" si="167"/>
        <v>1</v>
      </c>
      <c r="G540" s="55">
        <f t="shared" si="168"/>
        <v>0.20450000000000002</v>
      </c>
      <c r="H540" s="53"/>
      <c r="I540" s="41">
        <f>I539+3</f>
        <v>15.9755</v>
      </c>
      <c r="J540" s="42">
        <f>J539</f>
        <v>-1.5</v>
      </c>
      <c r="K540" s="55">
        <f t="shared" si="169"/>
        <v>-1.5</v>
      </c>
      <c r="L540" s="53">
        <f t="shared" si="170"/>
        <v>3</v>
      </c>
      <c r="M540" s="55">
        <f t="shared" si="171"/>
        <v>-4.5</v>
      </c>
      <c r="N540" s="46"/>
      <c r="O540" s="46"/>
      <c r="P540" s="46"/>
      <c r="Q540" s="47"/>
      <c r="R540" s="27"/>
    </row>
    <row r="541" spans="2:18" x14ac:dyDescent="0.2">
      <c r="B541" s="53">
        <v>21</v>
      </c>
      <c r="C541" s="55">
        <v>1.3759999999999999</v>
      </c>
      <c r="D541" s="55" t="s">
        <v>21</v>
      </c>
      <c r="E541" s="55">
        <f t="shared" si="166"/>
        <v>0.87649999999999995</v>
      </c>
      <c r="F541" s="53">
        <f t="shared" si="167"/>
        <v>1</v>
      </c>
      <c r="G541" s="55">
        <f t="shared" si="168"/>
        <v>0.87649999999999995</v>
      </c>
      <c r="H541" s="53"/>
      <c r="I541" s="39">
        <f>I540+3</f>
        <v>18.9755</v>
      </c>
      <c r="J541" s="40">
        <f>J539</f>
        <v>-1.5</v>
      </c>
      <c r="K541" s="55">
        <f t="shared" si="169"/>
        <v>-1.5</v>
      </c>
      <c r="L541" s="53">
        <f t="shared" si="170"/>
        <v>3</v>
      </c>
      <c r="M541" s="55">
        <f t="shared" si="171"/>
        <v>-4.5</v>
      </c>
      <c r="N541" s="48"/>
      <c r="O541" s="48"/>
      <c r="P541" s="48"/>
      <c r="Q541" s="47"/>
      <c r="R541" s="27"/>
    </row>
    <row r="542" spans="2:18" x14ac:dyDescent="0.2">
      <c r="B542" s="53">
        <v>22</v>
      </c>
      <c r="C542" s="55">
        <v>1.4359999999999999</v>
      </c>
      <c r="D542" s="55"/>
      <c r="E542" s="55">
        <f t="shared" si="166"/>
        <v>1.4059999999999999</v>
      </c>
      <c r="F542" s="53">
        <f t="shared" si="167"/>
        <v>1</v>
      </c>
      <c r="G542" s="55">
        <f t="shared" si="168"/>
        <v>1.4059999999999999</v>
      </c>
      <c r="H542" s="53"/>
      <c r="I542" s="39">
        <f>I541+(J542-J541)*1.5</f>
        <v>27.5855</v>
      </c>
      <c r="J542" s="69">
        <v>4.24</v>
      </c>
      <c r="K542" s="55">
        <f t="shared" si="169"/>
        <v>1.37</v>
      </c>
      <c r="L542" s="53">
        <f t="shared" si="170"/>
        <v>8.61</v>
      </c>
      <c r="M542" s="55">
        <f t="shared" si="171"/>
        <v>11.7957</v>
      </c>
      <c r="N542" s="48"/>
      <c r="O542" s="48"/>
      <c r="P542" s="48"/>
      <c r="Q542" s="47"/>
      <c r="R542" s="27"/>
    </row>
    <row r="543" spans="2:18" x14ac:dyDescent="0.2">
      <c r="B543" s="53">
        <v>24</v>
      </c>
      <c r="C543" s="55">
        <v>4.242</v>
      </c>
      <c r="D543" s="55"/>
      <c r="E543" s="55">
        <f t="shared" si="166"/>
        <v>2.839</v>
      </c>
      <c r="F543" s="53">
        <f t="shared" si="167"/>
        <v>2</v>
      </c>
      <c r="G543" s="55">
        <f t="shared" si="168"/>
        <v>5.6779999999999999</v>
      </c>
      <c r="H543" s="53"/>
      <c r="I543" s="53">
        <v>28</v>
      </c>
      <c r="J543" s="55">
        <v>4.28</v>
      </c>
      <c r="K543" s="55">
        <f t="shared" si="169"/>
        <v>4.26</v>
      </c>
      <c r="L543" s="53">
        <f t="shared" si="170"/>
        <v>0.41450000000000031</v>
      </c>
      <c r="M543" s="55">
        <f t="shared" si="171"/>
        <v>1.7657700000000012</v>
      </c>
      <c r="N543" s="46"/>
      <c r="O543" s="46"/>
      <c r="P543" s="46"/>
      <c r="Q543" s="44"/>
      <c r="R543" s="27"/>
    </row>
    <row r="544" spans="2:18" x14ac:dyDescent="0.2">
      <c r="B544" s="53">
        <v>26</v>
      </c>
      <c r="C544" s="55">
        <v>4.2469999999999999</v>
      </c>
      <c r="D544" s="29" t="s">
        <v>122</v>
      </c>
      <c r="E544" s="55">
        <f t="shared" si="166"/>
        <v>4.2445000000000004</v>
      </c>
      <c r="F544" s="53">
        <f t="shared" si="167"/>
        <v>2</v>
      </c>
      <c r="G544" s="55">
        <f t="shared" si="168"/>
        <v>8.4890000000000008</v>
      </c>
      <c r="H544" s="50"/>
      <c r="I544" s="27"/>
      <c r="J544" s="27"/>
      <c r="K544" s="55"/>
      <c r="L544" s="53"/>
      <c r="M544" s="55"/>
      <c r="N544" s="46"/>
      <c r="O544" s="46"/>
      <c r="P544" s="46"/>
      <c r="Q544" s="44"/>
      <c r="R544" s="27"/>
    </row>
    <row r="545" spans="2:18" x14ac:dyDescent="0.2">
      <c r="B545" s="53">
        <v>27</v>
      </c>
      <c r="C545" s="55">
        <v>4.24</v>
      </c>
      <c r="D545" s="55"/>
      <c r="E545" s="55">
        <f t="shared" si="166"/>
        <v>4.2435</v>
      </c>
      <c r="F545" s="53">
        <f t="shared" si="167"/>
        <v>1</v>
      </c>
      <c r="G545" s="55">
        <f t="shared" si="168"/>
        <v>4.2435</v>
      </c>
      <c r="H545" s="50"/>
      <c r="I545" s="53"/>
      <c r="J545" s="53"/>
      <c r="K545" s="55"/>
      <c r="L545" s="53"/>
      <c r="M545" s="55"/>
      <c r="N545" s="46"/>
      <c r="O545" s="46"/>
      <c r="P545" s="46"/>
      <c r="Q545" s="44"/>
      <c r="R545" s="27"/>
    </row>
    <row r="546" spans="2:18" x14ac:dyDescent="0.2">
      <c r="B546" s="54">
        <v>28</v>
      </c>
      <c r="C546" s="56">
        <v>4.24</v>
      </c>
      <c r="D546" s="55"/>
      <c r="E546" s="55"/>
      <c r="F546" s="53"/>
      <c r="G546" s="55"/>
      <c r="H546" s="50"/>
      <c r="I546" s="53"/>
      <c r="J546" s="53"/>
      <c r="K546" s="55"/>
      <c r="L546" s="53"/>
      <c r="M546" s="55"/>
      <c r="N546" s="46"/>
      <c r="O546" s="46"/>
      <c r="P546" s="46"/>
      <c r="Q546" s="44"/>
      <c r="R546" s="27"/>
    </row>
    <row r="547" spans="2:18" x14ac:dyDescent="0.2">
      <c r="B547" s="74"/>
      <c r="C547" s="75"/>
      <c r="D547" s="75"/>
      <c r="E547" s="67"/>
      <c r="F547" s="76"/>
      <c r="G547" s="67"/>
      <c r="H547" s="44"/>
      <c r="I547" s="74"/>
      <c r="J547" s="74"/>
      <c r="K547" s="67"/>
      <c r="L547" s="76"/>
      <c r="M547" s="67"/>
      <c r="N547" s="49"/>
      <c r="O547" s="49"/>
      <c r="P547" s="49"/>
      <c r="Q547" s="44"/>
    </row>
    <row r="548" spans="2:18" ht="15" x14ac:dyDescent="0.2">
      <c r="B548" s="50" t="s">
        <v>71</v>
      </c>
      <c r="C548" s="50"/>
      <c r="D548" s="78">
        <v>2.5550000000000002</v>
      </c>
      <c r="E548" s="78"/>
      <c r="J548" s="35"/>
      <c r="K548" s="35"/>
      <c r="L548" s="35"/>
      <c r="M548" s="35"/>
      <c r="N548" s="49"/>
      <c r="O548" s="49"/>
      <c r="P548" s="49"/>
      <c r="Q548" s="44"/>
    </row>
    <row r="549" spans="2:18" x14ac:dyDescent="0.2">
      <c r="B549" s="79" t="s">
        <v>110</v>
      </c>
      <c r="C549" s="79"/>
      <c r="D549" s="79"/>
      <c r="E549" s="79"/>
      <c r="F549" s="79"/>
      <c r="G549" s="79"/>
      <c r="H549" s="21" t="s">
        <v>75</v>
      </c>
      <c r="I549" s="79" t="s">
        <v>72</v>
      </c>
      <c r="J549" s="79"/>
      <c r="K549" s="79"/>
      <c r="L549" s="79"/>
      <c r="M549" s="79"/>
      <c r="N549" s="73"/>
      <c r="O549" s="73"/>
      <c r="P549" s="26">
        <f>I564-I562</f>
        <v>7</v>
      </c>
      <c r="Q549" s="44"/>
    </row>
    <row r="550" spans="2:18" x14ac:dyDescent="0.2">
      <c r="B550" s="53">
        <v>0</v>
      </c>
      <c r="C550" s="55">
        <v>2.242</v>
      </c>
      <c r="D550" s="55" t="s">
        <v>111</v>
      </c>
      <c r="E550" s="53"/>
      <c r="F550" s="53"/>
      <c r="G550" s="53"/>
      <c r="H550" s="53"/>
      <c r="I550" s="54"/>
      <c r="J550" s="25"/>
      <c r="K550" s="55"/>
      <c r="L550" s="53"/>
      <c r="M550" s="55"/>
      <c r="N550" s="46"/>
      <c r="O550" s="46"/>
      <c r="P550" s="46"/>
      <c r="Q550" s="44"/>
      <c r="R550" s="27"/>
    </row>
    <row r="551" spans="2:18" x14ac:dyDescent="0.2">
      <c r="B551" s="53">
        <v>5</v>
      </c>
      <c r="C551" s="55">
        <v>2.2469999999999999</v>
      </c>
      <c r="D551" s="55"/>
      <c r="E551" s="55">
        <f>(C550+C551)/2</f>
        <v>2.2444999999999999</v>
      </c>
      <c r="F551" s="53">
        <f>B551-B550</f>
        <v>5</v>
      </c>
      <c r="G551" s="55">
        <f>E551*F551</f>
        <v>11.2225</v>
      </c>
      <c r="H551" s="53"/>
      <c r="I551" s="27"/>
      <c r="J551" s="27"/>
      <c r="K551" s="55"/>
      <c r="L551" s="53"/>
      <c r="M551" s="55"/>
      <c r="N551" s="46"/>
      <c r="O551" s="46"/>
      <c r="P551" s="46"/>
      <c r="Q551" s="47"/>
      <c r="R551" s="27"/>
    </row>
    <row r="552" spans="2:18" x14ac:dyDescent="0.2">
      <c r="B552" s="53">
        <v>10</v>
      </c>
      <c r="C552" s="55">
        <v>2.2509999999999999</v>
      </c>
      <c r="D552" s="55" t="s">
        <v>23</v>
      </c>
      <c r="E552" s="55">
        <f t="shared" ref="E552:E563" si="172">(C551+C552)/2</f>
        <v>2.2489999999999997</v>
      </c>
      <c r="F552" s="53">
        <f t="shared" ref="F552:F563" si="173">B552-B551</f>
        <v>5</v>
      </c>
      <c r="G552" s="55">
        <f t="shared" ref="G552:G563" si="174">E552*F552</f>
        <v>11.244999999999997</v>
      </c>
      <c r="H552" s="53"/>
      <c r="I552" s="27"/>
      <c r="J552" s="27"/>
      <c r="K552" s="55"/>
      <c r="L552" s="53"/>
      <c r="M552" s="55"/>
      <c r="N552" s="46"/>
      <c r="O552" s="46"/>
      <c r="P552" s="46"/>
      <c r="Q552" s="47"/>
      <c r="R552" s="27"/>
    </row>
    <row r="553" spans="2:18" x14ac:dyDescent="0.2">
      <c r="B553" s="53">
        <v>12</v>
      </c>
      <c r="C553" s="55">
        <v>0.35599999999999998</v>
      </c>
      <c r="E553" s="55">
        <f t="shared" si="172"/>
        <v>1.3034999999999999</v>
      </c>
      <c r="F553" s="53">
        <f t="shared" si="173"/>
        <v>2</v>
      </c>
      <c r="G553" s="55">
        <f t="shared" si="174"/>
        <v>2.6069999999999998</v>
      </c>
      <c r="H553" s="53"/>
      <c r="I553" s="27"/>
      <c r="J553" s="27"/>
      <c r="K553" s="55"/>
      <c r="L553" s="53"/>
      <c r="M553" s="55"/>
      <c r="N553" s="46"/>
      <c r="O553" s="46"/>
      <c r="P553" s="46"/>
      <c r="Q553" s="47"/>
      <c r="R553" s="27"/>
    </row>
    <row r="554" spans="2:18" x14ac:dyDescent="0.2">
      <c r="B554" s="53">
        <v>14</v>
      </c>
      <c r="C554" s="55">
        <v>5.6000000000000001E-2</v>
      </c>
      <c r="D554" s="55"/>
      <c r="E554" s="55">
        <f t="shared" si="172"/>
        <v>0.20599999999999999</v>
      </c>
      <c r="F554" s="53">
        <f t="shared" si="173"/>
        <v>2</v>
      </c>
      <c r="G554" s="55">
        <f t="shared" si="174"/>
        <v>0.41199999999999998</v>
      </c>
      <c r="H554" s="53"/>
      <c r="I554" s="27"/>
      <c r="J554" s="27"/>
      <c r="K554" s="55"/>
      <c r="L554" s="53"/>
      <c r="M554" s="55"/>
      <c r="N554" s="46"/>
      <c r="O554" s="46"/>
      <c r="P554" s="46"/>
      <c r="Q554" s="47"/>
      <c r="R554" s="27"/>
    </row>
    <row r="555" spans="2:18" x14ac:dyDescent="0.2">
      <c r="B555" s="53">
        <v>16</v>
      </c>
      <c r="C555" s="55">
        <v>-0.17699999999999999</v>
      </c>
      <c r="D555" s="55"/>
      <c r="E555" s="55">
        <f t="shared" si="172"/>
        <v>-6.0499999999999998E-2</v>
      </c>
      <c r="F555" s="53">
        <f t="shared" si="173"/>
        <v>2</v>
      </c>
      <c r="G555" s="55">
        <f t="shared" si="174"/>
        <v>-0.121</v>
      </c>
      <c r="H555" s="53"/>
      <c r="I555" s="53">
        <v>0</v>
      </c>
      <c r="J555" s="55">
        <v>2.242</v>
      </c>
      <c r="K555" s="55"/>
      <c r="L555" s="53"/>
      <c r="M555" s="55"/>
      <c r="N555" s="46"/>
      <c r="O555" s="46"/>
      <c r="P555" s="46"/>
      <c r="Q555" s="47"/>
      <c r="R555" s="27"/>
    </row>
    <row r="556" spans="2:18" x14ac:dyDescent="0.2">
      <c r="B556" s="53">
        <v>18</v>
      </c>
      <c r="C556" s="55">
        <v>-0.23300000000000001</v>
      </c>
      <c r="D556" s="55" t="s">
        <v>22</v>
      </c>
      <c r="E556" s="55">
        <f t="shared" si="172"/>
        <v>-0.20500000000000002</v>
      </c>
      <c r="F556" s="53">
        <f t="shared" si="173"/>
        <v>2</v>
      </c>
      <c r="G556" s="55">
        <f t="shared" si="174"/>
        <v>-0.41000000000000003</v>
      </c>
      <c r="I556" s="53">
        <v>5</v>
      </c>
      <c r="J556" s="55">
        <v>2.2469999999999999</v>
      </c>
      <c r="K556" s="55">
        <f t="shared" ref="K556:K564" si="175">AVERAGE(J555,J556)</f>
        <v>2.2444999999999999</v>
      </c>
      <c r="L556" s="53">
        <f t="shared" ref="L556:L564" si="176">I556-I555</f>
        <v>5</v>
      </c>
      <c r="M556" s="55">
        <f t="shared" ref="M556:M564" si="177">L556*K556</f>
        <v>11.2225</v>
      </c>
      <c r="N556" s="46"/>
      <c r="O556" s="46"/>
      <c r="P556" s="46"/>
      <c r="Q556" s="47"/>
      <c r="R556" s="27"/>
    </row>
    <row r="557" spans="2:18" x14ac:dyDescent="0.2">
      <c r="B557" s="53">
        <v>20</v>
      </c>
      <c r="C557" s="55">
        <v>-0.17299999999999999</v>
      </c>
      <c r="D557" s="55"/>
      <c r="E557" s="55">
        <f t="shared" si="172"/>
        <v>-0.20300000000000001</v>
      </c>
      <c r="F557" s="53">
        <f t="shared" si="173"/>
        <v>2</v>
      </c>
      <c r="G557" s="55">
        <f t="shared" si="174"/>
        <v>-0.40600000000000003</v>
      </c>
      <c r="I557" s="53">
        <v>8</v>
      </c>
      <c r="J557" s="55">
        <v>2.2509999999999999</v>
      </c>
      <c r="K557" s="55">
        <f t="shared" si="175"/>
        <v>2.2489999999999997</v>
      </c>
      <c r="L557" s="53">
        <f t="shared" si="176"/>
        <v>3</v>
      </c>
      <c r="M557" s="55">
        <f t="shared" si="177"/>
        <v>6.746999999999999</v>
      </c>
      <c r="N557" s="46"/>
      <c r="O557" s="46"/>
      <c r="P557" s="46"/>
      <c r="Q557" s="47"/>
      <c r="R557" s="27"/>
    </row>
    <row r="558" spans="2:18" x14ac:dyDescent="0.2">
      <c r="B558" s="53">
        <v>22</v>
      </c>
      <c r="C558" s="55">
        <v>1.7000000000000001E-2</v>
      </c>
      <c r="E558" s="55">
        <f t="shared" si="172"/>
        <v>-7.7999999999999986E-2</v>
      </c>
      <c r="F558" s="53">
        <f t="shared" si="173"/>
        <v>2</v>
      </c>
      <c r="G558" s="55">
        <f t="shared" si="174"/>
        <v>-0.15599999999999997</v>
      </c>
      <c r="I558" s="39">
        <f>I557+(J557-J558)*1.5</f>
        <v>14.3765</v>
      </c>
      <c r="J558" s="40">
        <v>-2</v>
      </c>
      <c r="K558" s="55">
        <f t="shared" si="175"/>
        <v>0.12549999999999994</v>
      </c>
      <c r="L558" s="53">
        <f t="shared" si="176"/>
        <v>6.3765000000000001</v>
      </c>
      <c r="M558" s="55">
        <f t="shared" si="177"/>
        <v>0.80025074999999968</v>
      </c>
      <c r="N558" s="48"/>
      <c r="O558" s="48"/>
      <c r="P558" s="48"/>
      <c r="Q558" s="47"/>
      <c r="R558" s="27"/>
    </row>
    <row r="559" spans="2:18" x14ac:dyDescent="0.2">
      <c r="B559" s="53">
        <v>24</v>
      </c>
      <c r="C559" s="55">
        <v>0.35499999999999998</v>
      </c>
      <c r="D559" s="55"/>
      <c r="E559" s="55">
        <f t="shared" si="172"/>
        <v>0.186</v>
      </c>
      <c r="F559" s="53">
        <f t="shared" si="173"/>
        <v>2</v>
      </c>
      <c r="G559" s="55">
        <f t="shared" si="174"/>
        <v>0.372</v>
      </c>
      <c r="H559" s="53"/>
      <c r="I559" s="41">
        <f>I558+3</f>
        <v>17.3765</v>
      </c>
      <c r="J559" s="42">
        <f>J558</f>
        <v>-2</v>
      </c>
      <c r="K559" s="55">
        <f t="shared" si="175"/>
        <v>-2</v>
      </c>
      <c r="L559" s="53">
        <f t="shared" si="176"/>
        <v>3</v>
      </c>
      <c r="M559" s="55">
        <f t="shared" si="177"/>
        <v>-6</v>
      </c>
      <c r="N559" s="46"/>
      <c r="O559" s="46"/>
      <c r="P559" s="46"/>
      <c r="Q559" s="47"/>
      <c r="R559" s="27"/>
    </row>
    <row r="560" spans="2:18" x14ac:dyDescent="0.2">
      <c r="B560" s="53">
        <v>26</v>
      </c>
      <c r="C560" s="55">
        <v>2.7559999999999998</v>
      </c>
      <c r="D560" s="55" t="s">
        <v>21</v>
      </c>
      <c r="E560" s="55">
        <f t="shared" si="172"/>
        <v>1.5554999999999999</v>
      </c>
      <c r="F560" s="53">
        <f t="shared" si="173"/>
        <v>2</v>
      </c>
      <c r="G560" s="55">
        <f t="shared" si="174"/>
        <v>3.1109999999999998</v>
      </c>
      <c r="H560" s="53"/>
      <c r="I560" s="39">
        <f>I559+3</f>
        <v>20.3765</v>
      </c>
      <c r="J560" s="40">
        <f>J558</f>
        <v>-2</v>
      </c>
      <c r="K560" s="55">
        <f t="shared" si="175"/>
        <v>-2</v>
      </c>
      <c r="L560" s="53">
        <f t="shared" si="176"/>
        <v>3</v>
      </c>
      <c r="M560" s="55">
        <f t="shared" si="177"/>
        <v>-6</v>
      </c>
      <c r="N560" s="48"/>
      <c r="O560" s="48"/>
      <c r="P560" s="48"/>
      <c r="Q560" s="47"/>
      <c r="R560" s="27"/>
    </row>
    <row r="561" spans="2:18" x14ac:dyDescent="0.2">
      <c r="B561" s="53">
        <v>28</v>
      </c>
      <c r="C561" s="55">
        <v>2.766</v>
      </c>
      <c r="D561" s="55"/>
      <c r="E561" s="55">
        <f t="shared" si="172"/>
        <v>2.7610000000000001</v>
      </c>
      <c r="F561" s="53">
        <f t="shared" si="173"/>
        <v>2</v>
      </c>
      <c r="G561" s="55">
        <f t="shared" si="174"/>
        <v>5.5220000000000002</v>
      </c>
      <c r="H561" s="53"/>
      <c r="I561" s="39">
        <f>I560+(J561-J560)*1.5</f>
        <v>27.5015</v>
      </c>
      <c r="J561" s="69">
        <v>2.75</v>
      </c>
      <c r="K561" s="55">
        <f t="shared" si="175"/>
        <v>0.375</v>
      </c>
      <c r="L561" s="53">
        <f t="shared" si="176"/>
        <v>7.125</v>
      </c>
      <c r="M561" s="55">
        <f t="shared" si="177"/>
        <v>2.671875</v>
      </c>
      <c r="N561" s="48"/>
      <c r="O561" s="48"/>
      <c r="P561" s="48"/>
      <c r="Q561" s="47"/>
      <c r="R561" s="27"/>
    </row>
    <row r="562" spans="2:18" x14ac:dyDescent="0.2">
      <c r="B562" s="53">
        <v>30</v>
      </c>
      <c r="C562" s="55">
        <v>4.407</v>
      </c>
      <c r="D562" s="55"/>
      <c r="E562" s="55">
        <f t="shared" si="172"/>
        <v>3.5865</v>
      </c>
      <c r="F562" s="53">
        <f t="shared" si="173"/>
        <v>2</v>
      </c>
      <c r="G562" s="55">
        <f t="shared" si="174"/>
        <v>7.173</v>
      </c>
      <c r="H562" s="53"/>
      <c r="I562" s="53">
        <v>28</v>
      </c>
      <c r="J562" s="55">
        <v>2.766</v>
      </c>
      <c r="K562" s="55">
        <f t="shared" si="175"/>
        <v>2.758</v>
      </c>
      <c r="L562" s="53">
        <f t="shared" si="176"/>
        <v>0.49849999999999994</v>
      </c>
      <c r="M562" s="55">
        <f t="shared" si="177"/>
        <v>1.3748629999999999</v>
      </c>
      <c r="N562" s="46"/>
      <c r="O562" s="46"/>
      <c r="P562" s="46"/>
      <c r="Q562" s="44"/>
      <c r="R562" s="27"/>
    </row>
    <row r="563" spans="2:18" x14ac:dyDescent="0.2">
      <c r="B563" s="53">
        <v>35</v>
      </c>
      <c r="C563" s="55">
        <v>4.399</v>
      </c>
      <c r="D563" s="29" t="s">
        <v>122</v>
      </c>
      <c r="E563" s="55">
        <f t="shared" si="172"/>
        <v>4.4030000000000005</v>
      </c>
      <c r="F563" s="53">
        <f t="shared" si="173"/>
        <v>5</v>
      </c>
      <c r="G563" s="55">
        <f t="shared" si="174"/>
        <v>22.015000000000001</v>
      </c>
      <c r="H563" s="50"/>
      <c r="I563" s="53">
        <v>30</v>
      </c>
      <c r="J563" s="55">
        <v>4.407</v>
      </c>
      <c r="K563" s="55">
        <f t="shared" si="175"/>
        <v>3.5865</v>
      </c>
      <c r="L563" s="53">
        <f t="shared" si="176"/>
        <v>2</v>
      </c>
      <c r="M563" s="55">
        <f t="shared" si="177"/>
        <v>7.173</v>
      </c>
      <c r="N563" s="46"/>
      <c r="O563" s="46"/>
      <c r="P563" s="46"/>
      <c r="Q563" s="44"/>
      <c r="R563" s="27"/>
    </row>
    <row r="564" spans="2:18" x14ac:dyDescent="0.2">
      <c r="B564" s="53"/>
      <c r="C564" s="55"/>
      <c r="D564" s="55"/>
      <c r="E564" s="55"/>
      <c r="F564" s="53"/>
      <c r="G564" s="55"/>
      <c r="H564" s="50"/>
      <c r="I564" s="53">
        <v>35</v>
      </c>
      <c r="J564" s="55">
        <v>4.399</v>
      </c>
      <c r="K564" s="55">
        <f t="shared" si="175"/>
        <v>4.4030000000000005</v>
      </c>
      <c r="L564" s="53">
        <f t="shared" si="176"/>
        <v>5</v>
      </c>
      <c r="M564" s="55">
        <f t="shared" si="177"/>
        <v>22.015000000000001</v>
      </c>
      <c r="N564" s="46"/>
      <c r="O564" s="46"/>
      <c r="P564" s="46"/>
      <c r="Q564" s="44"/>
      <c r="R564" s="27"/>
    </row>
    <row r="565" spans="2:18" x14ac:dyDescent="0.2">
      <c r="B565" s="54"/>
      <c r="C565" s="56"/>
      <c r="D565" s="55"/>
      <c r="E565" s="55"/>
      <c r="F565" s="53"/>
      <c r="G565" s="55"/>
      <c r="H565" s="50"/>
      <c r="I565" s="53"/>
      <c r="J565" s="55"/>
      <c r="K565" s="55"/>
      <c r="L565" s="53"/>
      <c r="M565" s="55"/>
      <c r="N565" s="46"/>
      <c r="O565" s="46"/>
      <c r="P565" s="46"/>
      <c r="Q565" s="44"/>
      <c r="R565" s="27"/>
    </row>
    <row r="566" spans="2:18" x14ac:dyDescent="0.2">
      <c r="B566" s="54"/>
      <c r="C566" s="56"/>
      <c r="D566" s="56"/>
      <c r="E566" s="55"/>
      <c r="F566" s="53"/>
      <c r="G566" s="55"/>
      <c r="H566" s="50"/>
      <c r="I566" s="53"/>
      <c r="J566" s="65"/>
      <c r="K566" s="55"/>
      <c r="L566" s="53"/>
      <c r="M566" s="55"/>
      <c r="N566" s="44"/>
      <c r="O566" s="48"/>
      <c r="P566" s="48"/>
      <c r="Q566" s="44"/>
    </row>
    <row r="567" spans="2:18" x14ac:dyDescent="0.2">
      <c r="B567" s="54"/>
      <c r="C567" s="56"/>
      <c r="D567" s="56"/>
      <c r="E567" s="55"/>
      <c r="F567" s="53"/>
      <c r="G567" s="55"/>
      <c r="H567" s="50"/>
      <c r="I567" s="54"/>
      <c r="J567" s="54"/>
      <c r="K567" s="55"/>
      <c r="L567" s="53"/>
      <c r="M567" s="55"/>
      <c r="N567" s="44"/>
      <c r="O567" s="49"/>
      <c r="P567" s="49"/>
      <c r="Q567" s="44"/>
    </row>
    <row r="568" spans="2:18" x14ac:dyDescent="0.2">
      <c r="B568" s="54"/>
      <c r="C568" s="56"/>
      <c r="D568" s="56"/>
      <c r="E568" s="55"/>
      <c r="F568" s="53"/>
      <c r="G568" s="55"/>
      <c r="I568" s="54"/>
      <c r="J568" s="54"/>
      <c r="K568" s="55"/>
      <c r="L568" s="53"/>
      <c r="M568" s="55"/>
      <c r="N568" s="44"/>
      <c r="O568" s="49"/>
      <c r="P568" s="49"/>
      <c r="Q568" s="44"/>
    </row>
    <row r="569" spans="2:18" x14ac:dyDescent="0.2">
      <c r="B569" s="54"/>
      <c r="C569" s="56"/>
      <c r="D569" s="56"/>
      <c r="E569" s="55"/>
      <c r="F569" s="53"/>
      <c r="G569" s="55"/>
      <c r="I569" s="54"/>
      <c r="J569" s="54"/>
      <c r="K569" s="55"/>
      <c r="L569" s="53"/>
      <c r="M569" s="55"/>
      <c r="N569" s="49"/>
      <c r="O569" s="49"/>
      <c r="P569" s="49"/>
      <c r="Q569" s="44"/>
    </row>
    <row r="570" spans="2:18" x14ac:dyDescent="0.2">
      <c r="B570" s="54"/>
      <c r="C570" s="56"/>
      <c r="D570" s="56"/>
      <c r="E570" s="55"/>
      <c r="F570" s="53"/>
      <c r="G570" s="55"/>
      <c r="I570" s="54"/>
      <c r="J570" s="54"/>
      <c r="K570" s="55"/>
      <c r="L570" s="53"/>
      <c r="M570" s="55"/>
      <c r="N570" s="49"/>
      <c r="O570" s="49"/>
      <c r="P570" s="49"/>
      <c r="Q570" s="44"/>
    </row>
    <row r="571" spans="2:18" x14ac:dyDescent="0.2">
      <c r="B571" s="54"/>
      <c r="C571" s="56"/>
      <c r="D571" s="56"/>
      <c r="E571" s="55"/>
      <c r="F571" s="53"/>
      <c r="G571" s="55"/>
      <c r="I571" s="54"/>
      <c r="J571" s="54"/>
      <c r="K571" s="55"/>
      <c r="L571" s="53"/>
      <c r="M571" s="55"/>
      <c r="N571" s="49"/>
      <c r="O571" s="49"/>
      <c r="P571" s="49"/>
      <c r="Q571" s="44"/>
    </row>
    <row r="572" spans="2:18" x14ac:dyDescent="0.2">
      <c r="B572" s="54"/>
      <c r="C572" s="56"/>
      <c r="D572" s="56"/>
      <c r="E572" s="55"/>
      <c r="F572" s="53"/>
      <c r="G572" s="55"/>
      <c r="H572" s="55"/>
      <c r="I572" s="54"/>
      <c r="J572" s="54"/>
      <c r="K572" s="55"/>
      <c r="L572" s="53"/>
      <c r="M572" s="55"/>
      <c r="N572" s="49"/>
      <c r="O572" s="49"/>
      <c r="P572" s="49"/>
      <c r="Q572" s="44"/>
    </row>
    <row r="573" spans="2:18" x14ac:dyDescent="0.2">
      <c r="B573" s="54"/>
      <c r="C573" s="56"/>
      <c r="D573" s="56"/>
      <c r="E573" s="55"/>
      <c r="F573" s="53"/>
      <c r="G573" s="55"/>
      <c r="H573" s="55"/>
      <c r="I573" s="54"/>
      <c r="J573" s="54"/>
      <c r="K573" s="55"/>
      <c r="L573" s="53"/>
      <c r="M573" s="55"/>
      <c r="N573" s="48"/>
      <c r="O573" s="49"/>
      <c r="P573" s="49"/>
      <c r="Q573" s="44"/>
    </row>
    <row r="574" spans="2:18" x14ac:dyDescent="0.2">
      <c r="B574" s="54"/>
      <c r="C574" s="56"/>
      <c r="D574" s="56"/>
      <c r="E574" s="55"/>
      <c r="F574" s="53"/>
      <c r="G574" s="55"/>
      <c r="H574" s="55"/>
      <c r="I574" s="54"/>
      <c r="J574" s="54"/>
      <c r="K574" s="55"/>
      <c r="L574" s="53"/>
      <c r="M574" s="55"/>
      <c r="N574" s="46"/>
      <c r="O574" s="46"/>
      <c r="P574" s="46"/>
      <c r="Q574" s="44"/>
      <c r="R574" s="27"/>
    </row>
    <row r="575" spans="2:18" ht="15" x14ac:dyDescent="0.2">
      <c r="B575" s="54"/>
      <c r="C575" s="56"/>
      <c r="D575" s="56"/>
      <c r="E575" s="55"/>
      <c r="F575" s="53">
        <f>SUM(F551:F574)</f>
        <v>35</v>
      </c>
      <c r="G575" s="55">
        <f>SUM(G551:G574)</f>
        <v>62.586500000000001</v>
      </c>
      <c r="H575" s="55"/>
      <c r="I575" s="55"/>
      <c r="J575" s="35"/>
      <c r="K575" s="35"/>
      <c r="L575" s="53">
        <f>SUM(L552:L574)</f>
        <v>35</v>
      </c>
      <c r="M575" s="53">
        <f>SUM(M552:M574)</f>
        <v>40.00448875</v>
      </c>
      <c r="N575" s="46"/>
      <c r="O575" s="46"/>
      <c r="P575" s="46"/>
      <c r="Q575" s="44"/>
      <c r="R575" s="27"/>
    </row>
    <row r="576" spans="2:18" x14ac:dyDescent="0.2">
      <c r="B576" s="54"/>
      <c r="C576" s="56"/>
      <c r="D576" s="56"/>
      <c r="E576" s="55"/>
      <c r="F576" s="53"/>
      <c r="G576" s="55"/>
      <c r="H576" s="53" t="s">
        <v>73</v>
      </c>
      <c r="I576" s="53"/>
      <c r="J576" s="53">
        <f>G575</f>
        <v>62.586500000000001</v>
      </c>
      <c r="K576" s="55" t="s">
        <v>74</v>
      </c>
      <c r="L576" s="53">
        <f>M575</f>
        <v>40.00448875</v>
      </c>
      <c r="M576" s="55">
        <f>J576-L576</f>
        <v>22.582011250000001</v>
      </c>
      <c r="N576" s="46"/>
      <c r="O576" s="46"/>
      <c r="P576" s="46"/>
      <c r="Q576" s="44"/>
      <c r="R576" s="27"/>
    </row>
    <row r="577" spans="2:18" x14ac:dyDescent="0.2">
      <c r="N577" s="44"/>
      <c r="O577" s="44"/>
      <c r="P577" s="44"/>
      <c r="Q577" s="44"/>
    </row>
    <row r="578" spans="2:18" x14ac:dyDescent="0.2">
      <c r="B578" s="74"/>
      <c r="C578" s="75"/>
      <c r="D578" s="75"/>
      <c r="E578" s="67"/>
      <c r="F578" s="76"/>
      <c r="G578" s="67"/>
      <c r="H578" s="77"/>
      <c r="I578" s="74"/>
      <c r="J578" s="74"/>
      <c r="K578" s="67"/>
      <c r="L578" s="76"/>
      <c r="M578" s="67"/>
      <c r="N578" s="44"/>
      <c r="O578" s="49"/>
      <c r="P578" s="49"/>
      <c r="Q578" s="44"/>
    </row>
    <row r="579" spans="2:18" x14ac:dyDescent="0.2">
      <c r="B579" s="74"/>
      <c r="C579" s="75"/>
      <c r="D579" s="75"/>
      <c r="E579" s="67"/>
      <c r="F579" s="76"/>
      <c r="G579" s="67"/>
      <c r="H579" s="44"/>
      <c r="I579" s="74"/>
      <c r="J579" s="74"/>
      <c r="K579" s="67"/>
      <c r="L579" s="76"/>
      <c r="M579" s="67"/>
      <c r="N579" s="44"/>
      <c r="O579" s="49"/>
      <c r="P579" s="49"/>
      <c r="Q579" s="44"/>
    </row>
    <row r="580" spans="2:18" x14ac:dyDescent="0.2">
      <c r="B580" s="21"/>
      <c r="C580" s="74"/>
      <c r="D580" s="75"/>
      <c r="E580" s="75"/>
      <c r="F580" s="67"/>
      <c r="G580" s="76"/>
      <c r="H580" s="67"/>
      <c r="I580" s="77"/>
      <c r="J580" s="74"/>
      <c r="K580" s="74"/>
      <c r="L580" s="67"/>
      <c r="M580" s="76"/>
      <c r="N580" s="67"/>
      <c r="O580" s="44"/>
      <c r="P580" s="49"/>
      <c r="Q580" s="49"/>
      <c r="R580" s="44"/>
    </row>
    <row r="581" spans="2:18" x14ac:dyDescent="0.2">
      <c r="B581" s="21"/>
      <c r="C581" s="74"/>
      <c r="D581" s="75"/>
      <c r="E581" s="75"/>
      <c r="F581" s="67"/>
      <c r="G581" s="76"/>
      <c r="H581" s="67"/>
      <c r="I581" s="44"/>
      <c r="J581" s="74"/>
      <c r="K581" s="74"/>
      <c r="L581" s="67"/>
      <c r="M581" s="76"/>
      <c r="N581" s="67"/>
      <c r="O581" s="44"/>
      <c r="P581" s="49"/>
      <c r="Q581" s="49"/>
      <c r="R581" s="44"/>
    </row>
    <row r="593" spans="2:10" x14ac:dyDescent="0.2">
      <c r="B593" s="21"/>
      <c r="C593" s="21"/>
      <c r="D593" s="21"/>
      <c r="J593" s="21"/>
    </row>
    <row r="595" spans="2:10" x14ac:dyDescent="0.2">
      <c r="B595" s="21"/>
      <c r="C595" s="21"/>
      <c r="D595" s="21"/>
      <c r="J595" s="21"/>
    </row>
    <row r="596" spans="2:10" x14ac:dyDescent="0.2">
      <c r="B596" s="21"/>
      <c r="C596" s="21"/>
      <c r="D596" s="21"/>
      <c r="J596" s="21"/>
    </row>
    <row r="597" spans="2:10" x14ac:dyDescent="0.2">
      <c r="B597" s="21"/>
      <c r="C597" s="21"/>
      <c r="D597" s="21"/>
      <c r="J597" s="21"/>
    </row>
    <row r="598" spans="2:10" x14ac:dyDescent="0.2">
      <c r="B598" s="21"/>
      <c r="C598" s="21"/>
      <c r="D598" s="21"/>
      <c r="J598" s="21"/>
    </row>
    <row r="599" spans="2:10" x14ac:dyDescent="0.2">
      <c r="B599" s="21"/>
      <c r="C599" s="21"/>
      <c r="D599" s="21"/>
      <c r="J599" s="21"/>
    </row>
    <row r="600" spans="2:10" x14ac:dyDescent="0.2">
      <c r="B600" s="21"/>
      <c r="C600" s="21"/>
      <c r="D600" s="21"/>
      <c r="J600" s="21"/>
    </row>
    <row r="601" spans="2:10" x14ac:dyDescent="0.2">
      <c r="B601" s="21"/>
      <c r="C601" s="21"/>
      <c r="D601" s="21"/>
      <c r="J601" s="21"/>
    </row>
    <row r="602" spans="2:10" x14ac:dyDescent="0.2">
      <c r="B602" s="21"/>
      <c r="C602" s="21"/>
      <c r="D602" s="21"/>
      <c r="J602" s="21"/>
    </row>
    <row r="603" spans="2:10" x14ac:dyDescent="0.2">
      <c r="B603" s="21"/>
      <c r="C603" s="21"/>
      <c r="D603" s="21"/>
      <c r="J603" s="21"/>
    </row>
    <row r="604" spans="2:10" x14ac:dyDescent="0.2">
      <c r="B604" s="21"/>
      <c r="C604" s="21"/>
      <c r="D604" s="21"/>
      <c r="J604" s="21"/>
    </row>
    <row r="605" spans="2:10" x14ac:dyDescent="0.2">
      <c r="B605" s="21"/>
      <c r="C605" s="21"/>
      <c r="D605" s="21"/>
      <c r="J605" s="21"/>
    </row>
    <row r="606" spans="2:10" x14ac:dyDescent="0.2">
      <c r="B606" s="21"/>
      <c r="C606" s="21"/>
      <c r="D606" s="21"/>
      <c r="J606" s="21"/>
    </row>
    <row r="607" spans="2:10" x14ac:dyDescent="0.2">
      <c r="B607" s="21"/>
      <c r="C607" s="21"/>
      <c r="D607" s="21"/>
      <c r="J607" s="21"/>
    </row>
    <row r="608" spans="2:10" x14ac:dyDescent="0.2">
      <c r="B608" s="21"/>
      <c r="C608" s="21"/>
      <c r="D608" s="21"/>
      <c r="J608" s="21"/>
    </row>
    <row r="609" spans="2:10" x14ac:dyDescent="0.2">
      <c r="B609" s="21"/>
      <c r="C609" s="21"/>
      <c r="D609" s="21"/>
      <c r="J609" s="21"/>
    </row>
    <row r="610" spans="2:10" x14ac:dyDescent="0.2">
      <c r="B610" s="21"/>
      <c r="C610" s="21"/>
      <c r="D610" s="21"/>
      <c r="J610" s="21"/>
    </row>
    <row r="611" spans="2:10" x14ac:dyDescent="0.2">
      <c r="B611" s="21"/>
      <c r="C611" s="21"/>
      <c r="D611" s="21"/>
      <c r="J611" s="21"/>
    </row>
    <row r="612" spans="2:10" x14ac:dyDescent="0.2">
      <c r="B612" s="21"/>
      <c r="C612" s="21"/>
      <c r="D612" s="21"/>
      <c r="J612" s="21"/>
    </row>
    <row r="613" spans="2:10" x14ac:dyDescent="0.2">
      <c r="B613" s="21"/>
      <c r="C613" s="21"/>
      <c r="D613" s="21"/>
      <c r="J613" s="21"/>
    </row>
    <row r="614" spans="2:10" x14ac:dyDescent="0.2">
      <c r="B614" s="21"/>
      <c r="C614" s="21"/>
      <c r="D614" s="21"/>
      <c r="J614" s="21"/>
    </row>
    <row r="615" spans="2:10" x14ac:dyDescent="0.2">
      <c r="B615" s="21"/>
      <c r="C615" s="21"/>
      <c r="D615" s="21"/>
      <c r="J615" s="21"/>
    </row>
    <row r="616" spans="2:10" x14ac:dyDescent="0.2">
      <c r="B616" s="21"/>
      <c r="C616" s="21"/>
      <c r="D616" s="21"/>
      <c r="J616" s="21"/>
    </row>
    <row r="617" spans="2:10" x14ac:dyDescent="0.2">
      <c r="B617" s="21"/>
      <c r="C617" s="21"/>
      <c r="D617" s="21"/>
      <c r="J617" s="21"/>
    </row>
    <row r="618" spans="2:10" x14ac:dyDescent="0.2">
      <c r="B618" s="21"/>
      <c r="C618" s="21"/>
      <c r="D618" s="21"/>
      <c r="J618" s="21"/>
    </row>
    <row r="619" spans="2:10" x14ac:dyDescent="0.2">
      <c r="B619" s="21"/>
      <c r="C619" s="21"/>
      <c r="D619" s="21"/>
      <c r="J619" s="21"/>
    </row>
    <row r="620" spans="2:10" x14ac:dyDescent="0.2">
      <c r="B620" s="21"/>
      <c r="C620" s="21"/>
      <c r="D620" s="21"/>
      <c r="J620" s="21"/>
    </row>
    <row r="621" spans="2:10" x14ac:dyDescent="0.2">
      <c r="B621" s="21"/>
      <c r="C621" s="21"/>
      <c r="D621" s="21"/>
      <c r="J621" s="21"/>
    </row>
    <row r="622" spans="2:10" x14ac:dyDescent="0.2">
      <c r="B622" s="21"/>
      <c r="C622" s="21"/>
      <c r="D622" s="21"/>
      <c r="J622" s="21"/>
    </row>
    <row r="623" spans="2:10" x14ac:dyDescent="0.2">
      <c r="B623" s="21"/>
      <c r="C623" s="21"/>
      <c r="D623" s="21"/>
      <c r="J623" s="21"/>
    </row>
    <row r="625" spans="2:10" x14ac:dyDescent="0.2">
      <c r="B625" s="21"/>
      <c r="C625" s="21"/>
      <c r="D625" s="21"/>
      <c r="J625" s="21"/>
    </row>
    <row r="626" spans="2:10" x14ac:dyDescent="0.2">
      <c r="B626" s="21"/>
      <c r="C626" s="21"/>
      <c r="D626" s="21"/>
      <c r="J626" s="21"/>
    </row>
    <row r="627" spans="2:10" x14ac:dyDescent="0.2">
      <c r="B627" s="21"/>
      <c r="C627" s="21"/>
      <c r="D627" s="21"/>
      <c r="J627" s="21"/>
    </row>
    <row r="628" spans="2:10" x14ac:dyDescent="0.2">
      <c r="B628" s="21"/>
      <c r="C628" s="21"/>
      <c r="D628" s="21"/>
      <c r="J628" s="21"/>
    </row>
    <row r="629" spans="2:10" x14ac:dyDescent="0.2">
      <c r="B629" s="21"/>
      <c r="C629" s="21"/>
      <c r="D629" s="21"/>
      <c r="J629" s="21"/>
    </row>
    <row r="630" spans="2:10" x14ac:dyDescent="0.2">
      <c r="B630" s="21"/>
      <c r="C630" s="21"/>
      <c r="D630" s="21"/>
      <c r="J630" s="21"/>
    </row>
    <row r="631" spans="2:10" x14ac:dyDescent="0.2">
      <c r="B631" s="21"/>
      <c r="C631" s="21"/>
      <c r="D631" s="21"/>
      <c r="J631" s="21"/>
    </row>
    <row r="632" spans="2:10" x14ac:dyDescent="0.2">
      <c r="B632" s="21"/>
      <c r="C632" s="21"/>
      <c r="D632" s="21"/>
      <c r="J632" s="21"/>
    </row>
    <row r="633" spans="2:10" x14ac:dyDescent="0.2">
      <c r="B633" s="21"/>
      <c r="C633" s="21"/>
      <c r="D633" s="21"/>
      <c r="J633" s="21"/>
    </row>
    <row r="634" spans="2:10" x14ac:dyDescent="0.2">
      <c r="B634" s="21"/>
      <c r="C634" s="21"/>
      <c r="D634" s="21"/>
      <c r="J634" s="21"/>
    </row>
    <row r="635" spans="2:10" x14ac:dyDescent="0.2">
      <c r="B635" s="21"/>
      <c r="C635" s="21"/>
      <c r="D635" s="21"/>
      <c r="J635" s="21"/>
    </row>
    <row r="636" spans="2:10" x14ac:dyDescent="0.2">
      <c r="B636" s="21"/>
      <c r="C636" s="21"/>
      <c r="D636" s="21"/>
      <c r="J636" s="21"/>
    </row>
    <row r="637" spans="2:10" x14ac:dyDescent="0.2">
      <c r="B637" s="21"/>
      <c r="C637" s="21"/>
      <c r="D637" s="21"/>
      <c r="J637" s="21"/>
    </row>
    <row r="638" spans="2:10" x14ac:dyDescent="0.2">
      <c r="B638" s="21"/>
      <c r="C638" s="21"/>
      <c r="D638" s="21"/>
      <c r="J638" s="21"/>
    </row>
    <row r="639" spans="2:10" x14ac:dyDescent="0.2">
      <c r="B639" s="21"/>
      <c r="C639" s="21"/>
      <c r="D639" s="21"/>
      <c r="J639" s="21"/>
    </row>
    <row r="640" spans="2:10" x14ac:dyDescent="0.2">
      <c r="B640" s="21"/>
      <c r="C640" s="21"/>
      <c r="D640" s="21"/>
      <c r="J640" s="21"/>
    </row>
    <row r="641" spans="2:10" x14ac:dyDescent="0.2">
      <c r="B641" s="21"/>
      <c r="C641" s="21"/>
      <c r="D641" s="21"/>
      <c r="J641" s="21"/>
    </row>
    <row r="642" spans="2:10" x14ac:dyDescent="0.2">
      <c r="B642" s="21"/>
      <c r="C642" s="21"/>
      <c r="D642" s="21"/>
      <c r="J642" s="21"/>
    </row>
    <row r="643" spans="2:10" x14ac:dyDescent="0.2">
      <c r="B643" s="21"/>
      <c r="C643" s="21"/>
      <c r="D643" s="21"/>
      <c r="J643" s="21"/>
    </row>
    <row r="644" spans="2:10" x14ac:dyDescent="0.2">
      <c r="B644" s="21"/>
      <c r="C644" s="21"/>
      <c r="D644" s="21"/>
      <c r="J644" s="21"/>
    </row>
    <row r="645" spans="2:10" x14ac:dyDescent="0.2">
      <c r="B645" s="21"/>
      <c r="C645" s="21"/>
      <c r="D645" s="21"/>
      <c r="J645" s="21"/>
    </row>
    <row r="646" spans="2:10" x14ac:dyDescent="0.2">
      <c r="B646" s="21"/>
      <c r="C646" s="21"/>
      <c r="D646" s="21"/>
      <c r="J646" s="21"/>
    </row>
    <row r="647" spans="2:10" x14ac:dyDescent="0.2">
      <c r="B647" s="21"/>
      <c r="C647" s="21"/>
      <c r="D647" s="21"/>
      <c r="J647" s="21"/>
    </row>
    <row r="648" spans="2:10" x14ac:dyDescent="0.2">
      <c r="B648" s="21"/>
      <c r="C648" s="21"/>
      <c r="D648" s="21"/>
      <c r="J648" s="21"/>
    </row>
    <row r="649" spans="2:10" x14ac:dyDescent="0.2">
      <c r="B649" s="21"/>
      <c r="C649" s="21"/>
      <c r="D649" s="21"/>
      <c r="J649" s="21"/>
    </row>
    <row r="650" spans="2:10" x14ac:dyDescent="0.2">
      <c r="B650" s="21"/>
      <c r="C650" s="21"/>
      <c r="D650" s="21"/>
      <c r="J650" s="21"/>
    </row>
    <row r="651" spans="2:10" x14ac:dyDescent="0.2">
      <c r="B651" s="21"/>
      <c r="C651" s="21"/>
      <c r="D651" s="21"/>
      <c r="J651" s="21"/>
    </row>
    <row r="652" spans="2:10" x14ac:dyDescent="0.2">
      <c r="B652" s="21"/>
      <c r="C652" s="21"/>
      <c r="D652" s="21"/>
      <c r="J652" s="21"/>
    </row>
    <row r="653" spans="2:10" x14ac:dyDescent="0.2">
      <c r="B653" s="21"/>
      <c r="C653" s="21"/>
      <c r="D653" s="21"/>
      <c r="J653" s="21"/>
    </row>
    <row r="654" spans="2:10" x14ac:dyDescent="0.2">
      <c r="B654" s="21"/>
      <c r="C654" s="21"/>
      <c r="D654" s="21"/>
      <c r="J654" s="21"/>
    </row>
    <row r="655" spans="2:10" x14ac:dyDescent="0.2">
      <c r="B655" s="21"/>
      <c r="C655" s="21"/>
      <c r="D655" s="21"/>
      <c r="J655" s="21"/>
    </row>
    <row r="656" spans="2:10" x14ac:dyDescent="0.2">
      <c r="B656" s="21"/>
      <c r="C656" s="21"/>
      <c r="D656" s="21"/>
      <c r="J656" s="21"/>
    </row>
    <row r="657" spans="2:10" x14ac:dyDescent="0.2">
      <c r="B657" s="21"/>
      <c r="C657" s="21"/>
      <c r="D657" s="21"/>
      <c r="J657" s="21"/>
    </row>
    <row r="658" spans="2:10" x14ac:dyDescent="0.2">
      <c r="B658" s="21"/>
      <c r="C658" s="21"/>
      <c r="D658" s="21"/>
      <c r="J658" s="21"/>
    </row>
    <row r="659" spans="2:10" x14ac:dyDescent="0.2">
      <c r="B659" s="21"/>
      <c r="C659" s="21"/>
      <c r="D659" s="21"/>
      <c r="J659" s="21"/>
    </row>
    <row r="661" spans="2:10" x14ac:dyDescent="0.2">
      <c r="B661" s="21"/>
      <c r="C661" s="21"/>
      <c r="D661" s="21"/>
      <c r="J661" s="21"/>
    </row>
    <row r="662" spans="2:10" x14ac:dyDescent="0.2">
      <c r="B662" s="21"/>
      <c r="C662" s="21"/>
      <c r="D662" s="21"/>
      <c r="J662" s="21"/>
    </row>
    <row r="663" spans="2:10" x14ac:dyDescent="0.2">
      <c r="B663" s="21"/>
      <c r="C663" s="21"/>
      <c r="D663" s="21"/>
      <c r="J663" s="21"/>
    </row>
    <row r="664" spans="2:10" x14ac:dyDescent="0.2">
      <c r="B664" s="21"/>
      <c r="C664" s="21"/>
      <c r="D664" s="21"/>
      <c r="J664" s="21"/>
    </row>
    <row r="665" spans="2:10" x14ac:dyDescent="0.2">
      <c r="B665" s="21"/>
      <c r="C665" s="21"/>
      <c r="D665" s="21"/>
      <c r="J665" s="21"/>
    </row>
    <row r="666" spans="2:10" x14ac:dyDescent="0.2">
      <c r="B666" s="21"/>
      <c r="C666" s="21"/>
      <c r="D666" s="21"/>
      <c r="J666" s="21"/>
    </row>
    <row r="667" spans="2:10" x14ac:dyDescent="0.2">
      <c r="B667" s="21"/>
      <c r="C667" s="21"/>
      <c r="D667" s="21"/>
      <c r="J667" s="21"/>
    </row>
    <row r="668" spans="2:10" x14ac:dyDescent="0.2">
      <c r="B668" s="21"/>
      <c r="C668" s="21"/>
      <c r="D668" s="21"/>
      <c r="J668" s="21"/>
    </row>
    <row r="669" spans="2:10" x14ac:dyDescent="0.2">
      <c r="B669" s="21"/>
      <c r="C669" s="21"/>
      <c r="D669" s="21"/>
      <c r="J669" s="21"/>
    </row>
    <row r="670" spans="2:10" x14ac:dyDescent="0.2">
      <c r="B670" s="21"/>
      <c r="C670" s="21"/>
      <c r="D670" s="21"/>
      <c r="J670" s="21"/>
    </row>
    <row r="671" spans="2:10" x14ac:dyDescent="0.2">
      <c r="B671" s="21"/>
      <c r="C671" s="21"/>
      <c r="D671" s="21"/>
      <c r="J671" s="21"/>
    </row>
    <row r="672" spans="2:10" x14ac:dyDescent="0.2">
      <c r="B672" s="21"/>
      <c r="C672" s="21"/>
      <c r="D672" s="21"/>
      <c r="J672" s="21"/>
    </row>
    <row r="673" spans="2:10" x14ac:dyDescent="0.2">
      <c r="B673" s="21"/>
      <c r="C673" s="21"/>
      <c r="D673" s="21"/>
      <c r="J673" s="21"/>
    </row>
    <row r="674" spans="2:10" x14ac:dyDescent="0.2">
      <c r="B674" s="21"/>
      <c r="C674" s="21"/>
      <c r="D674" s="21"/>
      <c r="J674" s="21"/>
    </row>
    <row r="675" spans="2:10" x14ac:dyDescent="0.2">
      <c r="B675" s="21"/>
      <c r="C675" s="21"/>
      <c r="D675" s="21"/>
      <c r="J675" s="21"/>
    </row>
    <row r="676" spans="2:10" x14ac:dyDescent="0.2">
      <c r="B676" s="21"/>
      <c r="C676" s="21"/>
      <c r="D676" s="21"/>
      <c r="J676" s="21"/>
    </row>
    <row r="677" spans="2:10" x14ac:dyDescent="0.2">
      <c r="B677" s="21"/>
      <c r="C677" s="21"/>
      <c r="D677" s="21"/>
      <c r="J677" s="21"/>
    </row>
    <row r="678" spans="2:10" x14ac:dyDescent="0.2">
      <c r="B678" s="21"/>
      <c r="C678" s="21"/>
      <c r="D678" s="21"/>
      <c r="J678" s="21"/>
    </row>
    <row r="679" spans="2:10" x14ac:dyDescent="0.2">
      <c r="B679" s="21"/>
      <c r="C679" s="21"/>
      <c r="D679" s="21"/>
      <c r="J679" s="21"/>
    </row>
    <row r="680" spans="2:10" x14ac:dyDescent="0.2">
      <c r="B680" s="21"/>
      <c r="C680" s="21"/>
      <c r="D680" s="21"/>
      <c r="J680" s="21"/>
    </row>
    <row r="681" spans="2:10" x14ac:dyDescent="0.2">
      <c r="B681" s="21"/>
      <c r="C681" s="21"/>
      <c r="D681" s="21"/>
      <c r="J681" s="21"/>
    </row>
    <row r="682" spans="2:10" x14ac:dyDescent="0.2">
      <c r="B682" s="21"/>
      <c r="C682" s="21"/>
      <c r="D682" s="21"/>
      <c r="J682" s="21"/>
    </row>
    <row r="683" spans="2:10" x14ac:dyDescent="0.2">
      <c r="B683" s="21"/>
      <c r="C683" s="21"/>
      <c r="D683" s="21"/>
      <c r="J683" s="21"/>
    </row>
    <row r="684" spans="2:10" x14ac:dyDescent="0.2">
      <c r="B684" s="21"/>
      <c r="C684" s="21"/>
      <c r="D684" s="21"/>
      <c r="J684" s="21"/>
    </row>
    <row r="685" spans="2:10" x14ac:dyDescent="0.2">
      <c r="B685" s="21"/>
      <c r="C685" s="21"/>
      <c r="D685" s="21"/>
      <c r="J685" s="21"/>
    </row>
    <row r="686" spans="2:10" x14ac:dyDescent="0.2">
      <c r="B686" s="21"/>
      <c r="C686" s="21"/>
      <c r="D686" s="21"/>
      <c r="J686" s="21"/>
    </row>
    <row r="687" spans="2:10" x14ac:dyDescent="0.2">
      <c r="B687" s="21"/>
      <c r="C687" s="21"/>
      <c r="D687" s="21"/>
      <c r="J687" s="21"/>
    </row>
    <row r="688" spans="2:10" x14ac:dyDescent="0.2">
      <c r="B688" s="21"/>
      <c r="C688" s="21"/>
      <c r="D688" s="21"/>
      <c r="J688" s="21"/>
    </row>
    <row r="689" spans="2:10" x14ac:dyDescent="0.2">
      <c r="B689" s="21"/>
      <c r="C689" s="21"/>
      <c r="D689" s="21"/>
      <c r="J689" s="21"/>
    </row>
    <row r="691" spans="2:10" x14ac:dyDescent="0.2">
      <c r="B691" s="21"/>
      <c r="C691" s="21"/>
      <c r="D691" s="21"/>
      <c r="J691" s="21"/>
    </row>
    <row r="692" spans="2:10" x14ac:dyDescent="0.2">
      <c r="B692" s="21"/>
      <c r="C692" s="21"/>
      <c r="D692" s="21"/>
      <c r="J692" s="21"/>
    </row>
    <row r="693" spans="2:10" x14ac:dyDescent="0.2">
      <c r="B693" s="21"/>
      <c r="C693" s="21"/>
      <c r="D693" s="21"/>
      <c r="J693" s="21"/>
    </row>
    <row r="694" spans="2:10" x14ac:dyDescent="0.2">
      <c r="B694" s="21"/>
      <c r="C694" s="21"/>
      <c r="D694" s="21"/>
      <c r="J694" s="21"/>
    </row>
    <row r="695" spans="2:10" x14ac:dyDescent="0.2">
      <c r="B695" s="21"/>
      <c r="C695" s="21"/>
      <c r="D695" s="21"/>
      <c r="J695" s="21"/>
    </row>
    <row r="696" spans="2:10" x14ac:dyDescent="0.2">
      <c r="B696" s="21"/>
      <c r="C696" s="21"/>
      <c r="D696" s="21"/>
      <c r="J696" s="21"/>
    </row>
    <row r="697" spans="2:10" x14ac:dyDescent="0.2">
      <c r="B697" s="21"/>
      <c r="C697" s="21"/>
      <c r="D697" s="21"/>
      <c r="J697" s="21"/>
    </row>
    <row r="698" spans="2:10" x14ac:dyDescent="0.2">
      <c r="B698" s="21"/>
      <c r="C698" s="21"/>
      <c r="D698" s="21"/>
      <c r="J698" s="21"/>
    </row>
    <row r="699" spans="2:10" x14ac:dyDescent="0.2">
      <c r="B699" s="21"/>
      <c r="C699" s="21"/>
      <c r="D699" s="21"/>
      <c r="J699" s="21"/>
    </row>
    <row r="700" spans="2:10" x14ac:dyDescent="0.2">
      <c r="B700" s="21"/>
      <c r="C700" s="21"/>
      <c r="D700" s="21"/>
      <c r="J700" s="21"/>
    </row>
    <row r="701" spans="2:10" x14ac:dyDescent="0.2">
      <c r="B701" s="21"/>
      <c r="C701" s="21"/>
      <c r="D701" s="21"/>
      <c r="J701" s="21"/>
    </row>
    <row r="702" spans="2:10" x14ac:dyDescent="0.2">
      <c r="B702" s="21"/>
      <c r="C702" s="21"/>
      <c r="D702" s="21"/>
      <c r="J702" s="21"/>
    </row>
    <row r="703" spans="2:10" x14ac:dyDescent="0.2">
      <c r="B703" s="21"/>
      <c r="C703" s="21"/>
      <c r="D703" s="21"/>
      <c r="J703" s="21"/>
    </row>
    <row r="704" spans="2:10" x14ac:dyDescent="0.2">
      <c r="B704" s="21"/>
      <c r="C704" s="21"/>
      <c r="D704" s="21"/>
      <c r="J704" s="21"/>
    </row>
    <row r="705" spans="2:10" x14ac:dyDescent="0.2">
      <c r="B705" s="21"/>
      <c r="C705" s="21"/>
      <c r="D705" s="21"/>
      <c r="J705" s="21"/>
    </row>
    <row r="706" spans="2:10" x14ac:dyDescent="0.2">
      <c r="B706" s="21"/>
      <c r="C706" s="21"/>
      <c r="D706" s="21"/>
      <c r="J706" s="21"/>
    </row>
    <row r="707" spans="2:10" x14ac:dyDescent="0.2">
      <c r="B707" s="21"/>
      <c r="C707" s="21"/>
      <c r="D707" s="21"/>
      <c r="J707" s="21"/>
    </row>
    <row r="708" spans="2:10" x14ac:dyDescent="0.2">
      <c r="B708" s="21"/>
      <c r="C708" s="21"/>
      <c r="D708" s="21"/>
      <c r="J708" s="21"/>
    </row>
    <row r="709" spans="2:10" x14ac:dyDescent="0.2">
      <c r="B709" s="21"/>
      <c r="C709" s="21"/>
      <c r="D709" s="21"/>
      <c r="J709" s="21"/>
    </row>
    <row r="710" spans="2:10" x14ac:dyDescent="0.2">
      <c r="B710" s="21"/>
      <c r="C710" s="21"/>
      <c r="D710" s="21"/>
      <c r="J710" s="21"/>
    </row>
    <row r="711" spans="2:10" x14ac:dyDescent="0.2">
      <c r="B711" s="21"/>
      <c r="C711" s="21"/>
      <c r="D711" s="21"/>
      <c r="J711" s="21"/>
    </row>
    <row r="712" spans="2:10" x14ac:dyDescent="0.2">
      <c r="B712" s="21"/>
      <c r="C712" s="21"/>
      <c r="D712" s="21"/>
      <c r="J712" s="21"/>
    </row>
    <row r="713" spans="2:10" x14ac:dyDescent="0.2">
      <c r="B713" s="21"/>
      <c r="C713" s="21"/>
      <c r="D713" s="21"/>
      <c r="J713" s="21"/>
    </row>
    <row r="714" spans="2:10" x14ac:dyDescent="0.2">
      <c r="B714" s="21"/>
      <c r="C714" s="21"/>
      <c r="D714" s="21"/>
      <c r="J714" s="21"/>
    </row>
    <row r="715" spans="2:10" x14ac:dyDescent="0.2">
      <c r="B715" s="21"/>
      <c r="C715" s="21"/>
      <c r="D715" s="21"/>
      <c r="J715" s="21"/>
    </row>
    <row r="716" spans="2:10" x14ac:dyDescent="0.2">
      <c r="B716" s="21"/>
      <c r="C716" s="21"/>
      <c r="D716" s="21"/>
      <c r="J716" s="21"/>
    </row>
    <row r="717" spans="2:10" x14ac:dyDescent="0.2">
      <c r="B717" s="21"/>
      <c r="C717" s="21"/>
      <c r="D717" s="21"/>
      <c r="J717" s="21"/>
    </row>
    <row r="718" spans="2:10" x14ac:dyDescent="0.2">
      <c r="B718" s="21"/>
      <c r="C718" s="21"/>
      <c r="D718" s="21"/>
      <c r="J718" s="21"/>
    </row>
    <row r="719" spans="2:10" x14ac:dyDescent="0.2">
      <c r="B719" s="21"/>
      <c r="C719" s="21"/>
      <c r="D719" s="21"/>
      <c r="J719" s="21"/>
    </row>
    <row r="720" spans="2:10" x14ac:dyDescent="0.2">
      <c r="B720" s="21"/>
      <c r="C720" s="21"/>
      <c r="D720" s="21"/>
      <c r="J720" s="21"/>
    </row>
    <row r="721" spans="2:10" x14ac:dyDescent="0.2">
      <c r="B721" s="21"/>
      <c r="C721" s="21"/>
      <c r="D721" s="21"/>
      <c r="J721" s="21"/>
    </row>
    <row r="722" spans="2:10" x14ac:dyDescent="0.2">
      <c r="B722" s="21"/>
      <c r="C722" s="21"/>
      <c r="D722" s="21"/>
      <c r="J722" s="21"/>
    </row>
    <row r="723" spans="2:10" x14ac:dyDescent="0.2">
      <c r="B723" s="21"/>
      <c r="C723" s="21"/>
      <c r="D723" s="21"/>
      <c r="J723" s="21"/>
    </row>
    <row r="724" spans="2:10" x14ac:dyDescent="0.2">
      <c r="B724" s="21"/>
      <c r="C724" s="21"/>
      <c r="D724" s="21"/>
      <c r="J724" s="21"/>
    </row>
    <row r="725" spans="2:10" x14ac:dyDescent="0.2">
      <c r="B725" s="21"/>
      <c r="C725" s="21"/>
      <c r="D725" s="21"/>
      <c r="J725" s="21"/>
    </row>
    <row r="726" spans="2:10" x14ac:dyDescent="0.2">
      <c r="B726" s="21"/>
      <c r="C726" s="21"/>
      <c r="D726" s="21"/>
      <c r="J726" s="21"/>
    </row>
    <row r="727" spans="2:10" x14ac:dyDescent="0.2">
      <c r="B727" s="21"/>
      <c r="C727" s="21"/>
      <c r="D727" s="21"/>
      <c r="J727" s="21"/>
    </row>
    <row r="728" spans="2:10" x14ac:dyDescent="0.2">
      <c r="B728" s="21"/>
      <c r="C728" s="21"/>
      <c r="D728" s="21"/>
      <c r="J728" s="21"/>
    </row>
    <row r="729" spans="2:10" x14ac:dyDescent="0.2">
      <c r="B729" s="21"/>
      <c r="C729" s="21"/>
      <c r="D729" s="21"/>
      <c r="J729" s="21"/>
    </row>
    <row r="730" spans="2:10" x14ac:dyDescent="0.2">
      <c r="B730" s="21"/>
      <c r="C730" s="21"/>
      <c r="D730" s="21"/>
      <c r="J730" s="21"/>
    </row>
    <row r="731" spans="2:10" x14ac:dyDescent="0.2">
      <c r="B731" s="21"/>
      <c r="C731" s="21"/>
      <c r="D731" s="21"/>
      <c r="J731" s="21"/>
    </row>
    <row r="732" spans="2:10" x14ac:dyDescent="0.2">
      <c r="B732" s="21"/>
      <c r="C732" s="21"/>
      <c r="D732" s="21"/>
      <c r="J732" s="21"/>
    </row>
    <row r="733" spans="2:10" x14ac:dyDescent="0.2">
      <c r="B733" s="21"/>
      <c r="C733" s="21"/>
      <c r="D733" s="21"/>
      <c r="J733" s="21"/>
    </row>
    <row r="734" spans="2:10" x14ac:dyDescent="0.2">
      <c r="B734" s="21"/>
      <c r="C734" s="21"/>
      <c r="D734" s="21"/>
      <c r="J734" s="21"/>
    </row>
    <row r="735" spans="2:10" x14ac:dyDescent="0.2">
      <c r="B735" s="21"/>
      <c r="C735" s="21"/>
      <c r="D735" s="21"/>
      <c r="J735" s="21"/>
    </row>
    <row r="736" spans="2:10" x14ac:dyDescent="0.2">
      <c r="B736" s="21"/>
      <c r="C736" s="21"/>
      <c r="D736" s="21"/>
      <c r="J736" s="21"/>
    </row>
    <row r="737" spans="2:10" x14ac:dyDescent="0.2">
      <c r="B737" s="21"/>
      <c r="C737" s="21"/>
      <c r="D737" s="21"/>
      <c r="J737" s="21"/>
    </row>
    <row r="738" spans="2:10" x14ac:dyDescent="0.2">
      <c r="B738" s="21"/>
      <c r="C738" s="21"/>
      <c r="D738" s="21"/>
      <c r="J738" s="21"/>
    </row>
    <row r="739" spans="2:10" x14ac:dyDescent="0.2">
      <c r="B739" s="21"/>
      <c r="C739" s="21"/>
      <c r="D739" s="21"/>
      <c r="J739" s="21"/>
    </row>
    <row r="740" spans="2:10" x14ac:dyDescent="0.2">
      <c r="B740" s="21"/>
      <c r="C740" s="21"/>
      <c r="D740" s="21"/>
      <c r="J740" s="21"/>
    </row>
    <row r="741" spans="2:10" x14ac:dyDescent="0.2">
      <c r="B741" s="21"/>
      <c r="C741" s="21"/>
      <c r="D741" s="21"/>
      <c r="J741" s="21"/>
    </row>
    <row r="742" spans="2:10" x14ac:dyDescent="0.2">
      <c r="B742" s="21"/>
      <c r="C742" s="21"/>
      <c r="D742" s="21"/>
      <c r="J742" s="21"/>
    </row>
    <row r="743" spans="2:10" x14ac:dyDescent="0.2">
      <c r="B743" s="21"/>
      <c r="C743" s="21"/>
      <c r="D743" s="21"/>
      <c r="J743" s="21"/>
    </row>
    <row r="744" spans="2:10" x14ac:dyDescent="0.2">
      <c r="B744" s="21"/>
      <c r="C744" s="21"/>
      <c r="D744" s="21"/>
      <c r="J744" s="21"/>
    </row>
    <row r="745" spans="2:10" x14ac:dyDescent="0.2">
      <c r="B745" s="21"/>
      <c r="C745" s="21"/>
      <c r="D745" s="21"/>
      <c r="J745" s="21"/>
    </row>
    <row r="746" spans="2:10" x14ac:dyDescent="0.2">
      <c r="B746" s="21"/>
      <c r="C746" s="21"/>
      <c r="D746" s="21"/>
      <c r="J746" s="21"/>
    </row>
    <row r="747" spans="2:10" x14ac:dyDescent="0.2">
      <c r="B747" s="21"/>
      <c r="C747" s="21"/>
      <c r="D747" s="21"/>
      <c r="J747" s="21"/>
    </row>
    <row r="748" spans="2:10" x14ac:dyDescent="0.2">
      <c r="B748" s="21"/>
      <c r="C748" s="21"/>
      <c r="D748" s="21"/>
      <c r="J748" s="21"/>
    </row>
    <row r="749" spans="2:10" x14ac:dyDescent="0.2">
      <c r="B749" s="21"/>
      <c r="C749" s="21"/>
      <c r="D749" s="21"/>
      <c r="J749" s="21"/>
    </row>
    <row r="750" spans="2:10" x14ac:dyDescent="0.2">
      <c r="B750" s="21"/>
      <c r="C750" s="21"/>
      <c r="D750" s="21"/>
      <c r="J750" s="21"/>
    </row>
    <row r="751" spans="2:10" x14ac:dyDescent="0.2">
      <c r="B751" s="21"/>
      <c r="C751" s="21"/>
      <c r="D751" s="21"/>
      <c r="J751" s="21"/>
    </row>
    <row r="752" spans="2:10" x14ac:dyDescent="0.2">
      <c r="B752" s="21"/>
      <c r="C752" s="21"/>
      <c r="D752" s="21"/>
      <c r="J752" s="21"/>
    </row>
    <row r="753" spans="2:10" x14ac:dyDescent="0.2">
      <c r="B753" s="21"/>
      <c r="C753" s="21"/>
      <c r="D753" s="21"/>
      <c r="J753" s="21"/>
    </row>
    <row r="754" spans="2:10" x14ac:dyDescent="0.2">
      <c r="B754" s="21"/>
      <c r="C754" s="21"/>
      <c r="D754" s="21"/>
      <c r="J754" s="21"/>
    </row>
    <row r="755" spans="2:10" x14ac:dyDescent="0.2">
      <c r="B755" s="21"/>
      <c r="C755" s="21"/>
      <c r="D755" s="21"/>
      <c r="J755" s="21"/>
    </row>
    <row r="756" spans="2:10" x14ac:dyDescent="0.2">
      <c r="B756" s="21"/>
      <c r="C756" s="21"/>
      <c r="D756" s="21"/>
      <c r="J756" s="21"/>
    </row>
    <row r="757" spans="2:10" x14ac:dyDescent="0.2">
      <c r="B757" s="21"/>
      <c r="C757" s="21"/>
      <c r="D757" s="21"/>
      <c r="J757" s="21"/>
    </row>
    <row r="758" spans="2:10" x14ac:dyDescent="0.2">
      <c r="B758" s="21"/>
      <c r="C758" s="21"/>
      <c r="D758" s="21"/>
      <c r="J758" s="21"/>
    </row>
    <row r="769" spans="2:10" x14ac:dyDescent="0.2">
      <c r="B769" s="21"/>
      <c r="C769" s="21"/>
      <c r="D769" s="21"/>
      <c r="J769" s="21"/>
    </row>
    <row r="770" spans="2:10" x14ac:dyDescent="0.2">
      <c r="B770" s="21"/>
      <c r="C770" s="21"/>
      <c r="D770" s="21"/>
      <c r="J770" s="21"/>
    </row>
    <row r="771" spans="2:10" x14ac:dyDescent="0.2">
      <c r="B771" s="21"/>
      <c r="C771" s="21"/>
      <c r="D771" s="21"/>
      <c r="J771" s="21"/>
    </row>
    <row r="772" spans="2:10" x14ac:dyDescent="0.2">
      <c r="B772" s="21"/>
      <c r="C772" s="21"/>
      <c r="D772" s="21"/>
      <c r="J772" s="21"/>
    </row>
    <row r="773" spans="2:10" x14ac:dyDescent="0.2">
      <c r="B773" s="21"/>
      <c r="C773" s="21"/>
      <c r="D773" s="21"/>
      <c r="J773" s="21"/>
    </row>
    <row r="776" spans="2:10" x14ac:dyDescent="0.2">
      <c r="B776" s="21"/>
      <c r="C776" s="21"/>
      <c r="D776" s="21"/>
      <c r="J776" s="21"/>
    </row>
    <row r="777" spans="2:10" x14ac:dyDescent="0.2">
      <c r="B777" s="21"/>
      <c r="C777" s="21"/>
      <c r="D777" s="21"/>
      <c r="J777" s="21"/>
    </row>
    <row r="778" spans="2:10" x14ac:dyDescent="0.2">
      <c r="B778" s="21"/>
      <c r="C778" s="21"/>
      <c r="D778" s="21"/>
      <c r="J778" s="21"/>
    </row>
    <row r="779" spans="2:10" x14ac:dyDescent="0.2">
      <c r="B779" s="21"/>
      <c r="C779" s="21"/>
      <c r="D779" s="21"/>
      <c r="J779" s="21"/>
    </row>
    <row r="780" spans="2:10" x14ac:dyDescent="0.2">
      <c r="B780" s="21"/>
      <c r="C780" s="21"/>
      <c r="D780" s="21"/>
      <c r="J780" s="21"/>
    </row>
    <row r="781" spans="2:10" x14ac:dyDescent="0.2">
      <c r="B781" s="21"/>
      <c r="C781" s="21"/>
      <c r="D781" s="21"/>
      <c r="J781" s="21"/>
    </row>
    <row r="782" spans="2:10" x14ac:dyDescent="0.2">
      <c r="B782" s="21"/>
      <c r="C782" s="21"/>
      <c r="D782" s="21"/>
      <c r="J782" s="21"/>
    </row>
    <row r="783" spans="2:10" x14ac:dyDescent="0.2">
      <c r="B783" s="21"/>
      <c r="C783" s="21"/>
      <c r="D783" s="21"/>
      <c r="J783" s="21"/>
    </row>
    <row r="784" spans="2:10" x14ac:dyDescent="0.2">
      <c r="B784" s="21"/>
      <c r="C784" s="21"/>
      <c r="D784" s="21"/>
      <c r="J784" s="21"/>
    </row>
    <row r="785" spans="2:10" x14ac:dyDescent="0.2">
      <c r="B785" s="21"/>
      <c r="C785" s="21"/>
      <c r="D785" s="21"/>
      <c r="J785" s="21"/>
    </row>
    <row r="786" spans="2:10" x14ac:dyDescent="0.2">
      <c r="B786" s="21"/>
      <c r="C786" s="21"/>
      <c r="D786" s="21"/>
      <c r="J786" s="21"/>
    </row>
    <row r="787" spans="2:10" x14ac:dyDescent="0.2">
      <c r="B787" s="21"/>
      <c r="C787" s="21"/>
      <c r="D787" s="21"/>
      <c r="J787" s="21"/>
    </row>
    <row r="788" spans="2:10" x14ac:dyDescent="0.2">
      <c r="B788" s="21"/>
      <c r="C788" s="21"/>
      <c r="D788" s="21"/>
      <c r="J788" s="21"/>
    </row>
    <row r="789" spans="2:10" x14ac:dyDescent="0.2">
      <c r="B789" s="21"/>
      <c r="C789" s="21"/>
      <c r="D789" s="21"/>
      <c r="J789" s="21"/>
    </row>
    <row r="790" spans="2:10" x14ac:dyDescent="0.2">
      <c r="B790" s="21"/>
      <c r="C790" s="21"/>
      <c r="D790" s="21"/>
      <c r="J790" s="21"/>
    </row>
    <row r="791" spans="2:10" x14ac:dyDescent="0.2">
      <c r="B791" s="21"/>
      <c r="C791" s="21"/>
      <c r="D791" s="21"/>
      <c r="J791" s="21"/>
    </row>
    <row r="792" spans="2:10" x14ac:dyDescent="0.2">
      <c r="B792" s="21"/>
      <c r="C792" s="21"/>
      <c r="D792" s="21"/>
      <c r="J792" s="21"/>
    </row>
    <row r="793" spans="2:10" x14ac:dyDescent="0.2">
      <c r="B793" s="21"/>
      <c r="C793" s="21"/>
      <c r="D793" s="21"/>
      <c r="J793" s="21"/>
    </row>
    <row r="794" spans="2:10" x14ac:dyDescent="0.2">
      <c r="B794" s="21"/>
      <c r="C794" s="21"/>
      <c r="D794" s="21"/>
      <c r="J794" s="21"/>
    </row>
    <row r="795" spans="2:10" x14ac:dyDescent="0.2">
      <c r="B795" s="21"/>
      <c r="C795" s="21"/>
      <c r="D795" s="21"/>
      <c r="J795" s="21"/>
    </row>
    <row r="796" spans="2:10" x14ac:dyDescent="0.2">
      <c r="B796" s="21"/>
      <c r="C796" s="21"/>
      <c r="D796" s="21"/>
      <c r="J796" s="21"/>
    </row>
    <row r="797" spans="2:10" x14ac:dyDescent="0.2">
      <c r="B797" s="21"/>
      <c r="C797" s="21"/>
      <c r="D797" s="21"/>
      <c r="J797" s="21"/>
    </row>
    <row r="798" spans="2:10" x14ac:dyDescent="0.2">
      <c r="B798" s="21"/>
      <c r="C798" s="21"/>
      <c r="D798" s="21"/>
      <c r="J798" s="21"/>
    </row>
    <row r="799" spans="2:10" x14ac:dyDescent="0.2">
      <c r="B799" s="21"/>
      <c r="C799" s="21"/>
      <c r="D799" s="21"/>
      <c r="J799" s="21"/>
    </row>
    <row r="800" spans="2:10" x14ac:dyDescent="0.2">
      <c r="B800" s="21"/>
      <c r="C800" s="21"/>
      <c r="D800" s="21"/>
      <c r="J800" s="21"/>
    </row>
    <row r="801" spans="2:10" x14ac:dyDescent="0.2">
      <c r="B801" s="21"/>
      <c r="C801" s="21"/>
      <c r="D801" s="21"/>
      <c r="J801" s="21"/>
    </row>
    <row r="802" spans="2:10" x14ac:dyDescent="0.2">
      <c r="B802" s="21"/>
      <c r="C802" s="21"/>
      <c r="D802" s="21"/>
      <c r="J802" s="21"/>
    </row>
    <row r="803" spans="2:10" x14ac:dyDescent="0.2">
      <c r="B803" s="21"/>
      <c r="C803" s="21"/>
      <c r="D803" s="21"/>
      <c r="J803" s="21"/>
    </row>
    <row r="804" spans="2:10" x14ac:dyDescent="0.2">
      <c r="B804" s="21"/>
      <c r="C804" s="21"/>
      <c r="D804" s="21"/>
      <c r="J804" s="21"/>
    </row>
    <row r="805" spans="2:10" x14ac:dyDescent="0.2">
      <c r="B805" s="21"/>
      <c r="C805" s="21"/>
      <c r="D805" s="21"/>
      <c r="J805" s="21"/>
    </row>
    <row r="807" spans="2:10" x14ac:dyDescent="0.2">
      <c r="B807" s="21"/>
      <c r="C807" s="21"/>
      <c r="D807" s="21"/>
      <c r="J807" s="21"/>
    </row>
    <row r="808" spans="2:10" x14ac:dyDescent="0.2">
      <c r="B808" s="21"/>
      <c r="C808" s="21"/>
      <c r="D808" s="21"/>
      <c r="J808" s="21"/>
    </row>
    <row r="809" spans="2:10" x14ac:dyDescent="0.2">
      <c r="B809" s="21"/>
      <c r="C809" s="21"/>
      <c r="D809" s="21"/>
      <c r="J809" s="21"/>
    </row>
    <row r="810" spans="2:10" x14ac:dyDescent="0.2">
      <c r="B810" s="21"/>
      <c r="C810" s="21"/>
      <c r="D810" s="21"/>
      <c r="J810" s="21"/>
    </row>
    <row r="811" spans="2:10" x14ac:dyDescent="0.2">
      <c r="B811" s="21"/>
      <c r="C811" s="21"/>
      <c r="D811" s="21"/>
      <c r="J811" s="21"/>
    </row>
    <row r="812" spans="2:10" x14ac:dyDescent="0.2">
      <c r="B812" s="21"/>
      <c r="C812" s="21"/>
      <c r="D812" s="21"/>
      <c r="J812" s="21"/>
    </row>
    <row r="813" spans="2:10" x14ac:dyDescent="0.2">
      <c r="B813" s="21"/>
      <c r="C813" s="21"/>
      <c r="D813" s="21"/>
      <c r="J813" s="21"/>
    </row>
    <row r="814" spans="2:10" x14ac:dyDescent="0.2">
      <c r="B814" s="21"/>
      <c r="C814" s="21"/>
      <c r="D814" s="21"/>
      <c r="J814" s="21"/>
    </row>
    <row r="815" spans="2:10" x14ac:dyDescent="0.2">
      <c r="B815" s="21"/>
      <c r="C815" s="21"/>
      <c r="D815" s="21"/>
      <c r="J815" s="21"/>
    </row>
    <row r="816" spans="2:10" x14ac:dyDescent="0.2">
      <c r="B816" s="21"/>
      <c r="C816" s="21"/>
      <c r="D816" s="21"/>
      <c r="J816" s="21"/>
    </row>
    <row r="817" spans="2:10" x14ac:dyDescent="0.2">
      <c r="B817" s="21"/>
      <c r="C817" s="21"/>
      <c r="D817" s="21"/>
      <c r="J817" s="21"/>
    </row>
    <row r="818" spans="2:10" x14ac:dyDescent="0.2">
      <c r="B818" s="21"/>
      <c r="C818" s="21"/>
      <c r="D818" s="21"/>
      <c r="J818" s="21"/>
    </row>
    <row r="819" spans="2:10" x14ac:dyDescent="0.2">
      <c r="B819" s="21"/>
      <c r="C819" s="21"/>
      <c r="D819" s="21"/>
      <c r="J819" s="21"/>
    </row>
    <row r="820" spans="2:10" x14ac:dyDescent="0.2">
      <c r="B820" s="21"/>
      <c r="C820" s="21"/>
      <c r="D820" s="21"/>
      <c r="J820" s="21"/>
    </row>
    <row r="821" spans="2:10" x14ac:dyDescent="0.2">
      <c r="B821" s="21"/>
      <c r="C821" s="21"/>
      <c r="D821" s="21"/>
      <c r="J821" s="21"/>
    </row>
    <row r="822" spans="2:10" x14ac:dyDescent="0.2">
      <c r="B822" s="21"/>
      <c r="C822" s="21"/>
      <c r="D822" s="21"/>
      <c r="J822" s="21"/>
    </row>
    <row r="823" spans="2:10" x14ac:dyDescent="0.2">
      <c r="B823" s="21"/>
      <c r="C823" s="21"/>
      <c r="D823" s="21"/>
      <c r="J823" s="21"/>
    </row>
    <row r="824" spans="2:10" x14ac:dyDescent="0.2">
      <c r="B824" s="21"/>
      <c r="C824" s="21"/>
      <c r="D824" s="21"/>
      <c r="J824" s="21"/>
    </row>
    <row r="825" spans="2:10" x14ac:dyDescent="0.2">
      <c r="B825" s="21"/>
      <c r="C825" s="21"/>
      <c r="D825" s="21"/>
      <c r="J825" s="21"/>
    </row>
    <row r="826" spans="2:10" x14ac:dyDescent="0.2">
      <c r="B826" s="21"/>
      <c r="C826" s="21"/>
      <c r="D826" s="21"/>
      <c r="J826" s="21"/>
    </row>
    <row r="827" spans="2:10" x14ac:dyDescent="0.2">
      <c r="B827" s="21"/>
      <c r="C827" s="21"/>
      <c r="D827" s="21"/>
      <c r="J827" s="21"/>
    </row>
    <row r="828" spans="2:10" x14ac:dyDescent="0.2">
      <c r="B828" s="21"/>
      <c r="C828" s="21"/>
      <c r="D828" s="21"/>
      <c r="J828" s="21"/>
    </row>
    <row r="829" spans="2:10" x14ac:dyDescent="0.2">
      <c r="B829" s="21"/>
      <c r="C829" s="21"/>
      <c r="D829" s="21"/>
      <c r="J829" s="21"/>
    </row>
    <row r="830" spans="2:10" x14ac:dyDescent="0.2">
      <c r="B830" s="21"/>
      <c r="C830" s="21"/>
      <c r="D830" s="21"/>
      <c r="J830" s="21"/>
    </row>
    <row r="831" spans="2:10" x14ac:dyDescent="0.2">
      <c r="B831" s="21"/>
      <c r="C831" s="21"/>
      <c r="D831" s="21"/>
      <c r="J831" s="21"/>
    </row>
    <row r="832" spans="2:10" x14ac:dyDescent="0.2">
      <c r="B832" s="21"/>
      <c r="C832" s="21"/>
      <c r="D832" s="21"/>
      <c r="J832" s="21"/>
    </row>
    <row r="833" spans="2:10" x14ac:dyDescent="0.2">
      <c r="B833" s="21"/>
      <c r="C833" s="21"/>
      <c r="D833" s="21"/>
      <c r="J833" s="21"/>
    </row>
    <row r="834" spans="2:10" x14ac:dyDescent="0.2">
      <c r="B834" s="21"/>
      <c r="C834" s="21"/>
      <c r="D834" s="21"/>
      <c r="J834" s="21"/>
    </row>
    <row r="835" spans="2:10" x14ac:dyDescent="0.2">
      <c r="B835" s="21"/>
      <c r="C835" s="21"/>
      <c r="D835" s="21"/>
      <c r="J835" s="21"/>
    </row>
    <row r="836" spans="2:10" x14ac:dyDescent="0.2">
      <c r="B836" s="21"/>
      <c r="C836" s="21"/>
      <c r="D836" s="21"/>
      <c r="J836" s="21"/>
    </row>
    <row r="838" spans="2:10" x14ac:dyDescent="0.2">
      <c r="B838" s="21"/>
      <c r="C838" s="21"/>
      <c r="D838" s="21"/>
      <c r="J838" s="21"/>
    </row>
    <row r="839" spans="2:10" x14ac:dyDescent="0.2">
      <c r="B839" s="21"/>
      <c r="C839" s="21"/>
      <c r="D839" s="21"/>
      <c r="J839" s="21"/>
    </row>
    <row r="840" spans="2:10" x14ac:dyDescent="0.2">
      <c r="B840" s="21"/>
      <c r="C840" s="21"/>
      <c r="D840" s="21"/>
      <c r="J840" s="21"/>
    </row>
    <row r="841" spans="2:10" x14ac:dyDescent="0.2">
      <c r="B841" s="21"/>
      <c r="C841" s="21"/>
      <c r="D841" s="21"/>
      <c r="J841" s="21"/>
    </row>
    <row r="842" spans="2:10" x14ac:dyDescent="0.2">
      <c r="B842" s="21"/>
      <c r="C842" s="21"/>
      <c r="D842" s="21"/>
      <c r="J842" s="21"/>
    </row>
    <row r="843" spans="2:10" x14ac:dyDescent="0.2">
      <c r="B843" s="21"/>
      <c r="C843" s="21"/>
      <c r="D843" s="21"/>
      <c r="J843" s="21"/>
    </row>
    <row r="844" spans="2:10" x14ac:dyDescent="0.2">
      <c r="B844" s="21"/>
      <c r="C844" s="21"/>
      <c r="D844" s="21"/>
      <c r="J844" s="21"/>
    </row>
    <row r="845" spans="2:10" x14ac:dyDescent="0.2">
      <c r="B845" s="21"/>
      <c r="C845" s="21"/>
      <c r="D845" s="21"/>
      <c r="J845" s="21"/>
    </row>
    <row r="846" spans="2:10" x14ac:dyDescent="0.2">
      <c r="B846" s="21"/>
      <c r="C846" s="21"/>
      <c r="D846" s="21"/>
      <c r="J846" s="21"/>
    </row>
    <row r="847" spans="2:10" x14ac:dyDescent="0.2">
      <c r="B847" s="21"/>
      <c r="C847" s="21"/>
      <c r="D847" s="21"/>
      <c r="J847" s="21"/>
    </row>
    <row r="848" spans="2:10" x14ac:dyDescent="0.2">
      <c r="B848" s="21"/>
      <c r="C848" s="21"/>
      <c r="D848" s="21"/>
      <c r="J848" s="21"/>
    </row>
    <row r="849" spans="2:10" x14ac:dyDescent="0.2">
      <c r="B849" s="21"/>
      <c r="C849" s="21"/>
      <c r="D849" s="21"/>
      <c r="J849" s="21"/>
    </row>
    <row r="850" spans="2:10" x14ac:dyDescent="0.2">
      <c r="B850" s="21"/>
      <c r="C850" s="21"/>
      <c r="D850" s="21"/>
      <c r="J850" s="21"/>
    </row>
    <row r="851" spans="2:10" x14ac:dyDescent="0.2">
      <c r="B851" s="21"/>
      <c r="C851" s="21"/>
      <c r="D851" s="21"/>
      <c r="J851" s="21"/>
    </row>
    <row r="852" spans="2:10" x14ac:dyDescent="0.2">
      <c r="B852" s="21"/>
      <c r="C852" s="21"/>
      <c r="D852" s="21"/>
      <c r="J852" s="21"/>
    </row>
    <row r="853" spans="2:10" x14ac:dyDescent="0.2">
      <c r="B853" s="21"/>
      <c r="C853" s="21"/>
      <c r="D853" s="21"/>
      <c r="J853" s="21"/>
    </row>
    <row r="854" spans="2:10" x14ac:dyDescent="0.2">
      <c r="B854" s="21"/>
      <c r="C854" s="21"/>
      <c r="D854" s="21"/>
      <c r="J854" s="21"/>
    </row>
    <row r="855" spans="2:10" x14ac:dyDescent="0.2">
      <c r="B855" s="21"/>
      <c r="C855" s="21"/>
      <c r="D855" s="21"/>
      <c r="J855" s="21"/>
    </row>
    <row r="856" spans="2:10" x14ac:dyDescent="0.2">
      <c r="B856" s="21"/>
      <c r="C856" s="21"/>
      <c r="D856" s="21"/>
      <c r="J856" s="21"/>
    </row>
    <row r="857" spans="2:10" x14ac:dyDescent="0.2">
      <c r="B857" s="21"/>
      <c r="C857" s="21"/>
      <c r="D857" s="21"/>
      <c r="J857" s="21"/>
    </row>
    <row r="858" spans="2:10" x14ac:dyDescent="0.2">
      <c r="B858" s="21"/>
      <c r="C858" s="21"/>
      <c r="D858" s="21"/>
      <c r="J858" s="21"/>
    </row>
    <row r="859" spans="2:10" x14ac:dyDescent="0.2">
      <c r="B859" s="21"/>
      <c r="C859" s="21"/>
      <c r="D859" s="21"/>
      <c r="J859" s="21"/>
    </row>
    <row r="860" spans="2:10" x14ac:dyDescent="0.2">
      <c r="B860" s="21"/>
      <c r="C860" s="21"/>
      <c r="D860" s="21"/>
      <c r="J860" s="21"/>
    </row>
    <row r="861" spans="2:10" x14ac:dyDescent="0.2">
      <c r="B861" s="21"/>
      <c r="C861" s="21"/>
      <c r="D861" s="21"/>
      <c r="J861" s="21"/>
    </row>
    <row r="862" spans="2:10" x14ac:dyDescent="0.2">
      <c r="B862" s="21"/>
      <c r="C862" s="21"/>
      <c r="D862" s="21"/>
      <c r="J862" s="21"/>
    </row>
    <row r="863" spans="2:10" x14ac:dyDescent="0.2">
      <c r="B863" s="21"/>
      <c r="C863" s="21"/>
      <c r="D863" s="21"/>
      <c r="J863" s="21"/>
    </row>
    <row r="864" spans="2:10" x14ac:dyDescent="0.2">
      <c r="B864" s="21"/>
      <c r="C864" s="21"/>
      <c r="D864" s="21"/>
      <c r="J864" s="21"/>
    </row>
    <row r="865" spans="2:10" x14ac:dyDescent="0.2">
      <c r="B865" s="21"/>
      <c r="C865" s="21"/>
      <c r="D865" s="21"/>
      <c r="J865" s="21"/>
    </row>
    <row r="866" spans="2:10" x14ac:dyDescent="0.2">
      <c r="B866" s="21"/>
      <c r="C866" s="21"/>
      <c r="D866" s="21"/>
      <c r="J866" s="21"/>
    </row>
    <row r="867" spans="2:10" x14ac:dyDescent="0.2">
      <c r="B867" s="21"/>
      <c r="C867" s="21"/>
      <c r="D867" s="21"/>
      <c r="J867" s="21"/>
    </row>
    <row r="868" spans="2:10" x14ac:dyDescent="0.2">
      <c r="B868" s="21"/>
      <c r="C868" s="21"/>
      <c r="D868" s="21"/>
      <c r="J868" s="21"/>
    </row>
    <row r="869" spans="2:10" x14ac:dyDescent="0.2">
      <c r="B869" s="21"/>
      <c r="C869" s="21"/>
      <c r="D869" s="21"/>
      <c r="J869" s="21"/>
    </row>
    <row r="870" spans="2:10" x14ac:dyDescent="0.2">
      <c r="B870" s="21"/>
      <c r="C870" s="21"/>
      <c r="D870" s="21"/>
      <c r="J870" s="21"/>
    </row>
    <row r="871" spans="2:10" x14ac:dyDescent="0.2">
      <c r="B871" s="21"/>
      <c r="C871" s="21"/>
      <c r="D871" s="21"/>
      <c r="J871" s="21"/>
    </row>
    <row r="872" spans="2:10" x14ac:dyDescent="0.2">
      <c r="B872" s="21"/>
      <c r="C872" s="21"/>
      <c r="D872" s="21"/>
      <c r="J872" s="21"/>
    </row>
    <row r="873" spans="2:10" x14ac:dyDescent="0.2">
      <c r="B873" s="21"/>
      <c r="C873" s="21"/>
      <c r="D873" s="21"/>
      <c r="J873" s="21"/>
    </row>
    <row r="874" spans="2:10" x14ac:dyDescent="0.2">
      <c r="B874" s="21"/>
      <c r="C874" s="21"/>
      <c r="D874" s="21"/>
      <c r="J874" s="21"/>
    </row>
    <row r="875" spans="2:10" x14ac:dyDescent="0.2">
      <c r="B875" s="21"/>
      <c r="C875" s="21"/>
      <c r="D875" s="21"/>
      <c r="J875" s="21"/>
    </row>
    <row r="876" spans="2:10" x14ac:dyDescent="0.2">
      <c r="B876" s="21"/>
      <c r="C876" s="21"/>
      <c r="D876" s="21"/>
      <c r="J876" s="21"/>
    </row>
    <row r="877" spans="2:10" x14ac:dyDescent="0.2">
      <c r="B877" s="21"/>
      <c r="C877" s="21"/>
      <c r="D877" s="21"/>
      <c r="J877" s="21"/>
    </row>
    <row r="878" spans="2:10" x14ac:dyDescent="0.2">
      <c r="B878" s="21"/>
      <c r="C878" s="21"/>
      <c r="D878" s="21"/>
      <c r="J878" s="21"/>
    </row>
    <row r="879" spans="2:10" x14ac:dyDescent="0.2">
      <c r="B879" s="21"/>
      <c r="C879" s="21"/>
      <c r="D879" s="21"/>
      <c r="J879" s="21"/>
    </row>
    <row r="880" spans="2:10" x14ac:dyDescent="0.2">
      <c r="B880" s="21"/>
      <c r="C880" s="21"/>
      <c r="D880" s="21"/>
      <c r="J880" s="21"/>
    </row>
    <row r="881" spans="2:10" x14ac:dyDescent="0.2">
      <c r="B881" s="21"/>
      <c r="C881" s="21"/>
      <c r="D881" s="21"/>
      <c r="J881" s="21"/>
    </row>
    <row r="882" spans="2:10" x14ac:dyDescent="0.2">
      <c r="B882" s="21"/>
      <c r="C882" s="21"/>
      <c r="D882" s="21"/>
      <c r="J882" s="21"/>
    </row>
    <row r="883" spans="2:10" x14ac:dyDescent="0.2">
      <c r="B883" s="21"/>
      <c r="C883" s="21"/>
      <c r="D883" s="21"/>
      <c r="J883" s="21"/>
    </row>
    <row r="884" spans="2:10" x14ac:dyDescent="0.2">
      <c r="B884" s="21"/>
      <c r="C884" s="21"/>
      <c r="D884" s="21"/>
      <c r="J884" s="21"/>
    </row>
    <row r="885" spans="2:10" x14ac:dyDescent="0.2">
      <c r="B885" s="21"/>
      <c r="C885" s="21"/>
      <c r="D885" s="21"/>
      <c r="J885" s="21"/>
    </row>
    <row r="886" spans="2:10" x14ac:dyDescent="0.2">
      <c r="B886" s="21"/>
      <c r="C886" s="21"/>
      <c r="D886" s="21"/>
      <c r="J886" s="21"/>
    </row>
    <row r="887" spans="2:10" x14ac:dyDescent="0.2">
      <c r="B887" s="21"/>
      <c r="C887" s="21"/>
      <c r="D887" s="21"/>
      <c r="J887" s="21"/>
    </row>
    <row r="888" spans="2:10" x14ac:dyDescent="0.2">
      <c r="B888" s="21"/>
      <c r="C888" s="21"/>
      <c r="D888" s="21"/>
      <c r="J888" s="21"/>
    </row>
    <row r="889" spans="2:10" x14ac:dyDescent="0.2">
      <c r="B889" s="21"/>
      <c r="C889" s="21"/>
      <c r="D889" s="21"/>
      <c r="J889" s="21"/>
    </row>
    <row r="890" spans="2:10" x14ac:dyDescent="0.2">
      <c r="B890" s="21"/>
      <c r="C890" s="21"/>
      <c r="D890" s="21"/>
      <c r="J890" s="21"/>
    </row>
    <row r="891" spans="2:10" x14ac:dyDescent="0.2">
      <c r="B891" s="21"/>
      <c r="C891" s="21"/>
      <c r="D891" s="21"/>
      <c r="J891" s="21"/>
    </row>
    <row r="892" spans="2:10" x14ac:dyDescent="0.2">
      <c r="B892" s="21"/>
      <c r="C892" s="21"/>
      <c r="D892" s="21"/>
      <c r="J892" s="21"/>
    </row>
    <row r="893" spans="2:10" x14ac:dyDescent="0.2">
      <c r="B893" s="21"/>
      <c r="C893" s="21"/>
      <c r="D893" s="21"/>
      <c r="J893" s="21"/>
    </row>
    <row r="894" spans="2:10" x14ac:dyDescent="0.2">
      <c r="B894" s="21"/>
      <c r="C894" s="21"/>
      <c r="D894" s="21"/>
      <c r="J894" s="21"/>
    </row>
    <row r="895" spans="2:10" x14ac:dyDescent="0.2">
      <c r="B895" s="21"/>
      <c r="C895" s="21"/>
      <c r="D895" s="21"/>
      <c r="J895" s="21"/>
    </row>
    <row r="896" spans="2:10" x14ac:dyDescent="0.2">
      <c r="B896" s="21"/>
      <c r="C896" s="21"/>
      <c r="D896" s="21"/>
      <c r="J896" s="21"/>
    </row>
    <row r="897" spans="2:10" x14ac:dyDescent="0.2">
      <c r="B897" s="21"/>
      <c r="C897" s="21"/>
      <c r="D897" s="21"/>
      <c r="J897" s="21"/>
    </row>
    <row r="899" spans="2:10" x14ac:dyDescent="0.2">
      <c r="B899" s="21"/>
      <c r="C899" s="21"/>
      <c r="D899" s="21"/>
      <c r="J899" s="21"/>
    </row>
    <row r="900" spans="2:10" x14ac:dyDescent="0.2">
      <c r="B900" s="21"/>
      <c r="C900" s="21"/>
      <c r="D900" s="21"/>
      <c r="J900" s="21"/>
    </row>
    <row r="901" spans="2:10" x14ac:dyDescent="0.2">
      <c r="B901" s="21"/>
      <c r="C901" s="21"/>
      <c r="D901" s="21"/>
      <c r="J901" s="21"/>
    </row>
    <row r="902" spans="2:10" x14ac:dyDescent="0.2">
      <c r="B902" s="21"/>
      <c r="C902" s="21"/>
      <c r="D902" s="21"/>
      <c r="J902" s="21"/>
    </row>
    <row r="903" spans="2:10" x14ac:dyDescent="0.2">
      <c r="B903" s="21"/>
      <c r="C903" s="21"/>
      <c r="D903" s="21"/>
      <c r="J903" s="21"/>
    </row>
    <row r="904" spans="2:10" x14ac:dyDescent="0.2">
      <c r="B904" s="21"/>
      <c r="C904" s="21"/>
      <c r="D904" s="21"/>
      <c r="J904" s="21"/>
    </row>
    <row r="905" spans="2:10" x14ac:dyDescent="0.2">
      <c r="B905" s="21"/>
      <c r="C905" s="21"/>
      <c r="D905" s="21"/>
      <c r="J905" s="21"/>
    </row>
    <row r="906" spans="2:10" x14ac:dyDescent="0.2">
      <c r="B906" s="21"/>
      <c r="C906" s="21"/>
      <c r="D906" s="21"/>
      <c r="J906" s="21"/>
    </row>
    <row r="907" spans="2:10" x14ac:dyDescent="0.2">
      <c r="B907" s="21"/>
      <c r="C907" s="21"/>
      <c r="D907" s="21"/>
      <c r="J907" s="21"/>
    </row>
    <row r="908" spans="2:10" x14ac:dyDescent="0.2">
      <c r="B908" s="21"/>
      <c r="C908" s="21"/>
      <c r="D908" s="21"/>
      <c r="J908" s="21"/>
    </row>
    <row r="909" spans="2:10" x14ac:dyDescent="0.2">
      <c r="B909" s="21"/>
      <c r="C909" s="21"/>
      <c r="D909" s="21"/>
      <c r="J909" s="21"/>
    </row>
    <row r="910" spans="2:10" x14ac:dyDescent="0.2">
      <c r="B910" s="21"/>
      <c r="C910" s="21"/>
      <c r="D910" s="21"/>
      <c r="J910" s="21"/>
    </row>
    <row r="911" spans="2:10" x14ac:dyDescent="0.2">
      <c r="B911" s="21"/>
      <c r="C911" s="21"/>
      <c r="D911" s="21"/>
      <c r="J911" s="21"/>
    </row>
    <row r="912" spans="2:10" x14ac:dyDescent="0.2">
      <c r="B912" s="21"/>
      <c r="C912" s="21"/>
      <c r="D912" s="21"/>
      <c r="J912" s="21"/>
    </row>
    <row r="913" spans="2:10" x14ac:dyDescent="0.2">
      <c r="B913" s="21"/>
      <c r="C913" s="21"/>
      <c r="D913" s="21"/>
      <c r="J913" s="21"/>
    </row>
    <row r="914" spans="2:10" x14ac:dyDescent="0.2">
      <c r="B914" s="21"/>
      <c r="C914" s="21"/>
      <c r="D914" s="21"/>
      <c r="J914" s="21"/>
    </row>
    <row r="915" spans="2:10" x14ac:dyDescent="0.2">
      <c r="B915" s="21"/>
      <c r="C915" s="21"/>
      <c r="D915" s="21"/>
      <c r="J915" s="21"/>
    </row>
    <row r="916" spans="2:10" x14ac:dyDescent="0.2">
      <c r="B916" s="21"/>
      <c r="C916" s="21"/>
      <c r="D916" s="21"/>
      <c r="J916" s="21"/>
    </row>
    <row r="917" spans="2:10" x14ac:dyDescent="0.2">
      <c r="B917" s="21"/>
      <c r="C917" s="21"/>
      <c r="D917" s="21"/>
      <c r="J917" s="21"/>
    </row>
    <row r="918" spans="2:10" x14ac:dyDescent="0.2">
      <c r="B918" s="21"/>
      <c r="C918" s="21"/>
      <c r="D918" s="21"/>
      <c r="J918" s="21"/>
    </row>
    <row r="919" spans="2:10" x14ac:dyDescent="0.2">
      <c r="B919" s="21"/>
      <c r="C919" s="21"/>
      <c r="D919" s="21"/>
      <c r="J919" s="21"/>
    </row>
    <row r="920" spans="2:10" x14ac:dyDescent="0.2">
      <c r="B920" s="21"/>
      <c r="C920" s="21"/>
      <c r="D920" s="21"/>
      <c r="J920" s="21"/>
    </row>
    <row r="921" spans="2:10" x14ac:dyDescent="0.2">
      <c r="B921" s="21"/>
      <c r="C921" s="21"/>
      <c r="D921" s="21"/>
      <c r="J921" s="21"/>
    </row>
    <row r="922" spans="2:10" x14ac:dyDescent="0.2">
      <c r="B922" s="21"/>
      <c r="C922" s="21"/>
      <c r="D922" s="21"/>
      <c r="J922" s="21"/>
    </row>
    <row r="923" spans="2:10" x14ac:dyDescent="0.2">
      <c r="B923" s="21"/>
      <c r="C923" s="21"/>
      <c r="D923" s="21"/>
      <c r="J923" s="21"/>
    </row>
    <row r="924" spans="2:10" x14ac:dyDescent="0.2">
      <c r="B924" s="21"/>
      <c r="C924" s="21"/>
      <c r="D924" s="21"/>
      <c r="J924" s="21"/>
    </row>
    <row r="925" spans="2:10" x14ac:dyDescent="0.2">
      <c r="B925" s="21"/>
      <c r="C925" s="21"/>
      <c r="D925" s="21"/>
      <c r="J925" s="21"/>
    </row>
    <row r="926" spans="2:10" x14ac:dyDescent="0.2">
      <c r="B926" s="21"/>
      <c r="C926" s="21"/>
      <c r="D926" s="21"/>
      <c r="J926" s="21"/>
    </row>
    <row r="927" spans="2:10" x14ac:dyDescent="0.2">
      <c r="B927" s="21"/>
      <c r="C927" s="21"/>
      <c r="D927" s="21"/>
      <c r="J927" s="21"/>
    </row>
    <row r="928" spans="2:10" x14ac:dyDescent="0.2">
      <c r="B928" s="21"/>
      <c r="C928" s="21"/>
      <c r="D928" s="21"/>
      <c r="J928" s="21"/>
    </row>
    <row r="930" spans="2:10" x14ac:dyDescent="0.2">
      <c r="B930" s="21"/>
      <c r="C930" s="21"/>
      <c r="D930" s="21"/>
      <c r="J930" s="21"/>
    </row>
    <row r="931" spans="2:10" x14ac:dyDescent="0.2">
      <c r="B931" s="21"/>
      <c r="C931" s="21"/>
      <c r="D931" s="21"/>
      <c r="J931" s="21"/>
    </row>
    <row r="932" spans="2:10" x14ac:dyDescent="0.2">
      <c r="B932" s="21"/>
      <c r="C932" s="21"/>
      <c r="D932" s="21"/>
      <c r="J932" s="21"/>
    </row>
    <row r="933" spans="2:10" x14ac:dyDescent="0.2">
      <c r="B933" s="21"/>
      <c r="C933" s="21"/>
      <c r="D933" s="21"/>
      <c r="J933" s="21"/>
    </row>
    <row r="934" spans="2:10" x14ac:dyDescent="0.2">
      <c r="B934" s="21"/>
      <c r="C934" s="21"/>
      <c r="D934" s="21"/>
      <c r="J934" s="21"/>
    </row>
    <row r="935" spans="2:10" x14ac:dyDescent="0.2">
      <c r="B935" s="21"/>
      <c r="C935" s="21"/>
      <c r="D935" s="21"/>
      <c r="J935" s="21"/>
    </row>
    <row r="936" spans="2:10" x14ac:dyDescent="0.2">
      <c r="B936" s="21"/>
      <c r="C936" s="21"/>
      <c r="D936" s="21"/>
      <c r="J936" s="21"/>
    </row>
    <row r="937" spans="2:10" x14ac:dyDescent="0.2">
      <c r="B937" s="21"/>
      <c r="C937" s="21"/>
      <c r="D937" s="21"/>
      <c r="J937" s="21"/>
    </row>
    <row r="938" spans="2:10" x14ac:dyDescent="0.2">
      <c r="B938" s="21"/>
      <c r="C938" s="21"/>
      <c r="D938" s="21"/>
      <c r="J938" s="21"/>
    </row>
    <row r="939" spans="2:10" x14ac:dyDescent="0.2">
      <c r="B939" s="21"/>
      <c r="C939" s="21"/>
      <c r="D939" s="21"/>
      <c r="J939" s="21"/>
    </row>
    <row r="940" spans="2:10" x14ac:dyDescent="0.2">
      <c r="B940" s="21"/>
      <c r="C940" s="21"/>
      <c r="D940" s="21"/>
      <c r="J940" s="21"/>
    </row>
    <row r="941" spans="2:10" x14ac:dyDescent="0.2">
      <c r="B941" s="21"/>
      <c r="C941" s="21"/>
      <c r="D941" s="21"/>
      <c r="J941" s="21"/>
    </row>
    <row r="942" spans="2:10" x14ac:dyDescent="0.2">
      <c r="B942" s="21"/>
      <c r="C942" s="21"/>
      <c r="D942" s="21"/>
      <c r="J942" s="21"/>
    </row>
    <row r="943" spans="2:10" x14ac:dyDescent="0.2">
      <c r="B943" s="21"/>
      <c r="C943" s="21"/>
      <c r="D943" s="21"/>
      <c r="J943" s="21"/>
    </row>
    <row r="944" spans="2:10" x14ac:dyDescent="0.2">
      <c r="B944" s="21"/>
      <c r="C944" s="21"/>
      <c r="D944" s="21"/>
      <c r="J944" s="21"/>
    </row>
    <row r="945" spans="2:10" x14ac:dyDescent="0.2">
      <c r="B945" s="21"/>
      <c r="C945" s="21"/>
      <c r="D945" s="21"/>
      <c r="J945" s="21"/>
    </row>
    <row r="946" spans="2:10" x14ac:dyDescent="0.2">
      <c r="B946" s="21"/>
      <c r="C946" s="21"/>
      <c r="D946" s="21"/>
      <c r="J946" s="21"/>
    </row>
    <row r="947" spans="2:10" x14ac:dyDescent="0.2">
      <c r="B947" s="21"/>
      <c r="C947" s="21"/>
      <c r="D947" s="21"/>
      <c r="J947" s="21"/>
    </row>
    <row r="948" spans="2:10" x14ac:dyDescent="0.2">
      <c r="B948" s="21"/>
      <c r="C948" s="21"/>
      <c r="D948" s="21"/>
      <c r="J948" s="21"/>
    </row>
    <row r="949" spans="2:10" x14ac:dyDescent="0.2">
      <c r="B949" s="21"/>
      <c r="C949" s="21"/>
      <c r="D949" s="21"/>
      <c r="J949" s="21"/>
    </row>
    <row r="950" spans="2:10" x14ac:dyDescent="0.2">
      <c r="B950" s="21"/>
      <c r="C950" s="21"/>
      <c r="D950" s="21"/>
      <c r="J950" s="21"/>
    </row>
    <row r="951" spans="2:10" x14ac:dyDescent="0.2">
      <c r="B951" s="21"/>
      <c r="C951" s="21"/>
      <c r="D951" s="21"/>
      <c r="J951" s="21"/>
    </row>
    <row r="952" spans="2:10" x14ac:dyDescent="0.2">
      <c r="B952" s="21"/>
      <c r="C952" s="21"/>
      <c r="D952" s="21"/>
      <c r="J952" s="21"/>
    </row>
    <row r="953" spans="2:10" x14ac:dyDescent="0.2">
      <c r="B953" s="21"/>
      <c r="C953" s="21"/>
      <c r="D953" s="21"/>
      <c r="J953" s="21"/>
    </row>
    <row r="954" spans="2:10" x14ac:dyDescent="0.2">
      <c r="B954" s="21"/>
      <c r="C954" s="21"/>
      <c r="D954" s="21"/>
      <c r="J954" s="21"/>
    </row>
    <row r="955" spans="2:10" x14ac:dyDescent="0.2">
      <c r="B955" s="21"/>
      <c r="C955" s="21"/>
      <c r="D955" s="21"/>
      <c r="J955" s="21"/>
    </row>
    <row r="956" spans="2:10" x14ac:dyDescent="0.2">
      <c r="B956" s="21"/>
      <c r="C956" s="21"/>
      <c r="D956" s="21"/>
      <c r="J956" s="21"/>
    </row>
    <row r="957" spans="2:10" x14ac:dyDescent="0.2">
      <c r="B957" s="21"/>
      <c r="C957" s="21"/>
      <c r="D957" s="21"/>
      <c r="J957" s="21"/>
    </row>
    <row r="958" spans="2:10" x14ac:dyDescent="0.2">
      <c r="B958" s="21"/>
      <c r="C958" s="21"/>
      <c r="D958" s="21"/>
      <c r="J958" s="21"/>
    </row>
    <row r="959" spans="2:10" x14ac:dyDescent="0.2">
      <c r="B959" s="21"/>
      <c r="C959" s="21"/>
      <c r="D959" s="21"/>
      <c r="J959" s="21"/>
    </row>
    <row r="961" spans="2:10" x14ac:dyDescent="0.2">
      <c r="B961" s="21"/>
      <c r="C961" s="21"/>
      <c r="D961" s="21"/>
      <c r="J961" s="21"/>
    </row>
    <row r="962" spans="2:10" x14ac:dyDescent="0.2">
      <c r="B962" s="21"/>
      <c r="C962" s="21"/>
      <c r="D962" s="21"/>
      <c r="J962" s="21"/>
    </row>
    <row r="963" spans="2:10" x14ac:dyDescent="0.2">
      <c r="B963" s="21"/>
      <c r="C963" s="21"/>
      <c r="D963" s="21"/>
      <c r="J963" s="21"/>
    </row>
    <row r="964" spans="2:10" x14ac:dyDescent="0.2">
      <c r="B964" s="21"/>
      <c r="C964" s="21"/>
      <c r="D964" s="21"/>
      <c r="J964" s="21"/>
    </row>
    <row r="965" spans="2:10" x14ac:dyDescent="0.2">
      <c r="B965" s="21"/>
      <c r="C965" s="21"/>
      <c r="D965" s="21"/>
      <c r="J965" s="21"/>
    </row>
    <row r="966" spans="2:10" x14ac:dyDescent="0.2">
      <c r="B966" s="21"/>
      <c r="C966" s="21"/>
      <c r="D966" s="21"/>
      <c r="J966" s="21"/>
    </row>
    <row r="967" spans="2:10" x14ac:dyDescent="0.2">
      <c r="B967" s="21"/>
      <c r="C967" s="21"/>
      <c r="D967" s="21"/>
      <c r="J967" s="21"/>
    </row>
    <row r="968" spans="2:10" x14ac:dyDescent="0.2">
      <c r="B968" s="21"/>
      <c r="C968" s="21"/>
      <c r="D968" s="21"/>
      <c r="J968" s="21"/>
    </row>
    <row r="969" spans="2:10" x14ac:dyDescent="0.2">
      <c r="B969" s="21"/>
      <c r="C969" s="21"/>
      <c r="D969" s="21"/>
      <c r="J969" s="21"/>
    </row>
    <row r="970" spans="2:10" x14ac:dyDescent="0.2">
      <c r="B970" s="21"/>
      <c r="C970" s="21"/>
      <c r="D970" s="21"/>
      <c r="J970" s="21"/>
    </row>
    <row r="971" spans="2:10" x14ac:dyDescent="0.2">
      <c r="B971" s="21"/>
      <c r="C971" s="21"/>
      <c r="D971" s="21"/>
      <c r="J971" s="21"/>
    </row>
    <row r="972" spans="2:10" x14ac:dyDescent="0.2">
      <c r="B972" s="21"/>
      <c r="C972" s="21"/>
      <c r="D972" s="21"/>
      <c r="J972" s="21"/>
    </row>
    <row r="973" spans="2:10" x14ac:dyDescent="0.2">
      <c r="B973" s="21"/>
      <c r="C973" s="21"/>
      <c r="D973" s="21"/>
      <c r="J973" s="21"/>
    </row>
    <row r="974" spans="2:10" x14ac:dyDescent="0.2">
      <c r="B974" s="21"/>
      <c r="C974" s="21"/>
      <c r="D974" s="21"/>
      <c r="J974" s="21"/>
    </row>
    <row r="975" spans="2:10" x14ac:dyDescent="0.2">
      <c r="B975" s="21"/>
      <c r="C975" s="21"/>
      <c r="D975" s="21"/>
      <c r="J975" s="21"/>
    </row>
    <row r="976" spans="2:10" x14ac:dyDescent="0.2">
      <c r="B976" s="21"/>
      <c r="C976" s="21"/>
      <c r="D976" s="21"/>
      <c r="J976" s="21"/>
    </row>
    <row r="977" spans="2:10" x14ac:dyDescent="0.2">
      <c r="B977" s="21"/>
      <c r="C977" s="21"/>
      <c r="D977" s="21"/>
      <c r="J977" s="21"/>
    </row>
    <row r="978" spans="2:10" x14ac:dyDescent="0.2">
      <c r="B978" s="21"/>
      <c r="C978" s="21"/>
      <c r="D978" s="21"/>
      <c r="J978" s="21"/>
    </row>
    <row r="979" spans="2:10" x14ac:dyDescent="0.2">
      <c r="B979" s="21"/>
      <c r="C979" s="21"/>
      <c r="D979" s="21"/>
      <c r="J979" s="21"/>
    </row>
    <row r="980" spans="2:10" x14ac:dyDescent="0.2">
      <c r="B980" s="21"/>
      <c r="C980" s="21"/>
      <c r="D980" s="21"/>
      <c r="J980" s="21"/>
    </row>
    <row r="981" spans="2:10" x14ac:dyDescent="0.2">
      <c r="B981" s="21"/>
      <c r="C981" s="21"/>
      <c r="D981" s="21"/>
      <c r="J981" s="21"/>
    </row>
    <row r="982" spans="2:10" x14ac:dyDescent="0.2">
      <c r="B982" s="21"/>
      <c r="C982" s="21"/>
      <c r="D982" s="21"/>
      <c r="J982" s="21"/>
    </row>
    <row r="983" spans="2:10" x14ac:dyDescent="0.2">
      <c r="B983" s="21"/>
      <c r="C983" s="21"/>
      <c r="D983" s="21"/>
      <c r="J983" s="21"/>
    </row>
    <row r="984" spans="2:10" x14ac:dyDescent="0.2">
      <c r="B984" s="21"/>
      <c r="C984" s="21"/>
      <c r="D984" s="21"/>
      <c r="J984" s="21"/>
    </row>
    <row r="985" spans="2:10" x14ac:dyDescent="0.2">
      <c r="B985" s="21"/>
      <c r="C985" s="21"/>
      <c r="D985" s="21"/>
      <c r="J985" s="21"/>
    </row>
    <row r="986" spans="2:10" x14ac:dyDescent="0.2">
      <c r="B986" s="21"/>
      <c r="C986" s="21"/>
      <c r="D986" s="21"/>
      <c r="J986" s="21"/>
    </row>
    <row r="987" spans="2:10" x14ac:dyDescent="0.2">
      <c r="B987" s="21"/>
      <c r="C987" s="21"/>
      <c r="D987" s="21"/>
      <c r="J987" s="21"/>
    </row>
    <row r="988" spans="2:10" x14ac:dyDescent="0.2">
      <c r="B988" s="21"/>
      <c r="C988" s="21"/>
      <c r="D988" s="21"/>
      <c r="J988" s="21"/>
    </row>
    <row r="989" spans="2:10" x14ac:dyDescent="0.2">
      <c r="B989" s="21"/>
      <c r="C989" s="21"/>
      <c r="D989" s="21"/>
      <c r="J989" s="21"/>
    </row>
    <row r="990" spans="2:10" x14ac:dyDescent="0.2">
      <c r="B990" s="21"/>
      <c r="C990" s="21"/>
      <c r="D990" s="21"/>
      <c r="J990" s="21"/>
    </row>
    <row r="992" spans="2:10" x14ac:dyDescent="0.2">
      <c r="B992" s="21"/>
      <c r="C992" s="21"/>
      <c r="D992" s="21"/>
      <c r="J992" s="21"/>
    </row>
    <row r="993" spans="2:10" x14ac:dyDescent="0.2">
      <c r="B993" s="21"/>
      <c r="C993" s="21"/>
      <c r="D993" s="21"/>
      <c r="J993" s="21"/>
    </row>
    <row r="994" spans="2:10" x14ac:dyDescent="0.2">
      <c r="B994" s="21"/>
      <c r="C994" s="21"/>
      <c r="D994" s="21"/>
      <c r="J994" s="21"/>
    </row>
    <row r="995" spans="2:10" x14ac:dyDescent="0.2">
      <c r="B995" s="21"/>
      <c r="C995" s="21"/>
      <c r="D995" s="21"/>
      <c r="J995" s="21"/>
    </row>
    <row r="996" spans="2:10" x14ac:dyDescent="0.2">
      <c r="B996" s="21"/>
      <c r="C996" s="21"/>
      <c r="D996" s="21"/>
      <c r="J996" s="21"/>
    </row>
    <row r="997" spans="2:10" x14ac:dyDescent="0.2">
      <c r="B997" s="21"/>
      <c r="C997" s="21"/>
      <c r="D997" s="21"/>
      <c r="J997" s="21"/>
    </row>
    <row r="998" spans="2:10" x14ac:dyDescent="0.2">
      <c r="B998" s="21"/>
      <c r="C998" s="21"/>
      <c r="D998" s="21"/>
      <c r="J998" s="21"/>
    </row>
    <row r="999" spans="2:10" x14ac:dyDescent="0.2">
      <c r="B999" s="21"/>
      <c r="C999" s="21"/>
      <c r="D999" s="21"/>
      <c r="J999" s="21"/>
    </row>
    <row r="1000" spans="2:10" x14ac:dyDescent="0.2">
      <c r="B1000" s="21"/>
      <c r="C1000" s="21"/>
      <c r="D1000" s="21"/>
      <c r="J1000" s="21"/>
    </row>
    <row r="1001" spans="2:10" x14ac:dyDescent="0.2">
      <c r="B1001" s="21"/>
      <c r="C1001" s="21"/>
      <c r="D1001" s="21"/>
      <c r="J1001" s="21"/>
    </row>
    <row r="1002" spans="2:10" x14ac:dyDescent="0.2">
      <c r="B1002" s="21"/>
      <c r="C1002" s="21"/>
      <c r="D1002" s="21"/>
      <c r="J1002" s="21"/>
    </row>
    <row r="1003" spans="2:10" x14ac:dyDescent="0.2">
      <c r="B1003" s="21"/>
      <c r="C1003" s="21"/>
      <c r="D1003" s="21"/>
      <c r="J1003" s="21"/>
    </row>
    <row r="1004" spans="2:10" x14ac:dyDescent="0.2">
      <c r="B1004" s="21"/>
      <c r="C1004" s="21"/>
      <c r="D1004" s="21"/>
      <c r="J1004" s="21"/>
    </row>
    <row r="1005" spans="2:10" x14ac:dyDescent="0.2">
      <c r="B1005" s="21"/>
      <c r="C1005" s="21"/>
      <c r="D1005" s="21"/>
      <c r="J1005" s="21"/>
    </row>
    <row r="1006" spans="2:10" x14ac:dyDescent="0.2">
      <c r="B1006" s="21"/>
      <c r="C1006" s="21"/>
      <c r="D1006" s="21"/>
      <c r="J1006" s="21"/>
    </row>
    <row r="1007" spans="2:10" x14ac:dyDescent="0.2">
      <c r="B1007" s="21"/>
      <c r="C1007" s="21"/>
      <c r="D1007" s="21"/>
      <c r="J1007" s="21"/>
    </row>
    <row r="1008" spans="2:10" x14ac:dyDescent="0.2">
      <c r="B1008" s="21"/>
      <c r="C1008" s="21"/>
      <c r="D1008" s="21"/>
      <c r="J1008" s="21"/>
    </row>
    <row r="1009" spans="2:10" x14ac:dyDescent="0.2">
      <c r="B1009" s="21"/>
      <c r="C1009" s="21"/>
      <c r="D1009" s="21"/>
      <c r="J1009" s="21"/>
    </row>
    <row r="1010" spans="2:10" x14ac:dyDescent="0.2">
      <c r="B1010" s="21"/>
      <c r="C1010" s="21"/>
      <c r="D1010" s="21"/>
      <c r="J1010" s="21"/>
    </row>
    <row r="1011" spans="2:10" x14ac:dyDescent="0.2">
      <c r="B1011" s="21"/>
      <c r="C1011" s="21"/>
      <c r="D1011" s="21"/>
      <c r="J1011" s="21"/>
    </row>
    <row r="1012" spans="2:10" x14ac:dyDescent="0.2">
      <c r="B1012" s="21"/>
      <c r="C1012" s="21"/>
      <c r="D1012" s="21"/>
      <c r="J1012" s="21"/>
    </row>
    <row r="1013" spans="2:10" x14ac:dyDescent="0.2">
      <c r="B1013" s="21"/>
      <c r="C1013" s="21"/>
      <c r="D1013" s="21"/>
      <c r="J1013" s="21"/>
    </row>
    <row r="1014" spans="2:10" x14ac:dyDescent="0.2">
      <c r="B1014" s="21"/>
      <c r="C1014" s="21"/>
      <c r="D1014" s="21"/>
      <c r="J1014" s="21"/>
    </row>
    <row r="1015" spans="2:10" x14ac:dyDescent="0.2">
      <c r="B1015" s="21"/>
      <c r="C1015" s="21"/>
      <c r="D1015" s="21"/>
      <c r="J1015" s="21"/>
    </row>
    <row r="1016" spans="2:10" x14ac:dyDescent="0.2">
      <c r="B1016" s="21"/>
      <c r="C1016" s="21"/>
      <c r="D1016" s="21"/>
      <c r="J1016" s="21"/>
    </row>
    <row r="1017" spans="2:10" x14ac:dyDescent="0.2">
      <c r="B1017" s="21"/>
      <c r="C1017" s="21"/>
      <c r="D1017" s="21"/>
      <c r="J1017" s="21"/>
    </row>
    <row r="1018" spans="2:10" x14ac:dyDescent="0.2">
      <c r="B1018" s="21"/>
      <c r="C1018" s="21"/>
      <c r="D1018" s="21"/>
      <c r="J1018" s="21"/>
    </row>
    <row r="1019" spans="2:10" x14ac:dyDescent="0.2">
      <c r="B1019" s="21"/>
      <c r="C1019" s="21"/>
      <c r="D1019" s="21"/>
      <c r="J1019" s="21"/>
    </row>
    <row r="1020" spans="2:10" x14ac:dyDescent="0.2">
      <c r="B1020" s="21"/>
      <c r="C1020" s="21"/>
      <c r="D1020" s="21"/>
      <c r="J1020" s="21"/>
    </row>
    <row r="1021" spans="2:10" x14ac:dyDescent="0.2">
      <c r="B1021" s="21"/>
      <c r="C1021" s="21"/>
      <c r="D1021" s="21"/>
      <c r="J1021" s="21"/>
    </row>
    <row r="1023" spans="2:10" x14ac:dyDescent="0.2">
      <c r="B1023" s="21"/>
      <c r="C1023" s="21"/>
      <c r="D1023" s="21"/>
      <c r="J1023" s="21"/>
    </row>
    <row r="1024" spans="2:10" x14ac:dyDescent="0.2">
      <c r="B1024" s="21"/>
      <c r="C1024" s="21"/>
      <c r="D1024" s="21"/>
      <c r="J1024" s="21"/>
    </row>
    <row r="1025" spans="2:10" x14ac:dyDescent="0.2">
      <c r="B1025" s="21"/>
      <c r="C1025" s="21"/>
      <c r="D1025" s="21"/>
      <c r="J1025" s="21"/>
    </row>
    <row r="1026" spans="2:10" x14ac:dyDescent="0.2">
      <c r="B1026" s="21"/>
      <c r="C1026" s="21"/>
      <c r="D1026" s="21"/>
      <c r="J1026" s="21"/>
    </row>
    <row r="1027" spans="2:10" x14ac:dyDescent="0.2">
      <c r="B1027" s="21"/>
      <c r="C1027" s="21"/>
      <c r="D1027" s="21"/>
      <c r="J1027" s="21"/>
    </row>
    <row r="1028" spans="2:10" x14ac:dyDescent="0.2">
      <c r="B1028" s="21"/>
      <c r="C1028" s="21"/>
      <c r="D1028" s="21"/>
      <c r="J1028" s="21"/>
    </row>
    <row r="1029" spans="2:10" x14ac:dyDescent="0.2">
      <c r="B1029" s="21"/>
      <c r="C1029" s="21"/>
      <c r="D1029" s="21"/>
      <c r="J1029" s="21"/>
    </row>
    <row r="1030" spans="2:10" x14ac:dyDescent="0.2">
      <c r="B1030" s="21"/>
      <c r="C1030" s="21"/>
      <c r="D1030" s="21"/>
      <c r="J1030" s="21"/>
    </row>
    <row r="1031" spans="2:10" x14ac:dyDescent="0.2">
      <c r="B1031" s="21"/>
      <c r="C1031" s="21"/>
      <c r="D1031" s="21"/>
      <c r="J1031" s="21"/>
    </row>
    <row r="1032" spans="2:10" x14ac:dyDescent="0.2">
      <c r="B1032" s="21"/>
      <c r="C1032" s="21"/>
      <c r="D1032" s="21"/>
      <c r="J1032" s="21"/>
    </row>
    <row r="1033" spans="2:10" x14ac:dyDescent="0.2">
      <c r="B1033" s="21"/>
      <c r="C1033" s="21"/>
      <c r="D1033" s="21"/>
      <c r="J1033" s="21"/>
    </row>
    <row r="1034" spans="2:10" x14ac:dyDescent="0.2">
      <c r="B1034" s="21"/>
      <c r="C1034" s="21"/>
      <c r="D1034" s="21"/>
      <c r="J1034" s="21"/>
    </row>
    <row r="1035" spans="2:10" x14ac:dyDescent="0.2">
      <c r="B1035" s="21"/>
      <c r="C1035" s="21"/>
      <c r="D1035" s="21"/>
      <c r="J1035" s="21"/>
    </row>
    <row r="1036" spans="2:10" x14ac:dyDescent="0.2">
      <c r="B1036" s="21"/>
      <c r="C1036" s="21"/>
      <c r="D1036" s="21"/>
      <c r="J1036" s="21"/>
    </row>
    <row r="1037" spans="2:10" x14ac:dyDescent="0.2">
      <c r="B1037" s="21"/>
      <c r="C1037" s="21"/>
      <c r="D1037" s="21"/>
      <c r="J1037" s="21"/>
    </row>
    <row r="1038" spans="2:10" x14ac:dyDescent="0.2">
      <c r="B1038" s="21"/>
      <c r="C1038" s="21"/>
      <c r="D1038" s="21"/>
      <c r="J1038" s="21"/>
    </row>
    <row r="1039" spans="2:10" x14ac:dyDescent="0.2">
      <c r="B1039" s="21"/>
      <c r="C1039" s="21"/>
      <c r="D1039" s="21"/>
      <c r="J1039" s="21"/>
    </row>
    <row r="1040" spans="2:10" x14ac:dyDescent="0.2">
      <c r="B1040" s="21"/>
      <c r="C1040" s="21"/>
      <c r="D1040" s="21"/>
      <c r="J1040" s="21"/>
    </row>
    <row r="1041" spans="2:10" x14ac:dyDescent="0.2">
      <c r="B1041" s="21"/>
      <c r="C1041" s="21"/>
      <c r="D1041" s="21"/>
      <c r="J1041" s="21"/>
    </row>
    <row r="1042" spans="2:10" x14ac:dyDescent="0.2">
      <c r="B1042" s="21"/>
      <c r="C1042" s="21"/>
      <c r="D1042" s="21"/>
      <c r="J1042" s="21"/>
    </row>
    <row r="1043" spans="2:10" x14ac:dyDescent="0.2">
      <c r="B1043" s="21"/>
      <c r="C1043" s="21"/>
      <c r="D1043" s="21"/>
      <c r="J1043" s="21"/>
    </row>
    <row r="1044" spans="2:10" x14ac:dyDescent="0.2">
      <c r="B1044" s="21"/>
      <c r="C1044" s="21"/>
      <c r="D1044" s="21"/>
      <c r="J1044" s="21"/>
    </row>
    <row r="1045" spans="2:10" x14ac:dyDescent="0.2">
      <c r="B1045" s="21"/>
      <c r="C1045" s="21"/>
      <c r="D1045" s="21"/>
      <c r="J1045" s="21"/>
    </row>
    <row r="1046" spans="2:10" x14ac:dyDescent="0.2">
      <c r="B1046" s="21"/>
      <c r="C1046" s="21"/>
      <c r="D1046" s="21"/>
      <c r="J1046" s="21"/>
    </row>
    <row r="1047" spans="2:10" x14ac:dyDescent="0.2">
      <c r="B1047" s="21"/>
      <c r="C1047" s="21"/>
      <c r="D1047" s="21"/>
      <c r="J1047" s="21"/>
    </row>
    <row r="1048" spans="2:10" x14ac:dyDescent="0.2">
      <c r="B1048" s="21"/>
      <c r="C1048" s="21"/>
      <c r="D1048" s="21"/>
      <c r="J1048" s="21"/>
    </row>
    <row r="1049" spans="2:10" x14ac:dyDescent="0.2">
      <c r="B1049" s="21"/>
      <c r="C1049" s="21"/>
      <c r="D1049" s="21"/>
      <c r="J1049" s="21"/>
    </row>
    <row r="1050" spans="2:10" x14ac:dyDescent="0.2">
      <c r="B1050" s="21"/>
      <c r="C1050" s="21"/>
      <c r="D1050" s="21"/>
      <c r="J1050" s="21"/>
    </row>
    <row r="1051" spans="2:10" x14ac:dyDescent="0.2">
      <c r="B1051" s="21"/>
      <c r="C1051" s="21"/>
      <c r="D1051" s="21"/>
      <c r="J1051" s="21"/>
    </row>
    <row r="1052" spans="2:10" x14ac:dyDescent="0.2">
      <c r="B1052" s="21"/>
      <c r="C1052" s="21"/>
      <c r="D1052" s="21"/>
      <c r="J1052" s="21"/>
    </row>
    <row r="1054" spans="2:10" x14ac:dyDescent="0.2">
      <c r="B1054" s="21"/>
      <c r="C1054" s="21"/>
      <c r="D1054" s="21"/>
      <c r="J1054" s="21"/>
    </row>
    <row r="1055" spans="2:10" x14ac:dyDescent="0.2">
      <c r="B1055" s="21"/>
      <c r="C1055" s="21"/>
      <c r="D1055" s="21"/>
      <c r="J1055" s="21"/>
    </row>
    <row r="1056" spans="2:10" x14ac:dyDescent="0.2">
      <c r="B1056" s="21"/>
      <c r="C1056" s="21"/>
      <c r="D1056" s="21"/>
      <c r="J1056" s="21"/>
    </row>
    <row r="1057" spans="2:10" x14ac:dyDescent="0.2">
      <c r="B1057" s="21"/>
      <c r="C1057" s="21"/>
      <c r="D1057" s="21"/>
      <c r="J1057" s="21"/>
    </row>
    <row r="1058" spans="2:10" x14ac:dyDescent="0.2">
      <c r="B1058" s="21"/>
      <c r="C1058" s="21"/>
      <c r="D1058" s="21"/>
      <c r="J1058" s="21"/>
    </row>
    <row r="1059" spans="2:10" x14ac:dyDescent="0.2">
      <c r="B1059" s="21"/>
      <c r="C1059" s="21"/>
      <c r="D1059" s="21"/>
      <c r="J1059" s="21"/>
    </row>
    <row r="1060" spans="2:10" x14ac:dyDescent="0.2">
      <c r="B1060" s="21"/>
      <c r="C1060" s="21"/>
      <c r="D1060" s="21"/>
      <c r="J1060" s="21"/>
    </row>
    <row r="1061" spans="2:10" x14ac:dyDescent="0.2">
      <c r="B1061" s="21"/>
      <c r="C1061" s="21"/>
      <c r="D1061" s="21"/>
      <c r="J1061" s="21"/>
    </row>
    <row r="1062" spans="2:10" x14ac:dyDescent="0.2">
      <c r="B1062" s="21"/>
      <c r="C1062" s="21"/>
      <c r="D1062" s="21"/>
      <c r="J1062" s="21"/>
    </row>
    <row r="1063" spans="2:10" x14ac:dyDescent="0.2">
      <c r="B1063" s="21"/>
      <c r="C1063" s="21"/>
      <c r="D1063" s="21"/>
      <c r="J1063" s="21"/>
    </row>
    <row r="1064" spans="2:10" x14ac:dyDescent="0.2">
      <c r="B1064" s="21"/>
      <c r="C1064" s="21"/>
      <c r="D1064" s="21"/>
      <c r="J1064" s="21"/>
    </row>
    <row r="1065" spans="2:10" x14ac:dyDescent="0.2">
      <c r="B1065" s="21"/>
      <c r="C1065" s="21"/>
      <c r="D1065" s="21"/>
      <c r="J1065" s="21"/>
    </row>
    <row r="1066" spans="2:10" x14ac:dyDescent="0.2">
      <c r="B1066" s="21"/>
      <c r="C1066" s="21"/>
      <c r="D1066" s="21"/>
      <c r="J1066" s="21"/>
    </row>
    <row r="1067" spans="2:10" x14ac:dyDescent="0.2">
      <c r="B1067" s="21"/>
      <c r="C1067" s="21"/>
      <c r="D1067" s="21"/>
      <c r="J1067" s="21"/>
    </row>
    <row r="1068" spans="2:10" x14ac:dyDescent="0.2">
      <c r="B1068" s="21"/>
      <c r="C1068" s="21"/>
      <c r="D1068" s="21"/>
      <c r="J1068" s="21"/>
    </row>
    <row r="1069" spans="2:10" x14ac:dyDescent="0.2">
      <c r="B1069" s="21"/>
      <c r="C1069" s="21"/>
      <c r="D1069" s="21"/>
      <c r="J1069" s="21"/>
    </row>
    <row r="1070" spans="2:10" x14ac:dyDescent="0.2">
      <c r="B1070" s="21"/>
      <c r="C1070" s="21"/>
      <c r="D1070" s="21"/>
      <c r="J1070" s="21"/>
    </row>
    <row r="1071" spans="2:10" x14ac:dyDescent="0.2">
      <c r="B1071" s="21"/>
      <c r="C1071" s="21"/>
      <c r="D1071" s="21"/>
      <c r="J1071" s="21"/>
    </row>
    <row r="1072" spans="2:10" x14ac:dyDescent="0.2">
      <c r="B1072" s="21"/>
      <c r="C1072" s="21"/>
      <c r="D1072" s="21"/>
      <c r="J1072" s="21"/>
    </row>
    <row r="1073" spans="2:10" x14ac:dyDescent="0.2">
      <c r="B1073" s="21"/>
      <c r="C1073" s="21"/>
      <c r="D1073" s="21"/>
      <c r="J1073" s="21"/>
    </row>
    <row r="1074" spans="2:10" x14ac:dyDescent="0.2">
      <c r="B1074" s="21"/>
      <c r="C1074" s="21"/>
      <c r="D1074" s="21"/>
      <c r="J1074" s="21"/>
    </row>
    <row r="1075" spans="2:10" x14ac:dyDescent="0.2">
      <c r="B1075" s="21"/>
      <c r="C1075" s="21"/>
      <c r="D1075" s="21"/>
      <c r="J1075" s="21"/>
    </row>
    <row r="1076" spans="2:10" x14ac:dyDescent="0.2">
      <c r="B1076" s="21"/>
      <c r="C1076" s="21"/>
      <c r="D1076" s="21"/>
      <c r="J1076" s="21"/>
    </row>
    <row r="1077" spans="2:10" x14ac:dyDescent="0.2">
      <c r="B1077" s="21"/>
      <c r="C1077" s="21"/>
      <c r="D1077" s="21"/>
      <c r="J1077" s="21"/>
    </row>
    <row r="1078" spans="2:10" x14ac:dyDescent="0.2">
      <c r="B1078" s="21"/>
      <c r="C1078" s="21"/>
      <c r="D1078" s="21"/>
      <c r="J1078" s="21"/>
    </row>
    <row r="1079" spans="2:10" x14ac:dyDescent="0.2">
      <c r="B1079" s="21"/>
      <c r="C1079" s="21"/>
      <c r="D1079" s="21"/>
      <c r="J1079" s="21"/>
    </row>
    <row r="1080" spans="2:10" x14ac:dyDescent="0.2">
      <c r="B1080" s="21"/>
      <c r="C1080" s="21"/>
      <c r="D1080" s="21"/>
      <c r="J1080" s="21"/>
    </row>
    <row r="1081" spans="2:10" x14ac:dyDescent="0.2">
      <c r="B1081" s="21"/>
      <c r="C1081" s="21"/>
      <c r="D1081" s="21"/>
      <c r="J1081" s="21"/>
    </row>
    <row r="1082" spans="2:10" x14ac:dyDescent="0.2">
      <c r="B1082" s="21"/>
      <c r="C1082" s="21"/>
      <c r="D1082" s="21"/>
      <c r="J1082" s="21"/>
    </row>
    <row r="1083" spans="2:10" x14ac:dyDescent="0.2">
      <c r="B1083" s="21"/>
      <c r="C1083" s="21"/>
      <c r="D1083" s="21"/>
      <c r="J1083" s="21"/>
    </row>
    <row r="1085" spans="2:10" x14ac:dyDescent="0.2">
      <c r="B1085" s="21"/>
      <c r="C1085" s="21"/>
      <c r="D1085" s="21"/>
      <c r="J1085" s="21"/>
    </row>
    <row r="1086" spans="2:10" x14ac:dyDescent="0.2">
      <c r="B1086" s="21"/>
      <c r="C1086" s="21"/>
      <c r="D1086" s="21"/>
      <c r="J1086" s="21"/>
    </row>
    <row r="1087" spans="2:10" x14ac:dyDescent="0.2">
      <c r="B1087" s="21"/>
      <c r="C1087" s="21"/>
      <c r="D1087" s="21"/>
      <c r="J1087" s="21"/>
    </row>
    <row r="1088" spans="2:10" x14ac:dyDescent="0.2">
      <c r="B1088" s="21"/>
      <c r="C1088" s="21"/>
      <c r="D1088" s="21"/>
      <c r="J1088" s="21"/>
    </row>
    <row r="1089" spans="2:10" x14ac:dyDescent="0.2">
      <c r="B1089" s="21"/>
      <c r="C1089" s="21"/>
      <c r="D1089" s="21"/>
      <c r="J1089" s="21"/>
    </row>
    <row r="1090" spans="2:10" x14ac:dyDescent="0.2">
      <c r="B1090" s="21"/>
      <c r="C1090" s="21"/>
      <c r="D1090" s="21"/>
      <c r="J1090" s="21"/>
    </row>
    <row r="1091" spans="2:10" x14ac:dyDescent="0.2">
      <c r="B1091" s="21"/>
      <c r="C1091" s="21"/>
      <c r="D1091" s="21"/>
      <c r="J1091" s="21"/>
    </row>
    <row r="1092" spans="2:10" x14ac:dyDescent="0.2">
      <c r="B1092" s="21"/>
      <c r="C1092" s="21"/>
      <c r="D1092" s="21"/>
      <c r="J1092" s="21"/>
    </row>
    <row r="1093" spans="2:10" x14ac:dyDescent="0.2">
      <c r="B1093" s="21"/>
      <c r="C1093" s="21"/>
      <c r="D1093" s="21"/>
      <c r="J1093" s="21"/>
    </row>
    <row r="1094" spans="2:10" x14ac:dyDescent="0.2">
      <c r="B1094" s="21"/>
      <c r="C1094" s="21"/>
      <c r="D1094" s="21"/>
      <c r="J1094" s="21"/>
    </row>
    <row r="1095" spans="2:10" x14ac:dyDescent="0.2">
      <c r="B1095" s="21"/>
      <c r="C1095" s="21"/>
      <c r="D1095" s="21"/>
      <c r="J1095" s="21"/>
    </row>
    <row r="1096" spans="2:10" x14ac:dyDescent="0.2">
      <c r="B1096" s="21"/>
      <c r="C1096" s="21"/>
      <c r="D1096" s="21"/>
      <c r="J1096" s="21"/>
    </row>
    <row r="1097" spans="2:10" x14ac:dyDescent="0.2">
      <c r="B1097" s="21"/>
      <c r="C1097" s="21"/>
      <c r="D1097" s="21"/>
      <c r="J1097" s="21"/>
    </row>
    <row r="1098" spans="2:10" x14ac:dyDescent="0.2">
      <c r="B1098" s="21"/>
      <c r="C1098" s="21"/>
      <c r="D1098" s="21"/>
      <c r="J1098" s="21"/>
    </row>
    <row r="1099" spans="2:10" x14ac:dyDescent="0.2">
      <c r="B1099" s="21"/>
      <c r="C1099" s="21"/>
      <c r="D1099" s="21"/>
      <c r="J1099" s="21"/>
    </row>
    <row r="1100" spans="2:10" x14ac:dyDescent="0.2">
      <c r="B1100" s="21"/>
      <c r="C1100" s="21"/>
      <c r="D1100" s="21"/>
      <c r="J1100" s="21"/>
    </row>
    <row r="1101" spans="2:10" x14ac:dyDescent="0.2">
      <c r="B1101" s="21"/>
      <c r="C1101" s="21"/>
      <c r="D1101" s="21"/>
      <c r="J1101" s="21"/>
    </row>
    <row r="1102" spans="2:10" x14ac:dyDescent="0.2">
      <c r="B1102" s="21"/>
      <c r="C1102" s="21"/>
      <c r="D1102" s="21"/>
      <c r="J1102" s="21"/>
    </row>
    <row r="1103" spans="2:10" x14ac:dyDescent="0.2">
      <c r="B1103" s="21"/>
      <c r="C1103" s="21"/>
      <c r="D1103" s="21"/>
      <c r="J1103" s="21"/>
    </row>
    <row r="1104" spans="2:10" x14ac:dyDescent="0.2">
      <c r="B1104" s="21"/>
      <c r="C1104" s="21"/>
      <c r="D1104" s="21"/>
      <c r="J1104" s="21"/>
    </row>
    <row r="1105" spans="2:10" x14ac:dyDescent="0.2">
      <c r="B1105" s="21"/>
      <c r="C1105" s="21"/>
      <c r="D1105" s="21"/>
      <c r="J1105" s="21"/>
    </row>
    <row r="1106" spans="2:10" x14ac:dyDescent="0.2">
      <c r="B1106" s="21"/>
      <c r="C1106" s="21"/>
      <c r="D1106" s="21"/>
      <c r="J1106" s="21"/>
    </row>
    <row r="1107" spans="2:10" x14ac:dyDescent="0.2">
      <c r="B1107" s="21"/>
      <c r="C1107" s="21"/>
      <c r="D1107" s="21"/>
      <c r="J1107" s="21"/>
    </row>
    <row r="1108" spans="2:10" x14ac:dyDescent="0.2">
      <c r="B1108" s="21"/>
      <c r="C1108" s="21"/>
      <c r="D1108" s="21"/>
      <c r="J1108" s="21"/>
    </row>
    <row r="1109" spans="2:10" x14ac:dyDescent="0.2">
      <c r="B1109" s="21"/>
      <c r="C1109" s="21"/>
      <c r="D1109" s="21"/>
      <c r="J1109" s="21"/>
    </row>
    <row r="1110" spans="2:10" x14ac:dyDescent="0.2">
      <c r="B1110" s="21"/>
      <c r="C1110" s="21"/>
      <c r="D1110" s="21"/>
      <c r="J1110" s="21"/>
    </row>
    <row r="1111" spans="2:10" x14ac:dyDescent="0.2">
      <c r="B1111" s="21"/>
      <c r="C1111" s="21"/>
      <c r="D1111" s="21"/>
      <c r="J1111" s="21"/>
    </row>
    <row r="1112" spans="2:10" x14ac:dyDescent="0.2">
      <c r="B1112" s="21"/>
      <c r="C1112" s="21"/>
      <c r="D1112" s="21"/>
      <c r="J1112" s="21"/>
    </row>
    <row r="1113" spans="2:10" x14ac:dyDescent="0.2">
      <c r="B1113" s="21"/>
      <c r="C1113" s="21"/>
      <c r="D1113" s="21"/>
      <c r="J1113" s="21"/>
    </row>
    <row r="1114" spans="2:10" x14ac:dyDescent="0.2">
      <c r="B1114" s="21"/>
      <c r="C1114" s="21"/>
      <c r="D1114" s="21"/>
      <c r="J1114" s="21"/>
    </row>
    <row r="1116" spans="2:10" x14ac:dyDescent="0.2">
      <c r="B1116" s="21"/>
      <c r="C1116" s="21"/>
      <c r="D1116" s="21"/>
      <c r="J1116" s="21"/>
    </row>
    <row r="1117" spans="2:10" x14ac:dyDescent="0.2">
      <c r="B1117" s="21"/>
      <c r="C1117" s="21"/>
      <c r="D1117" s="21"/>
      <c r="J1117" s="21"/>
    </row>
    <row r="1118" spans="2:10" x14ac:dyDescent="0.2">
      <c r="B1118" s="21"/>
      <c r="C1118" s="21"/>
      <c r="D1118" s="21"/>
      <c r="J1118" s="21"/>
    </row>
    <row r="1119" spans="2:10" x14ac:dyDescent="0.2">
      <c r="B1119" s="21"/>
      <c r="C1119" s="21"/>
      <c r="D1119" s="21"/>
      <c r="J1119" s="21"/>
    </row>
    <row r="1120" spans="2:10" x14ac:dyDescent="0.2">
      <c r="B1120" s="21"/>
      <c r="C1120" s="21"/>
      <c r="D1120" s="21"/>
      <c r="J1120" s="21"/>
    </row>
    <row r="1121" spans="2:10" x14ac:dyDescent="0.2">
      <c r="B1121" s="21"/>
      <c r="C1121" s="21"/>
      <c r="D1121" s="21"/>
      <c r="J1121" s="21"/>
    </row>
    <row r="1122" spans="2:10" x14ac:dyDescent="0.2">
      <c r="B1122" s="21"/>
      <c r="C1122" s="21"/>
      <c r="D1122" s="21"/>
      <c r="J1122" s="21"/>
    </row>
    <row r="1123" spans="2:10" x14ac:dyDescent="0.2">
      <c r="B1123" s="21"/>
      <c r="C1123" s="21"/>
      <c r="D1123" s="21"/>
      <c r="J1123" s="21"/>
    </row>
    <row r="1124" spans="2:10" x14ac:dyDescent="0.2">
      <c r="B1124" s="21"/>
      <c r="C1124" s="21"/>
      <c r="D1124" s="21"/>
      <c r="J1124" s="21"/>
    </row>
    <row r="1125" spans="2:10" x14ac:dyDescent="0.2">
      <c r="B1125" s="21"/>
      <c r="C1125" s="21"/>
      <c r="D1125" s="21"/>
      <c r="J1125" s="21"/>
    </row>
    <row r="1126" spans="2:10" x14ac:dyDescent="0.2">
      <c r="B1126" s="21"/>
      <c r="C1126" s="21"/>
      <c r="D1126" s="21"/>
      <c r="J1126" s="21"/>
    </row>
    <row r="1127" spans="2:10" x14ac:dyDescent="0.2">
      <c r="B1127" s="21"/>
      <c r="C1127" s="21"/>
      <c r="D1127" s="21"/>
      <c r="J1127" s="21"/>
    </row>
    <row r="1128" spans="2:10" x14ac:dyDescent="0.2">
      <c r="B1128" s="21"/>
      <c r="C1128" s="21"/>
      <c r="D1128" s="21"/>
      <c r="J1128" s="21"/>
    </row>
    <row r="1129" spans="2:10" x14ac:dyDescent="0.2">
      <c r="B1129" s="21"/>
      <c r="C1129" s="21"/>
      <c r="D1129" s="21"/>
      <c r="J1129" s="21"/>
    </row>
    <row r="1130" spans="2:10" x14ac:dyDescent="0.2">
      <c r="B1130" s="21"/>
      <c r="C1130" s="21"/>
      <c r="D1130" s="21"/>
      <c r="J1130" s="21"/>
    </row>
    <row r="1131" spans="2:10" x14ac:dyDescent="0.2">
      <c r="B1131" s="21"/>
      <c r="C1131" s="21"/>
      <c r="D1131" s="21"/>
      <c r="J1131" s="21"/>
    </row>
    <row r="1132" spans="2:10" x14ac:dyDescent="0.2">
      <c r="B1132" s="21"/>
      <c r="C1132" s="21"/>
      <c r="D1132" s="21"/>
      <c r="J1132" s="21"/>
    </row>
    <row r="1133" spans="2:10" x14ac:dyDescent="0.2">
      <c r="B1133" s="21"/>
      <c r="C1133" s="21"/>
      <c r="D1133" s="21"/>
      <c r="J1133" s="21"/>
    </row>
    <row r="1134" spans="2:10" x14ac:dyDescent="0.2">
      <c r="B1134" s="21"/>
      <c r="C1134" s="21"/>
      <c r="D1134" s="21"/>
      <c r="J1134" s="21"/>
    </row>
    <row r="1135" spans="2:10" x14ac:dyDescent="0.2">
      <c r="B1135" s="21"/>
      <c r="C1135" s="21"/>
      <c r="D1135" s="21"/>
      <c r="J1135" s="21"/>
    </row>
    <row r="1136" spans="2:10" x14ac:dyDescent="0.2">
      <c r="B1136" s="21"/>
      <c r="C1136" s="21"/>
      <c r="D1136" s="21"/>
      <c r="J1136" s="21"/>
    </row>
    <row r="1137" spans="2:10" x14ac:dyDescent="0.2">
      <c r="B1137" s="21"/>
      <c r="C1137" s="21"/>
      <c r="D1137" s="21"/>
      <c r="J1137" s="21"/>
    </row>
    <row r="1138" spans="2:10" x14ac:dyDescent="0.2">
      <c r="B1138" s="21"/>
      <c r="C1138" s="21"/>
      <c r="D1138" s="21"/>
      <c r="J1138" s="21"/>
    </row>
    <row r="1139" spans="2:10" x14ac:dyDescent="0.2">
      <c r="B1139" s="21"/>
      <c r="C1139" s="21"/>
      <c r="D1139" s="21"/>
      <c r="J1139" s="21"/>
    </row>
    <row r="1140" spans="2:10" x14ac:dyDescent="0.2">
      <c r="B1140" s="21"/>
      <c r="C1140" s="21"/>
      <c r="D1140" s="21"/>
      <c r="J1140" s="21"/>
    </row>
    <row r="1141" spans="2:10" x14ac:dyDescent="0.2">
      <c r="B1141" s="21"/>
      <c r="C1141" s="21"/>
      <c r="D1141" s="21"/>
      <c r="J1141" s="21"/>
    </row>
    <row r="1142" spans="2:10" x14ac:dyDescent="0.2">
      <c r="B1142" s="21"/>
      <c r="C1142" s="21"/>
      <c r="D1142" s="21"/>
      <c r="J1142" s="21"/>
    </row>
    <row r="1143" spans="2:10" x14ac:dyDescent="0.2">
      <c r="B1143" s="21"/>
      <c r="C1143" s="21"/>
      <c r="D1143" s="21"/>
      <c r="J1143" s="21"/>
    </row>
    <row r="1144" spans="2:10" x14ac:dyDescent="0.2">
      <c r="B1144" s="21"/>
      <c r="C1144" s="21"/>
      <c r="D1144" s="21"/>
      <c r="J1144" s="21"/>
    </row>
    <row r="1145" spans="2:10" x14ac:dyDescent="0.2">
      <c r="B1145" s="21"/>
      <c r="C1145" s="21"/>
      <c r="D1145" s="21"/>
      <c r="J1145" s="21"/>
    </row>
    <row r="1146" spans="2:10" x14ac:dyDescent="0.2">
      <c r="B1146" s="21"/>
      <c r="C1146" s="21"/>
      <c r="D1146" s="21"/>
      <c r="J1146" s="21"/>
    </row>
    <row r="1147" spans="2:10" x14ac:dyDescent="0.2">
      <c r="B1147" s="21"/>
      <c r="C1147" s="21"/>
      <c r="D1147" s="21"/>
      <c r="J1147" s="21"/>
    </row>
    <row r="1148" spans="2:10" x14ac:dyDescent="0.2">
      <c r="B1148" s="21"/>
      <c r="C1148" s="21"/>
      <c r="D1148" s="21"/>
      <c r="J1148" s="21"/>
    </row>
    <row r="1149" spans="2:10" x14ac:dyDescent="0.2">
      <c r="B1149" s="21"/>
      <c r="C1149" s="21"/>
      <c r="D1149" s="21"/>
      <c r="J1149" s="21"/>
    </row>
    <row r="1150" spans="2:10" x14ac:dyDescent="0.2">
      <c r="B1150" s="21"/>
      <c r="C1150" s="21"/>
      <c r="D1150" s="21"/>
      <c r="J1150" s="21"/>
    </row>
    <row r="1151" spans="2:10" x14ac:dyDescent="0.2">
      <c r="B1151" s="21"/>
      <c r="C1151" s="21"/>
      <c r="D1151" s="21"/>
      <c r="J1151" s="21"/>
    </row>
    <row r="1152" spans="2:10" x14ac:dyDescent="0.2">
      <c r="B1152" s="21"/>
      <c r="C1152" s="21"/>
      <c r="D1152" s="21"/>
      <c r="J1152" s="21"/>
    </row>
    <row r="1153" spans="2:10" x14ac:dyDescent="0.2">
      <c r="B1153" s="21"/>
      <c r="C1153" s="21"/>
      <c r="D1153" s="21"/>
      <c r="J1153" s="21"/>
    </row>
    <row r="1154" spans="2:10" x14ac:dyDescent="0.2">
      <c r="B1154" s="21"/>
      <c r="C1154" s="21"/>
      <c r="D1154" s="21"/>
      <c r="J1154" s="21"/>
    </row>
    <row r="1155" spans="2:10" x14ac:dyDescent="0.2">
      <c r="B1155" s="21"/>
      <c r="C1155" s="21"/>
      <c r="D1155" s="21"/>
      <c r="J1155" s="21"/>
    </row>
    <row r="1156" spans="2:10" x14ac:dyDescent="0.2">
      <c r="B1156" s="21"/>
      <c r="C1156" s="21"/>
      <c r="D1156" s="21"/>
      <c r="J1156" s="21"/>
    </row>
    <row r="1157" spans="2:10" x14ac:dyDescent="0.2">
      <c r="B1157" s="21"/>
      <c r="C1157" s="21"/>
      <c r="D1157" s="21"/>
      <c r="J1157" s="21"/>
    </row>
    <row r="1158" spans="2:10" x14ac:dyDescent="0.2">
      <c r="B1158" s="21"/>
      <c r="C1158" s="21"/>
      <c r="D1158" s="21"/>
      <c r="J1158" s="21"/>
    </row>
    <row r="1159" spans="2:10" x14ac:dyDescent="0.2">
      <c r="B1159" s="21"/>
      <c r="C1159" s="21"/>
      <c r="D1159" s="21"/>
      <c r="J1159" s="21"/>
    </row>
    <row r="1160" spans="2:10" x14ac:dyDescent="0.2">
      <c r="B1160" s="21"/>
      <c r="C1160" s="21"/>
      <c r="D1160" s="21"/>
      <c r="J1160" s="21"/>
    </row>
    <row r="1161" spans="2:10" x14ac:dyDescent="0.2">
      <c r="B1161" s="21"/>
      <c r="C1161" s="21"/>
      <c r="D1161" s="21"/>
      <c r="J1161" s="21"/>
    </row>
    <row r="1162" spans="2:10" x14ac:dyDescent="0.2">
      <c r="B1162" s="21"/>
      <c r="C1162" s="21"/>
      <c r="D1162" s="21"/>
      <c r="J1162" s="21"/>
    </row>
    <row r="1163" spans="2:10" x14ac:dyDescent="0.2">
      <c r="B1163" s="21"/>
      <c r="C1163" s="21"/>
      <c r="D1163" s="21"/>
      <c r="J1163" s="21"/>
    </row>
    <row r="1164" spans="2:10" x14ac:dyDescent="0.2">
      <c r="B1164" s="21"/>
      <c r="C1164" s="21"/>
      <c r="D1164" s="21"/>
      <c r="J1164" s="21"/>
    </row>
    <row r="1165" spans="2:10" x14ac:dyDescent="0.2">
      <c r="B1165" s="21"/>
      <c r="C1165" s="21"/>
      <c r="D1165" s="21"/>
      <c r="J1165" s="21"/>
    </row>
    <row r="1166" spans="2:10" x14ac:dyDescent="0.2">
      <c r="B1166" s="21"/>
      <c r="C1166" s="21"/>
      <c r="D1166" s="21"/>
      <c r="J1166" s="21"/>
    </row>
    <row r="1167" spans="2:10" x14ac:dyDescent="0.2">
      <c r="B1167" s="21"/>
      <c r="C1167" s="21"/>
      <c r="D1167" s="21"/>
      <c r="J1167" s="21"/>
    </row>
    <row r="1168" spans="2:10" x14ac:dyDescent="0.2">
      <c r="B1168" s="21"/>
      <c r="C1168" s="21"/>
      <c r="D1168" s="21"/>
      <c r="J1168" s="21"/>
    </row>
    <row r="1169" spans="2:10" x14ac:dyDescent="0.2">
      <c r="B1169" s="21"/>
      <c r="C1169" s="21"/>
      <c r="D1169" s="21"/>
      <c r="J1169" s="21"/>
    </row>
    <row r="1170" spans="2:10" x14ac:dyDescent="0.2">
      <c r="B1170" s="21"/>
      <c r="C1170" s="21"/>
      <c r="D1170" s="21"/>
      <c r="J1170" s="21"/>
    </row>
    <row r="1171" spans="2:10" x14ac:dyDescent="0.2">
      <c r="B1171" s="21"/>
      <c r="C1171" s="21"/>
      <c r="D1171" s="21"/>
      <c r="J1171" s="21"/>
    </row>
    <row r="1172" spans="2:10" x14ac:dyDescent="0.2">
      <c r="B1172" s="21"/>
      <c r="C1172" s="21"/>
      <c r="D1172" s="21"/>
      <c r="J1172" s="21"/>
    </row>
    <row r="1173" spans="2:10" x14ac:dyDescent="0.2">
      <c r="B1173" s="21"/>
      <c r="C1173" s="21"/>
      <c r="D1173" s="21"/>
      <c r="J1173" s="21"/>
    </row>
    <row r="1174" spans="2:10" x14ac:dyDescent="0.2">
      <c r="B1174" s="21"/>
      <c r="C1174" s="21"/>
      <c r="D1174" s="21"/>
      <c r="J1174" s="21"/>
    </row>
    <row r="1175" spans="2:10" x14ac:dyDescent="0.2">
      <c r="B1175" s="21"/>
      <c r="C1175" s="21"/>
      <c r="D1175" s="21"/>
      <c r="J1175" s="21"/>
    </row>
    <row r="1177" spans="2:10" x14ac:dyDescent="0.2">
      <c r="B1177" s="21"/>
      <c r="C1177" s="21"/>
      <c r="D1177" s="21"/>
      <c r="J1177" s="21"/>
    </row>
    <row r="1178" spans="2:10" x14ac:dyDescent="0.2">
      <c r="B1178" s="21"/>
      <c r="C1178" s="21"/>
      <c r="D1178" s="21"/>
      <c r="J1178" s="21"/>
    </row>
    <row r="1179" spans="2:10" x14ac:dyDescent="0.2">
      <c r="B1179" s="21"/>
      <c r="C1179" s="21"/>
      <c r="D1179" s="21"/>
      <c r="J1179" s="21"/>
    </row>
    <row r="1180" spans="2:10" x14ac:dyDescent="0.2">
      <c r="B1180" s="21"/>
      <c r="C1180" s="21"/>
      <c r="D1180" s="21"/>
      <c r="J1180" s="21"/>
    </row>
    <row r="1181" spans="2:10" x14ac:dyDescent="0.2">
      <c r="B1181" s="21"/>
      <c r="C1181" s="21"/>
      <c r="D1181" s="21"/>
      <c r="J1181" s="21"/>
    </row>
    <row r="1182" spans="2:10" x14ac:dyDescent="0.2">
      <c r="B1182" s="21"/>
      <c r="C1182" s="21"/>
      <c r="D1182" s="21"/>
      <c r="J1182" s="21"/>
    </row>
    <row r="1183" spans="2:10" x14ac:dyDescent="0.2">
      <c r="B1183" s="21"/>
      <c r="C1183" s="21"/>
      <c r="D1183" s="21"/>
      <c r="J1183" s="21"/>
    </row>
    <row r="1184" spans="2:10" x14ac:dyDescent="0.2">
      <c r="B1184" s="21"/>
      <c r="C1184" s="21"/>
      <c r="D1184" s="21"/>
      <c r="J1184" s="21"/>
    </row>
    <row r="1185" spans="2:10" x14ac:dyDescent="0.2">
      <c r="B1185" s="21"/>
      <c r="C1185" s="21"/>
      <c r="D1185" s="21"/>
      <c r="J1185" s="21"/>
    </row>
    <row r="1186" spans="2:10" x14ac:dyDescent="0.2">
      <c r="B1186" s="21"/>
      <c r="C1186" s="21"/>
      <c r="D1186" s="21"/>
      <c r="J1186" s="21"/>
    </row>
    <row r="1187" spans="2:10" x14ac:dyDescent="0.2">
      <c r="B1187" s="21"/>
      <c r="C1187" s="21"/>
      <c r="D1187" s="21"/>
      <c r="J1187" s="21"/>
    </row>
    <row r="1188" spans="2:10" x14ac:dyDescent="0.2">
      <c r="B1188" s="21"/>
      <c r="C1188" s="21"/>
      <c r="D1188" s="21"/>
      <c r="J1188" s="21"/>
    </row>
    <row r="1189" spans="2:10" x14ac:dyDescent="0.2">
      <c r="B1189" s="21"/>
      <c r="C1189" s="21"/>
      <c r="D1189" s="21"/>
      <c r="J1189" s="21"/>
    </row>
    <row r="1190" spans="2:10" x14ac:dyDescent="0.2">
      <c r="B1190" s="21"/>
      <c r="C1190" s="21"/>
      <c r="D1190" s="21"/>
      <c r="J1190" s="21"/>
    </row>
    <row r="1191" spans="2:10" x14ac:dyDescent="0.2">
      <c r="B1191" s="21"/>
      <c r="C1191" s="21"/>
      <c r="D1191" s="21"/>
      <c r="J1191" s="21"/>
    </row>
    <row r="1192" spans="2:10" x14ac:dyDescent="0.2">
      <c r="B1192" s="21"/>
      <c r="C1192" s="21"/>
      <c r="D1192" s="21"/>
      <c r="J1192" s="21"/>
    </row>
    <row r="1193" spans="2:10" x14ac:dyDescent="0.2">
      <c r="B1193" s="21"/>
      <c r="C1193" s="21"/>
      <c r="D1193" s="21"/>
      <c r="J1193" s="21"/>
    </row>
    <row r="1194" spans="2:10" x14ac:dyDescent="0.2">
      <c r="B1194" s="21"/>
      <c r="C1194" s="21"/>
      <c r="D1194" s="21"/>
      <c r="J1194" s="21"/>
    </row>
    <row r="1195" spans="2:10" x14ac:dyDescent="0.2">
      <c r="B1195" s="21"/>
      <c r="C1195" s="21"/>
      <c r="D1195" s="21"/>
      <c r="J1195" s="21"/>
    </row>
    <row r="1196" spans="2:10" x14ac:dyDescent="0.2">
      <c r="B1196" s="21"/>
      <c r="C1196" s="21"/>
      <c r="D1196" s="21"/>
      <c r="J1196" s="21"/>
    </row>
    <row r="1197" spans="2:10" x14ac:dyDescent="0.2">
      <c r="B1197" s="21"/>
      <c r="C1197" s="21"/>
      <c r="D1197" s="21"/>
      <c r="J1197" s="21"/>
    </row>
    <row r="1198" spans="2:10" x14ac:dyDescent="0.2">
      <c r="B1198" s="21"/>
      <c r="C1198" s="21"/>
      <c r="D1198" s="21"/>
      <c r="J1198" s="21"/>
    </row>
    <row r="1199" spans="2:10" x14ac:dyDescent="0.2">
      <c r="B1199" s="21"/>
      <c r="C1199" s="21"/>
      <c r="D1199" s="21"/>
      <c r="J1199" s="21"/>
    </row>
    <row r="1200" spans="2:10" x14ac:dyDescent="0.2">
      <c r="B1200" s="21"/>
      <c r="C1200" s="21"/>
      <c r="D1200" s="21"/>
      <c r="J1200" s="21"/>
    </row>
    <row r="1201" spans="2:10" x14ac:dyDescent="0.2">
      <c r="B1201" s="21"/>
      <c r="C1201" s="21"/>
      <c r="D1201" s="21"/>
      <c r="J1201" s="21"/>
    </row>
    <row r="1202" spans="2:10" x14ac:dyDescent="0.2">
      <c r="B1202" s="21"/>
      <c r="C1202" s="21"/>
      <c r="D1202" s="21"/>
      <c r="J1202" s="21"/>
    </row>
    <row r="1203" spans="2:10" x14ac:dyDescent="0.2">
      <c r="B1203" s="21"/>
      <c r="C1203" s="21"/>
      <c r="D1203" s="21"/>
      <c r="J1203" s="21"/>
    </row>
    <row r="1204" spans="2:10" x14ac:dyDescent="0.2">
      <c r="B1204" s="21"/>
      <c r="C1204" s="21"/>
      <c r="D1204" s="21"/>
      <c r="J1204" s="21"/>
    </row>
    <row r="1205" spans="2:10" x14ac:dyDescent="0.2">
      <c r="B1205" s="21"/>
      <c r="C1205" s="21"/>
      <c r="D1205" s="21"/>
      <c r="J1205" s="21"/>
    </row>
    <row r="1206" spans="2:10" x14ac:dyDescent="0.2">
      <c r="B1206" s="21"/>
      <c r="C1206" s="21"/>
      <c r="D1206" s="21"/>
      <c r="J1206" s="21"/>
    </row>
    <row r="1207" spans="2:10" x14ac:dyDescent="0.2">
      <c r="B1207" s="21"/>
      <c r="C1207" s="21"/>
      <c r="D1207" s="21"/>
      <c r="J1207" s="21"/>
    </row>
    <row r="1208" spans="2:10" x14ac:dyDescent="0.2">
      <c r="B1208" s="21"/>
      <c r="C1208" s="21"/>
      <c r="D1208" s="21"/>
      <c r="J1208" s="21"/>
    </row>
    <row r="1209" spans="2:10" x14ac:dyDescent="0.2">
      <c r="B1209" s="21"/>
      <c r="C1209" s="21"/>
      <c r="D1209" s="21"/>
      <c r="J1209" s="21"/>
    </row>
    <row r="1210" spans="2:10" x14ac:dyDescent="0.2">
      <c r="B1210" s="21"/>
      <c r="C1210" s="21"/>
      <c r="D1210" s="21"/>
      <c r="J1210" s="21"/>
    </row>
    <row r="1211" spans="2:10" x14ac:dyDescent="0.2">
      <c r="B1211" s="21"/>
      <c r="C1211" s="21"/>
      <c r="D1211" s="21"/>
      <c r="J1211" s="21"/>
    </row>
    <row r="1212" spans="2:10" x14ac:dyDescent="0.2">
      <c r="B1212" s="21"/>
      <c r="C1212" s="21"/>
      <c r="D1212" s="21"/>
      <c r="J1212" s="21"/>
    </row>
    <row r="1213" spans="2:10" x14ac:dyDescent="0.2">
      <c r="B1213" s="21"/>
      <c r="C1213" s="21"/>
      <c r="D1213" s="21"/>
      <c r="J1213" s="21"/>
    </row>
    <row r="1214" spans="2:10" x14ac:dyDescent="0.2">
      <c r="B1214" s="21"/>
      <c r="C1214" s="21"/>
      <c r="D1214" s="21"/>
      <c r="J1214" s="21"/>
    </row>
    <row r="1215" spans="2:10" x14ac:dyDescent="0.2">
      <c r="B1215" s="21"/>
      <c r="C1215" s="21"/>
      <c r="D1215" s="21"/>
      <c r="J1215" s="21"/>
    </row>
    <row r="1216" spans="2:10" x14ac:dyDescent="0.2">
      <c r="B1216" s="21"/>
      <c r="C1216" s="21"/>
      <c r="D1216" s="21"/>
      <c r="J1216" s="21"/>
    </row>
    <row r="1217" spans="2:10" x14ac:dyDescent="0.2">
      <c r="B1217" s="21"/>
      <c r="C1217" s="21"/>
      <c r="D1217" s="21"/>
      <c r="J1217" s="21"/>
    </row>
    <row r="1218" spans="2:10" x14ac:dyDescent="0.2">
      <c r="B1218" s="21"/>
      <c r="C1218" s="21"/>
      <c r="D1218" s="21"/>
      <c r="J1218" s="21"/>
    </row>
    <row r="1219" spans="2:10" x14ac:dyDescent="0.2">
      <c r="B1219" s="21"/>
      <c r="C1219" s="21"/>
      <c r="D1219" s="21"/>
      <c r="J1219" s="21"/>
    </row>
    <row r="1220" spans="2:10" x14ac:dyDescent="0.2">
      <c r="B1220" s="21"/>
      <c r="C1220" s="21"/>
      <c r="D1220" s="21"/>
      <c r="J1220" s="21"/>
    </row>
    <row r="1221" spans="2:10" x14ac:dyDescent="0.2">
      <c r="B1221" s="21"/>
      <c r="C1221" s="21"/>
      <c r="D1221" s="21"/>
      <c r="J1221" s="21"/>
    </row>
    <row r="1222" spans="2:10" x14ac:dyDescent="0.2">
      <c r="B1222" s="21"/>
      <c r="C1222" s="21"/>
      <c r="D1222" s="21"/>
      <c r="J1222" s="21"/>
    </row>
    <row r="1223" spans="2:10" x14ac:dyDescent="0.2">
      <c r="B1223" s="21"/>
      <c r="C1223" s="21"/>
      <c r="D1223" s="21"/>
      <c r="J1223" s="21"/>
    </row>
    <row r="1224" spans="2:10" x14ac:dyDescent="0.2">
      <c r="B1224" s="21"/>
      <c r="C1224" s="21"/>
      <c r="D1224" s="21"/>
      <c r="J1224" s="21"/>
    </row>
    <row r="1225" spans="2:10" x14ac:dyDescent="0.2">
      <c r="B1225" s="21"/>
      <c r="C1225" s="21"/>
      <c r="D1225" s="21"/>
      <c r="J1225" s="21"/>
    </row>
    <row r="1226" spans="2:10" x14ac:dyDescent="0.2">
      <c r="B1226" s="21"/>
      <c r="C1226" s="21"/>
      <c r="D1226" s="21"/>
      <c r="J1226" s="21"/>
    </row>
    <row r="1227" spans="2:10" x14ac:dyDescent="0.2">
      <c r="B1227" s="21"/>
      <c r="C1227" s="21"/>
      <c r="D1227" s="21"/>
      <c r="J1227" s="21"/>
    </row>
    <row r="1228" spans="2:10" x14ac:dyDescent="0.2">
      <c r="B1228" s="21"/>
      <c r="C1228" s="21"/>
      <c r="D1228" s="21"/>
      <c r="J1228" s="21"/>
    </row>
    <row r="1229" spans="2:10" x14ac:dyDescent="0.2">
      <c r="B1229" s="21"/>
      <c r="C1229" s="21"/>
      <c r="D1229" s="21"/>
      <c r="J1229" s="21"/>
    </row>
    <row r="1230" spans="2:10" x14ac:dyDescent="0.2">
      <c r="B1230" s="21"/>
      <c r="C1230" s="21"/>
      <c r="D1230" s="21"/>
      <c r="J1230" s="21"/>
    </row>
    <row r="1231" spans="2:10" x14ac:dyDescent="0.2">
      <c r="B1231" s="21"/>
      <c r="C1231" s="21"/>
      <c r="D1231" s="21"/>
      <c r="J1231" s="21"/>
    </row>
    <row r="1232" spans="2:10" x14ac:dyDescent="0.2">
      <c r="B1232" s="21"/>
      <c r="C1232" s="21"/>
      <c r="D1232" s="21"/>
      <c r="J1232" s="21"/>
    </row>
    <row r="1233" spans="2:10" x14ac:dyDescent="0.2">
      <c r="B1233" s="21"/>
      <c r="C1233" s="21"/>
      <c r="D1233" s="21"/>
      <c r="J1233" s="21"/>
    </row>
    <row r="1234" spans="2:10" x14ac:dyDescent="0.2">
      <c r="B1234" s="21"/>
      <c r="C1234" s="21"/>
      <c r="D1234" s="21"/>
      <c r="J1234" s="21"/>
    </row>
    <row r="1235" spans="2:10" x14ac:dyDescent="0.2">
      <c r="B1235" s="21"/>
      <c r="C1235" s="21"/>
      <c r="D1235" s="21"/>
      <c r="J1235" s="21"/>
    </row>
    <row r="1236" spans="2:10" x14ac:dyDescent="0.2">
      <c r="B1236" s="21"/>
      <c r="C1236" s="21"/>
      <c r="D1236" s="21"/>
      <c r="J1236" s="21"/>
    </row>
    <row r="1238" spans="2:10" x14ac:dyDescent="0.2">
      <c r="B1238" s="21"/>
      <c r="C1238" s="21"/>
      <c r="D1238" s="21"/>
      <c r="J1238" s="21"/>
    </row>
    <row r="1239" spans="2:10" x14ac:dyDescent="0.2">
      <c r="B1239" s="21"/>
      <c r="C1239" s="21"/>
      <c r="D1239" s="21"/>
      <c r="J1239" s="21"/>
    </row>
    <row r="1240" spans="2:10" x14ac:dyDescent="0.2">
      <c r="B1240" s="21"/>
      <c r="C1240" s="21"/>
      <c r="D1240" s="21"/>
      <c r="J1240" s="21"/>
    </row>
    <row r="1241" spans="2:10" x14ac:dyDescent="0.2">
      <c r="B1241" s="21"/>
      <c r="C1241" s="21"/>
      <c r="D1241" s="21"/>
      <c r="J1241" s="21"/>
    </row>
    <row r="1242" spans="2:10" x14ac:dyDescent="0.2">
      <c r="B1242" s="21"/>
      <c r="C1242" s="21"/>
      <c r="D1242" s="21"/>
      <c r="J1242" s="21"/>
    </row>
    <row r="1243" spans="2:10" x14ac:dyDescent="0.2">
      <c r="B1243" s="21"/>
      <c r="C1243" s="21"/>
      <c r="D1243" s="21"/>
      <c r="J1243" s="21"/>
    </row>
    <row r="1244" spans="2:10" x14ac:dyDescent="0.2">
      <c r="B1244" s="21"/>
      <c r="C1244" s="21"/>
      <c r="D1244" s="21"/>
      <c r="J1244" s="21"/>
    </row>
    <row r="1245" spans="2:10" x14ac:dyDescent="0.2">
      <c r="B1245" s="21"/>
      <c r="C1245" s="21"/>
      <c r="D1245" s="21"/>
      <c r="J1245" s="21"/>
    </row>
    <row r="1246" spans="2:10" x14ac:dyDescent="0.2">
      <c r="B1246" s="21"/>
      <c r="C1246" s="21"/>
      <c r="D1246" s="21"/>
      <c r="J1246" s="21"/>
    </row>
    <row r="1247" spans="2:10" x14ac:dyDescent="0.2">
      <c r="B1247" s="21"/>
      <c r="C1247" s="21"/>
      <c r="D1247" s="21"/>
      <c r="J1247" s="21"/>
    </row>
    <row r="1248" spans="2:10" x14ac:dyDescent="0.2">
      <c r="B1248" s="21"/>
      <c r="C1248" s="21"/>
      <c r="D1248" s="21"/>
      <c r="J1248" s="21"/>
    </row>
    <row r="1249" spans="2:10" x14ac:dyDescent="0.2">
      <c r="B1249" s="21"/>
      <c r="C1249" s="21"/>
      <c r="D1249" s="21"/>
      <c r="J1249" s="21"/>
    </row>
    <row r="1250" spans="2:10" x14ac:dyDescent="0.2">
      <c r="B1250" s="21"/>
      <c r="C1250" s="21"/>
      <c r="D1250" s="21"/>
      <c r="J1250" s="21"/>
    </row>
    <row r="1251" spans="2:10" x14ac:dyDescent="0.2">
      <c r="B1251" s="21"/>
      <c r="C1251" s="21"/>
      <c r="D1251" s="21"/>
      <c r="J1251" s="21"/>
    </row>
    <row r="1252" spans="2:10" x14ac:dyDescent="0.2">
      <c r="B1252" s="21"/>
      <c r="C1252" s="21"/>
      <c r="D1252" s="21"/>
      <c r="J1252" s="21"/>
    </row>
    <row r="1253" spans="2:10" x14ac:dyDescent="0.2">
      <c r="B1253" s="21"/>
      <c r="C1253" s="21"/>
      <c r="D1253" s="21"/>
      <c r="J1253" s="21"/>
    </row>
    <row r="1254" spans="2:10" x14ac:dyDescent="0.2">
      <c r="B1254" s="21"/>
      <c r="C1254" s="21"/>
      <c r="D1254" s="21"/>
      <c r="J1254" s="21"/>
    </row>
    <row r="1255" spans="2:10" x14ac:dyDescent="0.2">
      <c r="B1255" s="21"/>
      <c r="C1255" s="21"/>
      <c r="D1255" s="21"/>
      <c r="J1255" s="21"/>
    </row>
    <row r="1256" spans="2:10" x14ac:dyDescent="0.2">
      <c r="B1256" s="21"/>
      <c r="C1256" s="21"/>
      <c r="D1256" s="21"/>
      <c r="J1256" s="21"/>
    </row>
    <row r="1257" spans="2:10" x14ac:dyDescent="0.2">
      <c r="B1257" s="21"/>
      <c r="C1257" s="21"/>
      <c r="D1257" s="21"/>
      <c r="J1257" s="21"/>
    </row>
    <row r="1258" spans="2:10" x14ac:dyDescent="0.2">
      <c r="B1258" s="21"/>
      <c r="C1258" s="21"/>
      <c r="D1258" s="21"/>
      <c r="J1258" s="21"/>
    </row>
    <row r="1259" spans="2:10" x14ac:dyDescent="0.2">
      <c r="B1259" s="21"/>
      <c r="C1259" s="21"/>
      <c r="D1259" s="21"/>
      <c r="J1259" s="21"/>
    </row>
    <row r="1260" spans="2:10" x14ac:dyDescent="0.2">
      <c r="B1260" s="21"/>
      <c r="C1260" s="21"/>
      <c r="D1260" s="21"/>
      <c r="J1260" s="21"/>
    </row>
    <row r="1261" spans="2:10" x14ac:dyDescent="0.2">
      <c r="B1261" s="21"/>
      <c r="C1261" s="21"/>
      <c r="D1261" s="21"/>
      <c r="J1261" s="21"/>
    </row>
    <row r="1262" spans="2:10" x14ac:dyDescent="0.2">
      <c r="B1262" s="21"/>
      <c r="C1262" s="21"/>
      <c r="D1262" s="21"/>
      <c r="J1262" s="21"/>
    </row>
    <row r="1263" spans="2:10" x14ac:dyDescent="0.2">
      <c r="B1263" s="21"/>
      <c r="C1263" s="21"/>
      <c r="D1263" s="21"/>
      <c r="J1263" s="21"/>
    </row>
    <row r="1264" spans="2:10" x14ac:dyDescent="0.2">
      <c r="B1264" s="21"/>
      <c r="C1264" s="21"/>
      <c r="D1264" s="21"/>
      <c r="J1264" s="21"/>
    </row>
    <row r="1265" spans="2:10" x14ac:dyDescent="0.2">
      <c r="B1265" s="21"/>
      <c r="C1265" s="21"/>
      <c r="D1265" s="21"/>
      <c r="J1265" s="21"/>
    </row>
    <row r="1266" spans="2:10" x14ac:dyDescent="0.2">
      <c r="B1266" s="21"/>
      <c r="C1266" s="21"/>
      <c r="D1266" s="21"/>
      <c r="J1266" s="21"/>
    </row>
    <row r="1267" spans="2:10" x14ac:dyDescent="0.2">
      <c r="B1267" s="21"/>
      <c r="C1267" s="21"/>
      <c r="D1267" s="21"/>
      <c r="J1267" s="21"/>
    </row>
    <row r="1269" spans="2:10" x14ac:dyDescent="0.2">
      <c r="B1269" s="21"/>
      <c r="C1269" s="21"/>
      <c r="D1269" s="21"/>
      <c r="J1269" s="21"/>
    </row>
    <row r="1270" spans="2:10" x14ac:dyDescent="0.2">
      <c r="B1270" s="21"/>
      <c r="C1270" s="21"/>
      <c r="D1270" s="21"/>
      <c r="J1270" s="21"/>
    </row>
    <row r="1271" spans="2:10" x14ac:dyDescent="0.2">
      <c r="B1271" s="21"/>
      <c r="C1271" s="21"/>
      <c r="D1271" s="21"/>
      <c r="J1271" s="21"/>
    </row>
    <row r="1272" spans="2:10" x14ac:dyDescent="0.2">
      <c r="B1272" s="21"/>
      <c r="C1272" s="21"/>
      <c r="D1272" s="21"/>
      <c r="J1272" s="21"/>
    </row>
    <row r="1273" spans="2:10" x14ac:dyDescent="0.2">
      <c r="B1273" s="21"/>
      <c r="C1273" s="21"/>
      <c r="D1273" s="21"/>
      <c r="J1273" s="21"/>
    </row>
    <row r="1274" spans="2:10" x14ac:dyDescent="0.2">
      <c r="B1274" s="21"/>
      <c r="C1274" s="21"/>
      <c r="D1274" s="21"/>
      <c r="J1274" s="21"/>
    </row>
    <row r="1275" spans="2:10" x14ac:dyDescent="0.2">
      <c r="B1275" s="21"/>
      <c r="C1275" s="21"/>
      <c r="D1275" s="21"/>
      <c r="J1275" s="21"/>
    </row>
    <row r="1276" spans="2:10" x14ac:dyDescent="0.2">
      <c r="B1276" s="21"/>
      <c r="C1276" s="21"/>
      <c r="D1276" s="21"/>
      <c r="J1276" s="21"/>
    </row>
    <row r="1277" spans="2:10" x14ac:dyDescent="0.2">
      <c r="B1277" s="21"/>
      <c r="C1277" s="21"/>
      <c r="D1277" s="21"/>
      <c r="J1277" s="21"/>
    </row>
    <row r="1278" spans="2:10" x14ac:dyDescent="0.2">
      <c r="B1278" s="21"/>
      <c r="C1278" s="21"/>
      <c r="D1278" s="21"/>
      <c r="J1278" s="21"/>
    </row>
    <row r="1279" spans="2:10" x14ac:dyDescent="0.2">
      <c r="B1279" s="21"/>
      <c r="C1279" s="21"/>
      <c r="D1279" s="21"/>
      <c r="J1279" s="21"/>
    </row>
    <row r="1280" spans="2:10" x14ac:dyDescent="0.2">
      <c r="B1280" s="21"/>
      <c r="C1280" s="21"/>
      <c r="D1280" s="21"/>
      <c r="J1280" s="21"/>
    </row>
    <row r="1281" spans="2:10" x14ac:dyDescent="0.2">
      <c r="B1281" s="21"/>
      <c r="C1281" s="21"/>
      <c r="D1281" s="21"/>
      <c r="J1281" s="21"/>
    </row>
    <row r="1282" spans="2:10" x14ac:dyDescent="0.2">
      <c r="B1282" s="21"/>
      <c r="C1282" s="21"/>
      <c r="D1282" s="21"/>
      <c r="J1282" s="21"/>
    </row>
    <row r="1283" spans="2:10" x14ac:dyDescent="0.2">
      <c r="B1283" s="21"/>
      <c r="C1283" s="21"/>
      <c r="D1283" s="21"/>
      <c r="J1283" s="21"/>
    </row>
    <row r="1284" spans="2:10" x14ac:dyDescent="0.2">
      <c r="B1284" s="21"/>
      <c r="C1284" s="21"/>
      <c r="D1284" s="21"/>
      <c r="J1284" s="21"/>
    </row>
    <row r="1285" spans="2:10" x14ac:dyDescent="0.2">
      <c r="B1285" s="21"/>
      <c r="C1285" s="21"/>
      <c r="D1285" s="21"/>
      <c r="J1285" s="21"/>
    </row>
    <row r="1286" spans="2:10" x14ac:dyDescent="0.2">
      <c r="B1286" s="21"/>
      <c r="C1286" s="21"/>
      <c r="D1286" s="21"/>
      <c r="J1286" s="21"/>
    </row>
    <row r="1287" spans="2:10" x14ac:dyDescent="0.2">
      <c r="B1287" s="21"/>
      <c r="C1287" s="21"/>
      <c r="D1287" s="21"/>
      <c r="J1287" s="21"/>
    </row>
    <row r="1288" spans="2:10" x14ac:dyDescent="0.2">
      <c r="B1288" s="21"/>
      <c r="C1288" s="21"/>
      <c r="D1288" s="21"/>
      <c r="J1288" s="21"/>
    </row>
    <row r="1289" spans="2:10" x14ac:dyDescent="0.2">
      <c r="B1289" s="21"/>
      <c r="C1289" s="21"/>
      <c r="D1289" s="21"/>
      <c r="J1289" s="21"/>
    </row>
    <row r="1290" spans="2:10" x14ac:dyDescent="0.2">
      <c r="B1290" s="21"/>
      <c r="C1290" s="21"/>
      <c r="D1290" s="21"/>
      <c r="J1290" s="21"/>
    </row>
    <row r="1291" spans="2:10" x14ac:dyDescent="0.2">
      <c r="B1291" s="21"/>
      <c r="C1291" s="21"/>
      <c r="D1291" s="21"/>
      <c r="J1291" s="21"/>
    </row>
    <row r="1292" spans="2:10" x14ac:dyDescent="0.2">
      <c r="B1292" s="21"/>
      <c r="C1292" s="21"/>
      <c r="D1292" s="21"/>
      <c r="J1292" s="21"/>
    </row>
    <row r="1293" spans="2:10" x14ac:dyDescent="0.2">
      <c r="B1293" s="21"/>
      <c r="C1293" s="21"/>
      <c r="D1293" s="21"/>
      <c r="J1293" s="21"/>
    </row>
    <row r="1294" spans="2:10" x14ac:dyDescent="0.2">
      <c r="B1294" s="21"/>
      <c r="C1294" s="21"/>
      <c r="D1294" s="21"/>
      <c r="J1294" s="21"/>
    </row>
    <row r="1295" spans="2:10" x14ac:dyDescent="0.2">
      <c r="B1295" s="21"/>
      <c r="C1295" s="21"/>
      <c r="D1295" s="21"/>
      <c r="J1295" s="21"/>
    </row>
    <row r="1296" spans="2:10" x14ac:dyDescent="0.2">
      <c r="B1296" s="21"/>
      <c r="C1296" s="21"/>
      <c r="D1296" s="21"/>
      <c r="J1296" s="21"/>
    </row>
    <row r="1297" spans="2:10" x14ac:dyDescent="0.2">
      <c r="B1297" s="21"/>
      <c r="C1297" s="21"/>
      <c r="D1297" s="21"/>
      <c r="J1297" s="21"/>
    </row>
    <row r="1298" spans="2:10" x14ac:dyDescent="0.2">
      <c r="B1298" s="21"/>
      <c r="C1298" s="21"/>
      <c r="D1298" s="21"/>
      <c r="J1298" s="21"/>
    </row>
    <row r="1300" spans="2:10" x14ac:dyDescent="0.2">
      <c r="B1300" s="21"/>
      <c r="C1300" s="21"/>
      <c r="D1300" s="21"/>
      <c r="J1300" s="21"/>
    </row>
    <row r="1301" spans="2:10" x14ac:dyDescent="0.2">
      <c r="B1301" s="21"/>
      <c r="C1301" s="21"/>
      <c r="D1301" s="21"/>
      <c r="J1301" s="21"/>
    </row>
    <row r="1302" spans="2:10" x14ac:dyDescent="0.2">
      <c r="B1302" s="21"/>
      <c r="C1302" s="21"/>
      <c r="D1302" s="21"/>
      <c r="J1302" s="21"/>
    </row>
    <row r="1303" spans="2:10" x14ac:dyDescent="0.2">
      <c r="B1303" s="21"/>
      <c r="C1303" s="21"/>
      <c r="D1303" s="21"/>
      <c r="J1303" s="21"/>
    </row>
    <row r="1304" spans="2:10" x14ac:dyDescent="0.2">
      <c r="B1304" s="21"/>
      <c r="C1304" s="21"/>
      <c r="D1304" s="21"/>
      <c r="J1304" s="21"/>
    </row>
    <row r="1305" spans="2:10" x14ac:dyDescent="0.2">
      <c r="B1305" s="21"/>
      <c r="C1305" s="21"/>
      <c r="D1305" s="21"/>
      <c r="J1305" s="21"/>
    </row>
    <row r="1306" spans="2:10" x14ac:dyDescent="0.2">
      <c r="B1306" s="21"/>
      <c r="C1306" s="21"/>
      <c r="D1306" s="21"/>
      <c r="J1306" s="21"/>
    </row>
    <row r="1307" spans="2:10" x14ac:dyDescent="0.2">
      <c r="B1307" s="21"/>
      <c r="C1307" s="21"/>
      <c r="D1307" s="21"/>
      <c r="J1307" s="21"/>
    </row>
    <row r="1308" spans="2:10" x14ac:dyDescent="0.2">
      <c r="B1308" s="21"/>
      <c r="C1308" s="21"/>
      <c r="D1308" s="21"/>
      <c r="J1308" s="21"/>
    </row>
    <row r="1309" spans="2:10" x14ac:dyDescent="0.2">
      <c r="B1309" s="21"/>
      <c r="C1309" s="21"/>
      <c r="D1309" s="21"/>
      <c r="J1309" s="21"/>
    </row>
    <row r="1310" spans="2:10" x14ac:dyDescent="0.2">
      <c r="B1310" s="21"/>
      <c r="C1310" s="21"/>
      <c r="D1310" s="21"/>
      <c r="J1310" s="21"/>
    </row>
    <row r="1311" spans="2:10" x14ac:dyDescent="0.2">
      <c r="B1311" s="21"/>
      <c r="C1311" s="21"/>
      <c r="D1311" s="21"/>
      <c r="J1311" s="21"/>
    </row>
    <row r="1312" spans="2:10" x14ac:dyDescent="0.2">
      <c r="B1312" s="21"/>
      <c r="C1312" s="21"/>
      <c r="D1312" s="21"/>
      <c r="J1312" s="21"/>
    </row>
    <row r="1313" spans="2:10" x14ac:dyDescent="0.2">
      <c r="B1313" s="21"/>
      <c r="C1313" s="21"/>
      <c r="D1313" s="21"/>
      <c r="J1313" s="21"/>
    </row>
    <row r="1314" spans="2:10" x14ac:dyDescent="0.2">
      <c r="B1314" s="21"/>
      <c r="C1314" s="21"/>
      <c r="D1314" s="21"/>
      <c r="J1314" s="21"/>
    </row>
    <row r="1315" spans="2:10" x14ac:dyDescent="0.2">
      <c r="B1315" s="21"/>
      <c r="C1315" s="21"/>
      <c r="D1315" s="21"/>
      <c r="J1315" s="21"/>
    </row>
    <row r="1316" spans="2:10" x14ac:dyDescent="0.2">
      <c r="B1316" s="21"/>
      <c r="C1316" s="21"/>
      <c r="D1316" s="21"/>
      <c r="J1316" s="21"/>
    </row>
    <row r="1317" spans="2:10" x14ac:dyDescent="0.2">
      <c r="B1317" s="21"/>
      <c r="C1317" s="21"/>
      <c r="D1317" s="21"/>
      <c r="J1317" s="21"/>
    </row>
    <row r="1318" spans="2:10" x14ac:dyDescent="0.2">
      <c r="B1318" s="21"/>
      <c r="C1318" s="21"/>
      <c r="D1318" s="21"/>
      <c r="J1318" s="21"/>
    </row>
    <row r="1319" spans="2:10" x14ac:dyDescent="0.2">
      <c r="B1319" s="21"/>
      <c r="C1319" s="21"/>
      <c r="D1319" s="21"/>
      <c r="J1319" s="21"/>
    </row>
    <row r="1320" spans="2:10" x14ac:dyDescent="0.2">
      <c r="B1320" s="21"/>
      <c r="C1320" s="21"/>
      <c r="D1320" s="21"/>
      <c r="J1320" s="21"/>
    </row>
    <row r="1321" spans="2:10" x14ac:dyDescent="0.2">
      <c r="B1321" s="21"/>
      <c r="C1321" s="21"/>
      <c r="D1321" s="21"/>
      <c r="J1321" s="21"/>
    </row>
    <row r="1322" spans="2:10" x14ac:dyDescent="0.2">
      <c r="B1322" s="21"/>
      <c r="C1322" s="21"/>
      <c r="D1322" s="21"/>
      <c r="J1322" s="21"/>
    </row>
    <row r="1323" spans="2:10" x14ac:dyDescent="0.2">
      <c r="B1323" s="21"/>
      <c r="C1323" s="21"/>
      <c r="D1323" s="21"/>
      <c r="J1323" s="21"/>
    </row>
    <row r="1324" spans="2:10" x14ac:dyDescent="0.2">
      <c r="B1324" s="21"/>
      <c r="C1324" s="21"/>
      <c r="D1324" s="21"/>
      <c r="J1324" s="21"/>
    </row>
    <row r="1325" spans="2:10" x14ac:dyDescent="0.2">
      <c r="B1325" s="21"/>
      <c r="C1325" s="21"/>
      <c r="D1325" s="21"/>
      <c r="J1325" s="21"/>
    </row>
    <row r="1326" spans="2:10" x14ac:dyDescent="0.2">
      <c r="B1326" s="21"/>
      <c r="C1326" s="21"/>
      <c r="D1326" s="21"/>
      <c r="J1326" s="21"/>
    </row>
    <row r="1327" spans="2:10" x14ac:dyDescent="0.2">
      <c r="B1327" s="21"/>
      <c r="C1327" s="21"/>
      <c r="D1327" s="21"/>
      <c r="J1327" s="21"/>
    </row>
    <row r="1328" spans="2:10" x14ac:dyDescent="0.2">
      <c r="B1328" s="21"/>
      <c r="C1328" s="21"/>
      <c r="D1328" s="21"/>
      <c r="J1328" s="21"/>
    </row>
    <row r="1329" spans="2:10" x14ac:dyDescent="0.2">
      <c r="B1329" s="21"/>
      <c r="C1329" s="21"/>
      <c r="D1329" s="21"/>
      <c r="J1329" s="21"/>
    </row>
    <row r="1331" spans="2:10" x14ac:dyDescent="0.2">
      <c r="B1331" s="21"/>
      <c r="C1331" s="21"/>
      <c r="D1331" s="21"/>
      <c r="J1331" s="21"/>
    </row>
    <row r="1332" spans="2:10" x14ac:dyDescent="0.2">
      <c r="B1332" s="21"/>
      <c r="C1332" s="21"/>
      <c r="D1332" s="21"/>
      <c r="J1332" s="21"/>
    </row>
    <row r="1333" spans="2:10" x14ac:dyDescent="0.2">
      <c r="B1333" s="21"/>
      <c r="C1333" s="21"/>
      <c r="D1333" s="21"/>
      <c r="J1333" s="21"/>
    </row>
    <row r="1334" spans="2:10" x14ac:dyDescent="0.2">
      <c r="B1334" s="21"/>
      <c r="C1334" s="21"/>
      <c r="D1334" s="21"/>
      <c r="J1334" s="21"/>
    </row>
    <row r="1335" spans="2:10" x14ac:dyDescent="0.2">
      <c r="B1335" s="21"/>
      <c r="C1335" s="21"/>
      <c r="D1335" s="21"/>
      <c r="J1335" s="21"/>
    </row>
    <row r="1336" spans="2:10" x14ac:dyDescent="0.2">
      <c r="B1336" s="21"/>
      <c r="C1336" s="21"/>
      <c r="D1336" s="21"/>
      <c r="J1336" s="21"/>
    </row>
    <row r="1337" spans="2:10" x14ac:dyDescent="0.2">
      <c r="B1337" s="21"/>
      <c r="C1337" s="21"/>
      <c r="D1337" s="21"/>
      <c r="J1337" s="21"/>
    </row>
    <row r="1338" spans="2:10" x14ac:dyDescent="0.2">
      <c r="B1338" s="21"/>
      <c r="C1338" s="21"/>
      <c r="D1338" s="21"/>
      <c r="J1338" s="21"/>
    </row>
    <row r="1339" spans="2:10" x14ac:dyDescent="0.2">
      <c r="B1339" s="21"/>
      <c r="C1339" s="21"/>
      <c r="D1339" s="21"/>
      <c r="J1339" s="21"/>
    </row>
    <row r="1340" spans="2:10" x14ac:dyDescent="0.2">
      <c r="B1340" s="21"/>
      <c r="C1340" s="21"/>
      <c r="D1340" s="21"/>
      <c r="J1340" s="21"/>
    </row>
    <row r="1341" spans="2:10" x14ac:dyDescent="0.2">
      <c r="B1341" s="21"/>
      <c r="C1341" s="21"/>
      <c r="D1341" s="21"/>
      <c r="J1341" s="21"/>
    </row>
    <row r="1342" spans="2:10" x14ac:dyDescent="0.2">
      <c r="B1342" s="21"/>
      <c r="C1342" s="21"/>
      <c r="D1342" s="21"/>
      <c r="J1342" s="21"/>
    </row>
    <row r="1343" spans="2:10" x14ac:dyDescent="0.2">
      <c r="B1343" s="21"/>
      <c r="C1343" s="21"/>
      <c r="D1343" s="21"/>
      <c r="J1343" s="21"/>
    </row>
    <row r="1344" spans="2:10" x14ac:dyDescent="0.2">
      <c r="B1344" s="21"/>
      <c r="C1344" s="21"/>
      <c r="D1344" s="21"/>
      <c r="J1344" s="21"/>
    </row>
    <row r="1345" spans="2:10" x14ac:dyDescent="0.2">
      <c r="B1345" s="21"/>
      <c r="C1345" s="21"/>
      <c r="D1345" s="21"/>
      <c r="J1345" s="21"/>
    </row>
    <row r="1346" spans="2:10" x14ac:dyDescent="0.2">
      <c r="B1346" s="21"/>
      <c r="C1346" s="21"/>
      <c r="D1346" s="21"/>
      <c r="J1346" s="21"/>
    </row>
    <row r="1347" spans="2:10" x14ac:dyDescent="0.2">
      <c r="B1347" s="21"/>
      <c r="C1347" s="21"/>
      <c r="D1347" s="21"/>
      <c r="J1347" s="21"/>
    </row>
    <row r="1348" spans="2:10" x14ac:dyDescent="0.2">
      <c r="B1348" s="21"/>
      <c r="C1348" s="21"/>
      <c r="D1348" s="21"/>
      <c r="J1348" s="21"/>
    </row>
    <row r="1349" spans="2:10" x14ac:dyDescent="0.2">
      <c r="B1349" s="21"/>
      <c r="C1349" s="21"/>
      <c r="D1349" s="21"/>
      <c r="J1349" s="21"/>
    </row>
    <row r="1350" spans="2:10" x14ac:dyDescent="0.2">
      <c r="B1350" s="21"/>
      <c r="C1350" s="21"/>
      <c r="D1350" s="21"/>
      <c r="J1350" s="21"/>
    </row>
    <row r="1351" spans="2:10" x14ac:dyDescent="0.2">
      <c r="B1351" s="21"/>
      <c r="C1351" s="21"/>
      <c r="D1351" s="21"/>
      <c r="J1351" s="21"/>
    </row>
    <row r="1352" spans="2:10" x14ac:dyDescent="0.2">
      <c r="B1352" s="21"/>
      <c r="C1352" s="21"/>
      <c r="D1352" s="21"/>
      <c r="J1352" s="21"/>
    </row>
    <row r="1353" spans="2:10" x14ac:dyDescent="0.2">
      <c r="B1353" s="21"/>
      <c r="C1353" s="21"/>
      <c r="D1353" s="21"/>
      <c r="J1353" s="21"/>
    </row>
    <row r="1354" spans="2:10" x14ac:dyDescent="0.2">
      <c r="B1354" s="21"/>
      <c r="C1354" s="21"/>
      <c r="D1354" s="21"/>
      <c r="J1354" s="21"/>
    </row>
    <row r="1355" spans="2:10" x14ac:dyDescent="0.2">
      <c r="B1355" s="21"/>
      <c r="C1355" s="21"/>
      <c r="D1355" s="21"/>
      <c r="J1355" s="21"/>
    </row>
    <row r="1356" spans="2:10" x14ac:dyDescent="0.2">
      <c r="B1356" s="21"/>
      <c r="C1356" s="21"/>
      <c r="D1356" s="21"/>
      <c r="J1356" s="21"/>
    </row>
    <row r="1357" spans="2:10" x14ac:dyDescent="0.2">
      <c r="B1357" s="21"/>
      <c r="C1357" s="21"/>
      <c r="D1357" s="21"/>
      <c r="J1357" s="21"/>
    </row>
    <row r="1358" spans="2:10" x14ac:dyDescent="0.2">
      <c r="B1358" s="21"/>
      <c r="C1358" s="21"/>
      <c r="D1358" s="21"/>
      <c r="J1358" s="21"/>
    </row>
    <row r="1359" spans="2:10" x14ac:dyDescent="0.2">
      <c r="B1359" s="21"/>
      <c r="C1359" s="21"/>
      <c r="D1359" s="21"/>
      <c r="J1359" s="21"/>
    </row>
    <row r="1360" spans="2:10" x14ac:dyDescent="0.2">
      <c r="B1360" s="21"/>
      <c r="C1360" s="21"/>
      <c r="D1360" s="21"/>
      <c r="J1360" s="21"/>
    </row>
    <row r="1362" spans="2:10" x14ac:dyDescent="0.2">
      <c r="B1362" s="21"/>
      <c r="C1362" s="21"/>
      <c r="D1362" s="21"/>
      <c r="J1362" s="21"/>
    </row>
    <row r="1363" spans="2:10" x14ac:dyDescent="0.2">
      <c r="B1363" s="21"/>
      <c r="C1363" s="21"/>
      <c r="D1363" s="21"/>
      <c r="J1363" s="21"/>
    </row>
    <row r="1364" spans="2:10" x14ac:dyDescent="0.2">
      <c r="B1364" s="21"/>
      <c r="C1364" s="21"/>
      <c r="D1364" s="21"/>
      <c r="J1364" s="21"/>
    </row>
    <row r="1365" spans="2:10" x14ac:dyDescent="0.2">
      <c r="B1365" s="21"/>
      <c r="C1365" s="21"/>
      <c r="D1365" s="21"/>
      <c r="J1365" s="21"/>
    </row>
    <row r="1366" spans="2:10" x14ac:dyDescent="0.2">
      <c r="B1366" s="21"/>
      <c r="C1366" s="21"/>
      <c r="D1366" s="21"/>
      <c r="J1366" s="21"/>
    </row>
    <row r="1367" spans="2:10" x14ac:dyDescent="0.2">
      <c r="B1367" s="21"/>
      <c r="C1367" s="21"/>
      <c r="D1367" s="21"/>
      <c r="J1367" s="21"/>
    </row>
    <row r="1368" spans="2:10" x14ac:dyDescent="0.2">
      <c r="B1368" s="21"/>
      <c r="C1368" s="21"/>
      <c r="D1368" s="21"/>
      <c r="J1368" s="21"/>
    </row>
    <row r="1369" spans="2:10" x14ac:dyDescent="0.2">
      <c r="B1369" s="21"/>
      <c r="C1369" s="21"/>
      <c r="D1369" s="21"/>
      <c r="J1369" s="21"/>
    </row>
    <row r="1370" spans="2:10" x14ac:dyDescent="0.2">
      <c r="B1370" s="21"/>
      <c r="C1370" s="21"/>
      <c r="D1370" s="21"/>
      <c r="J1370" s="21"/>
    </row>
    <row r="1371" spans="2:10" x14ac:dyDescent="0.2">
      <c r="B1371" s="21"/>
      <c r="C1371" s="21"/>
      <c r="D1371" s="21"/>
      <c r="J1371" s="21"/>
    </row>
    <row r="1372" spans="2:10" x14ac:dyDescent="0.2">
      <c r="B1372" s="21"/>
      <c r="C1372" s="21"/>
      <c r="D1372" s="21"/>
      <c r="J1372" s="21"/>
    </row>
    <row r="1373" spans="2:10" x14ac:dyDescent="0.2">
      <c r="B1373" s="21"/>
      <c r="C1373" s="21"/>
      <c r="D1373" s="21"/>
      <c r="J1373" s="21"/>
    </row>
    <row r="1374" spans="2:10" x14ac:dyDescent="0.2">
      <c r="B1374" s="21"/>
      <c r="C1374" s="21"/>
      <c r="D1374" s="21"/>
      <c r="J1374" s="21"/>
    </row>
    <row r="1375" spans="2:10" x14ac:dyDescent="0.2">
      <c r="B1375" s="21"/>
      <c r="C1375" s="21"/>
      <c r="D1375" s="21"/>
      <c r="J1375" s="21"/>
    </row>
    <row r="1376" spans="2:10" x14ac:dyDescent="0.2">
      <c r="B1376" s="21"/>
      <c r="C1376" s="21"/>
      <c r="D1376" s="21"/>
      <c r="J1376" s="21"/>
    </row>
    <row r="1377" spans="2:10" x14ac:dyDescent="0.2">
      <c r="B1377" s="21"/>
      <c r="C1377" s="21"/>
      <c r="D1377" s="21"/>
      <c r="J1377" s="21"/>
    </row>
    <row r="1378" spans="2:10" x14ac:dyDescent="0.2">
      <c r="B1378" s="21"/>
      <c r="C1378" s="21"/>
      <c r="D1378" s="21"/>
      <c r="J1378" s="21"/>
    </row>
    <row r="1379" spans="2:10" x14ac:dyDescent="0.2">
      <c r="B1379" s="21"/>
      <c r="C1379" s="21"/>
      <c r="D1379" s="21"/>
      <c r="J1379" s="21"/>
    </row>
    <row r="1380" spans="2:10" x14ac:dyDescent="0.2">
      <c r="B1380" s="21"/>
      <c r="C1380" s="21"/>
      <c r="D1380" s="21"/>
      <c r="J1380" s="21"/>
    </row>
    <row r="1381" spans="2:10" x14ac:dyDescent="0.2">
      <c r="B1381" s="21"/>
      <c r="C1381" s="21"/>
      <c r="D1381" s="21"/>
      <c r="J1381" s="21"/>
    </row>
    <row r="1382" spans="2:10" x14ac:dyDescent="0.2">
      <c r="B1382" s="21"/>
      <c r="C1382" s="21"/>
      <c r="D1382" s="21"/>
      <c r="J1382" s="21"/>
    </row>
    <row r="1383" spans="2:10" x14ac:dyDescent="0.2">
      <c r="B1383" s="21"/>
      <c r="C1383" s="21"/>
      <c r="D1383" s="21"/>
      <c r="J1383" s="21"/>
    </row>
    <row r="1384" spans="2:10" x14ac:dyDescent="0.2">
      <c r="B1384" s="21"/>
      <c r="C1384" s="21"/>
      <c r="D1384" s="21"/>
      <c r="J1384" s="21"/>
    </row>
    <row r="1385" spans="2:10" x14ac:dyDescent="0.2">
      <c r="B1385" s="21"/>
      <c r="C1385" s="21"/>
      <c r="D1385" s="21"/>
      <c r="J1385" s="21"/>
    </row>
    <row r="1386" spans="2:10" x14ac:dyDescent="0.2">
      <c r="B1386" s="21"/>
      <c r="C1386" s="21"/>
      <c r="D1386" s="21"/>
      <c r="J1386" s="21"/>
    </row>
    <row r="1387" spans="2:10" x14ac:dyDescent="0.2">
      <c r="B1387" s="21"/>
      <c r="C1387" s="21"/>
      <c r="D1387" s="21"/>
      <c r="J1387" s="21"/>
    </row>
    <row r="1388" spans="2:10" x14ac:dyDescent="0.2">
      <c r="B1388" s="21"/>
      <c r="C1388" s="21"/>
      <c r="D1388" s="21"/>
      <c r="J1388" s="21"/>
    </row>
    <row r="1389" spans="2:10" x14ac:dyDescent="0.2">
      <c r="B1389" s="21"/>
      <c r="C1389" s="21"/>
      <c r="D1389" s="21"/>
      <c r="J1389" s="21"/>
    </row>
    <row r="1390" spans="2:10" x14ac:dyDescent="0.2">
      <c r="B1390" s="21"/>
      <c r="C1390" s="21"/>
      <c r="D1390" s="21"/>
      <c r="J1390" s="21"/>
    </row>
    <row r="1391" spans="2:10" x14ac:dyDescent="0.2">
      <c r="B1391" s="21"/>
      <c r="C1391" s="21"/>
      <c r="D1391" s="21"/>
      <c r="J1391" s="21"/>
    </row>
    <row r="1392" spans="2:10" x14ac:dyDescent="0.2">
      <c r="B1392" s="21"/>
      <c r="C1392" s="21"/>
      <c r="D1392" s="21"/>
      <c r="J1392" s="21"/>
    </row>
    <row r="1393" spans="2:10" x14ac:dyDescent="0.2">
      <c r="B1393" s="21"/>
      <c r="C1393" s="21"/>
      <c r="D1393" s="21"/>
      <c r="J1393" s="21"/>
    </row>
    <row r="1394" spans="2:10" x14ac:dyDescent="0.2">
      <c r="B1394" s="21"/>
      <c r="C1394" s="21"/>
      <c r="D1394" s="21"/>
      <c r="J1394" s="21"/>
    </row>
    <row r="1395" spans="2:10" x14ac:dyDescent="0.2">
      <c r="B1395" s="21"/>
      <c r="C1395" s="21"/>
      <c r="D1395" s="21"/>
      <c r="J1395" s="21"/>
    </row>
    <row r="1396" spans="2:10" x14ac:dyDescent="0.2">
      <c r="B1396" s="21"/>
      <c r="C1396" s="21"/>
      <c r="D1396" s="21"/>
      <c r="J1396" s="21"/>
    </row>
    <row r="1397" spans="2:10" x14ac:dyDescent="0.2">
      <c r="B1397" s="21"/>
      <c r="C1397" s="21"/>
      <c r="D1397" s="21"/>
      <c r="J1397" s="21"/>
    </row>
    <row r="1398" spans="2:10" x14ac:dyDescent="0.2">
      <c r="B1398" s="21"/>
      <c r="C1398" s="21"/>
      <c r="D1398" s="21"/>
      <c r="J1398" s="21"/>
    </row>
    <row r="1399" spans="2:10" x14ac:dyDescent="0.2">
      <c r="B1399" s="21"/>
      <c r="C1399" s="21"/>
      <c r="D1399" s="21"/>
      <c r="J1399" s="21"/>
    </row>
    <row r="1400" spans="2:10" x14ac:dyDescent="0.2">
      <c r="B1400" s="21"/>
      <c r="C1400" s="21"/>
      <c r="D1400" s="21"/>
      <c r="J1400" s="21"/>
    </row>
    <row r="1401" spans="2:10" x14ac:dyDescent="0.2">
      <c r="B1401" s="21"/>
      <c r="C1401" s="21"/>
      <c r="D1401" s="21"/>
      <c r="J1401" s="21"/>
    </row>
    <row r="1402" spans="2:10" x14ac:dyDescent="0.2">
      <c r="B1402" s="21"/>
      <c r="C1402" s="21"/>
      <c r="D1402" s="21"/>
      <c r="J1402" s="21"/>
    </row>
    <row r="1403" spans="2:10" x14ac:dyDescent="0.2">
      <c r="B1403" s="21"/>
      <c r="C1403" s="21"/>
      <c r="D1403" s="21"/>
      <c r="J1403" s="21"/>
    </row>
    <row r="1404" spans="2:10" x14ac:dyDescent="0.2">
      <c r="B1404" s="21"/>
      <c r="C1404" s="21"/>
      <c r="D1404" s="21"/>
      <c r="J1404" s="21"/>
    </row>
    <row r="1405" spans="2:10" x14ac:dyDescent="0.2">
      <c r="B1405" s="21"/>
      <c r="C1405" s="21"/>
      <c r="D1405" s="21"/>
      <c r="J1405" s="21"/>
    </row>
    <row r="1406" spans="2:10" x14ac:dyDescent="0.2">
      <c r="B1406" s="21"/>
      <c r="C1406" s="21"/>
      <c r="D1406" s="21"/>
      <c r="J1406" s="21"/>
    </row>
    <row r="1407" spans="2:10" x14ac:dyDescent="0.2">
      <c r="B1407" s="21"/>
      <c r="C1407" s="21"/>
      <c r="D1407" s="21"/>
      <c r="J1407" s="21"/>
    </row>
    <row r="1408" spans="2:10" x14ac:dyDescent="0.2">
      <c r="B1408" s="21"/>
      <c r="C1408" s="21"/>
      <c r="D1408" s="21"/>
      <c r="J1408" s="21"/>
    </row>
    <row r="1409" spans="2:10" x14ac:dyDescent="0.2">
      <c r="B1409" s="21"/>
      <c r="C1409" s="21"/>
      <c r="D1409" s="21"/>
      <c r="J1409" s="21"/>
    </row>
    <row r="1410" spans="2:10" x14ac:dyDescent="0.2">
      <c r="B1410" s="21"/>
      <c r="C1410" s="21"/>
      <c r="D1410" s="21"/>
      <c r="J1410" s="21"/>
    </row>
    <row r="1411" spans="2:10" x14ac:dyDescent="0.2">
      <c r="B1411" s="21"/>
      <c r="C1411" s="21"/>
      <c r="D1411" s="21"/>
      <c r="J1411" s="21"/>
    </row>
    <row r="1412" spans="2:10" x14ac:dyDescent="0.2">
      <c r="B1412" s="21"/>
      <c r="C1412" s="21"/>
      <c r="D1412" s="21"/>
      <c r="J1412" s="21"/>
    </row>
    <row r="1413" spans="2:10" x14ac:dyDescent="0.2">
      <c r="B1413" s="21"/>
      <c r="C1413" s="21"/>
      <c r="D1413" s="21"/>
      <c r="J1413" s="21"/>
    </row>
    <row r="1414" spans="2:10" x14ac:dyDescent="0.2">
      <c r="B1414" s="21"/>
      <c r="C1414" s="21"/>
      <c r="D1414" s="21"/>
      <c r="J1414" s="21"/>
    </row>
    <row r="1415" spans="2:10" x14ac:dyDescent="0.2">
      <c r="B1415" s="21"/>
      <c r="C1415" s="21"/>
      <c r="D1415" s="21"/>
      <c r="J1415" s="21"/>
    </row>
    <row r="1416" spans="2:10" x14ac:dyDescent="0.2">
      <c r="B1416" s="21"/>
      <c r="C1416" s="21"/>
      <c r="D1416" s="21"/>
      <c r="J1416" s="21"/>
    </row>
    <row r="1417" spans="2:10" x14ac:dyDescent="0.2">
      <c r="B1417" s="21"/>
      <c r="C1417" s="21"/>
      <c r="D1417" s="21"/>
      <c r="J1417" s="21"/>
    </row>
    <row r="1418" spans="2:10" x14ac:dyDescent="0.2">
      <c r="B1418" s="21"/>
      <c r="C1418" s="21"/>
      <c r="D1418" s="21"/>
      <c r="J1418" s="21"/>
    </row>
    <row r="1419" spans="2:10" x14ac:dyDescent="0.2">
      <c r="B1419" s="21"/>
      <c r="C1419" s="21"/>
      <c r="D1419" s="21"/>
      <c r="J1419" s="21"/>
    </row>
    <row r="1420" spans="2:10" x14ac:dyDescent="0.2">
      <c r="B1420" s="21"/>
      <c r="C1420" s="21"/>
      <c r="D1420" s="21"/>
      <c r="J1420" s="21"/>
    </row>
    <row r="1421" spans="2:10" x14ac:dyDescent="0.2">
      <c r="B1421" s="21"/>
      <c r="C1421" s="21"/>
      <c r="D1421" s="21"/>
      <c r="J1421" s="21"/>
    </row>
    <row r="1422" spans="2:10" x14ac:dyDescent="0.2">
      <c r="B1422" s="21"/>
      <c r="C1422" s="21"/>
      <c r="D1422" s="21"/>
      <c r="J1422" s="21"/>
    </row>
    <row r="1423" spans="2:10" x14ac:dyDescent="0.2">
      <c r="B1423" s="21"/>
      <c r="C1423" s="21"/>
      <c r="D1423" s="21"/>
      <c r="J1423" s="21"/>
    </row>
    <row r="1424" spans="2:10" x14ac:dyDescent="0.2">
      <c r="B1424" s="21"/>
      <c r="C1424" s="21"/>
      <c r="D1424" s="21"/>
      <c r="J1424" s="21"/>
    </row>
    <row r="1425" spans="2:10" x14ac:dyDescent="0.2">
      <c r="B1425" s="21"/>
      <c r="C1425" s="21"/>
      <c r="D1425" s="21"/>
      <c r="J1425" s="21"/>
    </row>
    <row r="1426" spans="2:10" x14ac:dyDescent="0.2">
      <c r="B1426" s="21"/>
      <c r="C1426" s="21"/>
      <c r="D1426" s="21"/>
      <c r="J1426" s="21"/>
    </row>
    <row r="1427" spans="2:10" x14ac:dyDescent="0.2">
      <c r="B1427" s="21"/>
      <c r="C1427" s="21"/>
      <c r="D1427" s="21"/>
      <c r="J1427" s="21"/>
    </row>
    <row r="1428" spans="2:10" x14ac:dyDescent="0.2">
      <c r="B1428" s="21"/>
      <c r="C1428" s="21"/>
      <c r="D1428" s="21"/>
      <c r="J1428" s="21"/>
    </row>
    <row r="1429" spans="2:10" x14ac:dyDescent="0.2">
      <c r="B1429" s="21"/>
      <c r="C1429" s="21"/>
      <c r="D1429" s="21"/>
      <c r="J1429" s="21"/>
    </row>
    <row r="1430" spans="2:10" x14ac:dyDescent="0.2">
      <c r="B1430" s="21"/>
      <c r="C1430" s="21"/>
      <c r="D1430" s="21"/>
      <c r="J1430" s="21"/>
    </row>
    <row r="1431" spans="2:10" x14ac:dyDescent="0.2">
      <c r="B1431" s="21"/>
      <c r="C1431" s="21"/>
      <c r="D1431" s="21"/>
      <c r="J1431" s="21"/>
    </row>
    <row r="1432" spans="2:10" x14ac:dyDescent="0.2">
      <c r="B1432" s="21"/>
      <c r="C1432" s="21"/>
      <c r="D1432" s="21"/>
      <c r="J1432" s="21"/>
    </row>
    <row r="1433" spans="2:10" x14ac:dyDescent="0.2">
      <c r="B1433" s="21"/>
      <c r="C1433" s="21"/>
      <c r="D1433" s="21"/>
      <c r="J1433" s="21"/>
    </row>
    <row r="1434" spans="2:10" x14ac:dyDescent="0.2">
      <c r="B1434" s="21"/>
      <c r="C1434" s="21"/>
      <c r="D1434" s="21"/>
      <c r="J1434" s="21"/>
    </row>
    <row r="1435" spans="2:10" x14ac:dyDescent="0.2">
      <c r="B1435" s="21"/>
      <c r="C1435" s="21"/>
      <c r="D1435" s="21"/>
      <c r="J1435" s="21"/>
    </row>
    <row r="1436" spans="2:10" x14ac:dyDescent="0.2">
      <c r="B1436" s="21"/>
      <c r="C1436" s="21"/>
      <c r="D1436" s="21"/>
      <c r="J1436" s="21"/>
    </row>
    <row r="1437" spans="2:10" x14ac:dyDescent="0.2">
      <c r="B1437" s="21"/>
      <c r="C1437" s="21"/>
      <c r="D1437" s="21"/>
      <c r="J1437" s="21"/>
    </row>
    <row r="1438" spans="2:10" x14ac:dyDescent="0.2">
      <c r="B1438" s="21"/>
      <c r="C1438" s="21"/>
      <c r="D1438" s="21"/>
      <c r="J1438" s="21"/>
    </row>
    <row r="1439" spans="2:10" x14ac:dyDescent="0.2">
      <c r="B1439" s="21"/>
      <c r="C1439" s="21"/>
      <c r="D1439" s="21"/>
      <c r="J1439" s="21"/>
    </row>
    <row r="1440" spans="2:10" x14ac:dyDescent="0.2">
      <c r="B1440" s="21"/>
      <c r="C1440" s="21"/>
      <c r="D1440" s="21"/>
      <c r="J1440" s="21"/>
    </row>
    <row r="1441" spans="2:10" x14ac:dyDescent="0.2">
      <c r="B1441" s="21"/>
      <c r="C1441" s="21"/>
      <c r="D1441" s="21"/>
      <c r="J1441" s="21"/>
    </row>
    <row r="1442" spans="2:10" x14ac:dyDescent="0.2">
      <c r="B1442" s="21"/>
      <c r="C1442" s="21"/>
      <c r="D1442" s="21"/>
      <c r="J1442" s="21"/>
    </row>
    <row r="1443" spans="2:10" x14ac:dyDescent="0.2">
      <c r="B1443" s="21"/>
      <c r="C1443" s="21"/>
      <c r="D1443" s="21"/>
      <c r="J1443" s="21"/>
    </row>
    <row r="1444" spans="2:10" x14ac:dyDescent="0.2">
      <c r="B1444" s="21"/>
      <c r="C1444" s="21"/>
      <c r="D1444" s="21"/>
      <c r="J1444" s="21"/>
    </row>
    <row r="1445" spans="2:10" x14ac:dyDescent="0.2">
      <c r="B1445" s="21"/>
      <c r="C1445" s="21"/>
      <c r="D1445" s="21"/>
      <c r="J1445" s="21"/>
    </row>
    <row r="1446" spans="2:10" x14ac:dyDescent="0.2">
      <c r="B1446" s="21"/>
      <c r="C1446" s="21"/>
      <c r="D1446" s="21"/>
      <c r="J1446" s="21"/>
    </row>
    <row r="1447" spans="2:10" x14ac:dyDescent="0.2">
      <c r="B1447" s="21"/>
      <c r="C1447" s="21"/>
      <c r="D1447" s="21"/>
      <c r="J1447" s="21"/>
    </row>
    <row r="1448" spans="2:10" x14ac:dyDescent="0.2">
      <c r="B1448" s="21"/>
      <c r="C1448" s="21"/>
      <c r="D1448" s="21"/>
      <c r="J1448" s="21"/>
    </row>
    <row r="1449" spans="2:10" x14ac:dyDescent="0.2">
      <c r="B1449" s="21"/>
      <c r="C1449" s="21"/>
      <c r="D1449" s="21"/>
      <c r="J1449" s="21"/>
    </row>
    <row r="1450" spans="2:10" x14ac:dyDescent="0.2">
      <c r="B1450" s="21"/>
      <c r="C1450" s="21"/>
      <c r="D1450" s="21"/>
      <c r="J1450" s="21"/>
    </row>
    <row r="1451" spans="2:10" x14ac:dyDescent="0.2">
      <c r="B1451" s="21"/>
      <c r="C1451" s="21"/>
      <c r="D1451" s="21"/>
      <c r="J1451" s="21"/>
    </row>
    <row r="1452" spans="2:10" x14ac:dyDescent="0.2">
      <c r="B1452" s="21"/>
      <c r="C1452" s="21"/>
      <c r="D1452" s="21"/>
      <c r="J1452" s="21"/>
    </row>
    <row r="1453" spans="2:10" x14ac:dyDescent="0.2">
      <c r="B1453" s="21"/>
      <c r="C1453" s="21"/>
      <c r="D1453" s="21"/>
      <c r="J1453" s="21"/>
    </row>
    <row r="1454" spans="2:10" x14ac:dyDescent="0.2">
      <c r="B1454" s="21"/>
      <c r="C1454" s="21"/>
      <c r="D1454" s="21"/>
      <c r="J1454" s="21"/>
    </row>
    <row r="1455" spans="2:10" x14ac:dyDescent="0.2">
      <c r="B1455" s="21"/>
      <c r="C1455" s="21"/>
      <c r="D1455" s="21"/>
      <c r="J1455" s="21"/>
    </row>
    <row r="1456" spans="2:10" x14ac:dyDescent="0.2">
      <c r="B1456" s="21"/>
      <c r="C1456" s="21"/>
      <c r="D1456" s="21"/>
      <c r="J1456" s="21"/>
    </row>
    <row r="1457" spans="2:10" x14ac:dyDescent="0.2">
      <c r="B1457" s="21"/>
      <c r="C1457" s="21"/>
      <c r="D1457" s="21"/>
      <c r="J1457" s="21"/>
    </row>
    <row r="1458" spans="2:10" x14ac:dyDescent="0.2">
      <c r="B1458" s="21"/>
      <c r="C1458" s="21"/>
      <c r="D1458" s="21"/>
      <c r="J1458" s="21"/>
    </row>
    <row r="1459" spans="2:10" x14ac:dyDescent="0.2">
      <c r="B1459" s="21"/>
      <c r="C1459" s="21"/>
      <c r="D1459" s="21"/>
      <c r="J1459" s="21"/>
    </row>
    <row r="1460" spans="2:10" x14ac:dyDescent="0.2">
      <c r="B1460" s="21"/>
      <c r="C1460" s="21"/>
      <c r="D1460" s="21"/>
      <c r="J1460" s="21"/>
    </row>
    <row r="1461" spans="2:10" x14ac:dyDescent="0.2">
      <c r="B1461" s="21"/>
      <c r="C1461" s="21"/>
      <c r="D1461" s="21"/>
      <c r="J1461" s="21"/>
    </row>
    <row r="1462" spans="2:10" x14ac:dyDescent="0.2">
      <c r="B1462" s="21"/>
      <c r="C1462" s="21"/>
      <c r="D1462" s="21"/>
      <c r="J1462" s="21"/>
    </row>
    <row r="1463" spans="2:10" x14ac:dyDescent="0.2">
      <c r="B1463" s="21"/>
      <c r="C1463" s="21"/>
      <c r="D1463" s="21"/>
      <c r="J1463" s="21"/>
    </row>
    <row r="1464" spans="2:10" x14ac:dyDescent="0.2">
      <c r="B1464" s="21"/>
      <c r="C1464" s="21"/>
      <c r="D1464" s="21"/>
      <c r="J1464" s="21"/>
    </row>
    <row r="1465" spans="2:10" x14ac:dyDescent="0.2">
      <c r="B1465" s="21"/>
      <c r="C1465" s="21"/>
      <c r="D1465" s="21"/>
      <c r="J1465" s="21"/>
    </row>
    <row r="1466" spans="2:10" x14ac:dyDescent="0.2">
      <c r="B1466" s="21"/>
      <c r="C1466" s="21"/>
      <c r="D1466" s="21"/>
      <c r="J1466" s="21"/>
    </row>
    <row r="1467" spans="2:10" x14ac:dyDescent="0.2">
      <c r="B1467" s="21"/>
      <c r="C1467" s="21"/>
      <c r="D1467" s="21"/>
      <c r="J1467" s="21"/>
    </row>
    <row r="1468" spans="2:10" x14ac:dyDescent="0.2">
      <c r="B1468" s="21"/>
      <c r="C1468" s="21"/>
      <c r="D1468" s="21"/>
      <c r="J1468" s="21"/>
    </row>
    <row r="1469" spans="2:10" x14ac:dyDescent="0.2">
      <c r="B1469" s="21"/>
      <c r="C1469" s="21"/>
      <c r="D1469" s="21"/>
      <c r="J1469" s="21"/>
    </row>
    <row r="1470" spans="2:10" x14ac:dyDescent="0.2">
      <c r="B1470" s="21"/>
      <c r="C1470" s="21"/>
      <c r="D1470" s="21"/>
      <c r="J1470" s="21"/>
    </row>
    <row r="1471" spans="2:10" x14ac:dyDescent="0.2">
      <c r="B1471" s="21"/>
      <c r="C1471" s="21"/>
      <c r="D1471" s="21"/>
      <c r="J1471" s="21"/>
    </row>
    <row r="1472" spans="2:10" x14ac:dyDescent="0.2">
      <c r="B1472" s="21"/>
      <c r="C1472" s="21"/>
      <c r="D1472" s="21"/>
      <c r="J1472" s="21"/>
    </row>
    <row r="1473" spans="2:10" x14ac:dyDescent="0.2">
      <c r="B1473" s="21"/>
      <c r="C1473" s="21"/>
      <c r="D1473" s="21"/>
      <c r="J1473" s="21"/>
    </row>
    <row r="1474" spans="2:10" x14ac:dyDescent="0.2">
      <c r="B1474" s="21"/>
      <c r="C1474" s="21"/>
      <c r="D1474" s="21"/>
      <c r="J1474" s="21"/>
    </row>
    <row r="1475" spans="2:10" x14ac:dyDescent="0.2">
      <c r="B1475" s="21"/>
      <c r="C1475" s="21"/>
      <c r="D1475" s="21"/>
      <c r="J1475" s="21"/>
    </row>
    <row r="1476" spans="2:10" x14ac:dyDescent="0.2">
      <c r="B1476" s="21"/>
      <c r="C1476" s="21"/>
      <c r="D1476" s="21"/>
      <c r="J1476" s="21"/>
    </row>
    <row r="1477" spans="2:10" x14ac:dyDescent="0.2">
      <c r="B1477" s="21"/>
      <c r="C1477" s="21"/>
      <c r="D1477" s="21"/>
      <c r="J1477" s="21"/>
    </row>
    <row r="1478" spans="2:10" x14ac:dyDescent="0.2">
      <c r="B1478" s="21"/>
      <c r="C1478" s="21"/>
      <c r="D1478" s="21"/>
      <c r="J1478" s="21"/>
    </row>
    <row r="1479" spans="2:10" x14ac:dyDescent="0.2">
      <c r="B1479" s="21"/>
      <c r="C1479" s="21"/>
      <c r="D1479" s="21"/>
      <c r="J1479" s="21"/>
    </row>
    <row r="1480" spans="2:10" x14ac:dyDescent="0.2">
      <c r="B1480" s="21"/>
      <c r="C1480" s="21"/>
      <c r="D1480" s="21"/>
      <c r="J1480" s="21"/>
    </row>
    <row r="1481" spans="2:10" x14ac:dyDescent="0.2">
      <c r="B1481" s="21"/>
      <c r="C1481" s="21"/>
      <c r="D1481" s="21"/>
      <c r="J1481" s="21"/>
    </row>
    <row r="1482" spans="2:10" x14ac:dyDescent="0.2">
      <c r="B1482" s="21"/>
      <c r="C1482" s="21"/>
      <c r="D1482" s="21"/>
      <c r="J1482" s="21"/>
    </row>
    <row r="1483" spans="2:10" x14ac:dyDescent="0.2">
      <c r="B1483" s="21"/>
      <c r="C1483" s="21"/>
      <c r="D1483" s="21"/>
      <c r="J1483" s="21"/>
    </row>
    <row r="1484" spans="2:10" x14ac:dyDescent="0.2">
      <c r="B1484" s="21"/>
      <c r="C1484" s="21"/>
      <c r="D1484" s="21"/>
      <c r="J1484" s="21"/>
    </row>
    <row r="1485" spans="2:10" x14ac:dyDescent="0.2">
      <c r="B1485" s="21"/>
      <c r="C1485" s="21"/>
      <c r="D1485" s="21"/>
      <c r="J1485" s="21"/>
    </row>
    <row r="1486" spans="2:10" x14ac:dyDescent="0.2">
      <c r="B1486" s="21"/>
      <c r="C1486" s="21"/>
      <c r="D1486" s="21"/>
      <c r="J1486" s="21"/>
    </row>
    <row r="1487" spans="2:10" x14ac:dyDescent="0.2">
      <c r="B1487" s="21"/>
      <c r="C1487" s="21"/>
      <c r="D1487" s="21"/>
      <c r="J1487" s="21"/>
    </row>
    <row r="1488" spans="2:10" x14ac:dyDescent="0.2">
      <c r="B1488" s="21"/>
      <c r="C1488" s="21"/>
      <c r="D1488" s="21"/>
      <c r="J1488" s="21"/>
    </row>
    <row r="1489" spans="2:10" x14ac:dyDescent="0.2">
      <c r="B1489" s="21"/>
      <c r="C1489" s="21"/>
      <c r="D1489" s="21"/>
      <c r="J1489" s="21"/>
    </row>
    <row r="1490" spans="2:10" x14ac:dyDescent="0.2">
      <c r="B1490" s="21"/>
      <c r="C1490" s="21"/>
      <c r="D1490" s="21"/>
      <c r="J1490" s="21"/>
    </row>
    <row r="1491" spans="2:10" x14ac:dyDescent="0.2">
      <c r="B1491" s="21"/>
      <c r="C1491" s="21"/>
      <c r="D1491" s="21"/>
      <c r="J1491" s="21"/>
    </row>
    <row r="1492" spans="2:10" x14ac:dyDescent="0.2">
      <c r="B1492" s="21"/>
      <c r="C1492" s="21"/>
      <c r="D1492" s="21"/>
      <c r="J1492" s="21"/>
    </row>
    <row r="1493" spans="2:10" x14ac:dyDescent="0.2">
      <c r="B1493" s="21"/>
      <c r="C1493" s="21"/>
      <c r="D1493" s="21"/>
      <c r="J1493" s="21"/>
    </row>
    <row r="1494" spans="2:10" x14ac:dyDescent="0.2">
      <c r="B1494" s="21"/>
      <c r="C1494" s="21"/>
      <c r="D1494" s="21"/>
      <c r="J1494" s="21"/>
    </row>
    <row r="1495" spans="2:10" x14ac:dyDescent="0.2">
      <c r="B1495" s="21"/>
      <c r="C1495" s="21"/>
      <c r="D1495" s="21"/>
      <c r="J1495" s="21"/>
    </row>
    <row r="1496" spans="2:10" x14ac:dyDescent="0.2">
      <c r="B1496" s="21"/>
      <c r="C1496" s="21"/>
      <c r="D1496" s="21"/>
      <c r="J1496" s="21"/>
    </row>
    <row r="1497" spans="2:10" x14ac:dyDescent="0.2">
      <c r="B1497" s="21"/>
      <c r="C1497" s="21"/>
      <c r="D1497" s="21"/>
      <c r="J1497" s="21"/>
    </row>
    <row r="1498" spans="2:10" x14ac:dyDescent="0.2">
      <c r="B1498" s="21"/>
      <c r="C1498" s="21"/>
      <c r="D1498" s="21"/>
      <c r="J1498" s="21"/>
    </row>
    <row r="1499" spans="2:10" x14ac:dyDescent="0.2">
      <c r="B1499" s="21"/>
      <c r="C1499" s="21"/>
      <c r="D1499" s="21"/>
      <c r="J1499" s="21"/>
    </row>
    <row r="1500" spans="2:10" x14ac:dyDescent="0.2">
      <c r="B1500" s="21"/>
      <c r="C1500" s="21"/>
      <c r="D1500" s="21"/>
      <c r="J1500" s="21"/>
    </row>
    <row r="1501" spans="2:10" x14ac:dyDescent="0.2">
      <c r="B1501" s="21"/>
      <c r="C1501" s="21"/>
      <c r="D1501" s="21"/>
      <c r="J1501" s="21"/>
    </row>
    <row r="1502" spans="2:10" x14ac:dyDescent="0.2">
      <c r="B1502" s="21"/>
      <c r="C1502" s="21"/>
      <c r="D1502" s="21"/>
      <c r="J1502" s="21"/>
    </row>
    <row r="1503" spans="2:10" x14ac:dyDescent="0.2">
      <c r="B1503" s="21"/>
      <c r="C1503" s="21"/>
      <c r="D1503" s="21"/>
      <c r="J1503" s="21"/>
    </row>
    <row r="1504" spans="2:10" x14ac:dyDescent="0.2">
      <c r="B1504" s="21"/>
      <c r="C1504" s="21"/>
      <c r="D1504" s="21"/>
      <c r="J1504" s="21"/>
    </row>
    <row r="1505" spans="2:10" x14ac:dyDescent="0.2">
      <c r="B1505" s="21"/>
      <c r="C1505" s="21"/>
      <c r="D1505" s="21"/>
      <c r="J1505" s="21"/>
    </row>
    <row r="1506" spans="2:10" x14ac:dyDescent="0.2">
      <c r="B1506" s="21"/>
      <c r="C1506" s="21"/>
      <c r="D1506" s="21"/>
      <c r="J1506" s="21"/>
    </row>
    <row r="1507" spans="2:10" x14ac:dyDescent="0.2">
      <c r="B1507" s="21"/>
      <c r="C1507" s="21"/>
      <c r="D1507" s="21"/>
      <c r="J1507" s="21"/>
    </row>
    <row r="1508" spans="2:10" x14ac:dyDescent="0.2">
      <c r="B1508" s="21"/>
      <c r="C1508" s="21"/>
      <c r="D1508" s="21"/>
      <c r="J1508" s="21"/>
    </row>
    <row r="1509" spans="2:10" x14ac:dyDescent="0.2">
      <c r="B1509" s="21"/>
      <c r="C1509" s="21"/>
      <c r="D1509" s="21"/>
      <c r="J1509" s="21"/>
    </row>
    <row r="1510" spans="2:10" x14ac:dyDescent="0.2">
      <c r="B1510" s="21"/>
      <c r="C1510" s="21"/>
      <c r="D1510" s="21"/>
      <c r="J1510" s="21"/>
    </row>
    <row r="1511" spans="2:10" x14ac:dyDescent="0.2">
      <c r="B1511" s="21"/>
      <c r="C1511" s="21"/>
      <c r="D1511" s="21"/>
      <c r="J1511" s="21"/>
    </row>
    <row r="1512" spans="2:10" x14ac:dyDescent="0.2">
      <c r="B1512" s="21"/>
      <c r="C1512" s="21"/>
      <c r="D1512" s="21"/>
      <c r="J1512" s="21"/>
    </row>
    <row r="1513" spans="2:10" x14ac:dyDescent="0.2">
      <c r="B1513" s="21"/>
      <c r="C1513" s="21"/>
      <c r="D1513" s="21"/>
      <c r="J1513" s="21"/>
    </row>
    <row r="1514" spans="2:10" x14ac:dyDescent="0.2">
      <c r="B1514" s="21"/>
      <c r="C1514" s="21"/>
      <c r="D1514" s="21"/>
      <c r="J1514" s="21"/>
    </row>
    <row r="1515" spans="2:10" x14ac:dyDescent="0.2">
      <c r="B1515" s="21"/>
      <c r="C1515" s="21"/>
      <c r="D1515" s="21"/>
      <c r="J1515" s="21"/>
    </row>
    <row r="1516" spans="2:10" x14ac:dyDescent="0.2">
      <c r="B1516" s="21"/>
      <c r="C1516" s="21"/>
      <c r="D1516" s="21"/>
      <c r="J1516" s="21"/>
    </row>
    <row r="1517" spans="2:10" x14ac:dyDescent="0.2">
      <c r="B1517" s="21"/>
      <c r="C1517" s="21"/>
      <c r="D1517" s="21"/>
      <c r="J1517" s="21"/>
    </row>
    <row r="1518" spans="2:10" x14ac:dyDescent="0.2">
      <c r="B1518" s="21"/>
      <c r="C1518" s="21"/>
      <c r="D1518" s="21"/>
      <c r="J1518" s="21"/>
    </row>
    <row r="1519" spans="2:10" x14ac:dyDescent="0.2">
      <c r="B1519" s="21"/>
      <c r="C1519" s="21"/>
      <c r="D1519" s="21"/>
      <c r="J1519" s="21"/>
    </row>
    <row r="1520" spans="2:10" x14ac:dyDescent="0.2">
      <c r="B1520" s="21"/>
      <c r="C1520" s="21"/>
      <c r="D1520" s="21"/>
      <c r="J1520" s="21"/>
    </row>
    <row r="1521" spans="2:10" x14ac:dyDescent="0.2">
      <c r="B1521" s="21"/>
      <c r="C1521" s="21"/>
      <c r="D1521" s="21"/>
      <c r="J1521" s="21"/>
    </row>
    <row r="1522" spans="2:10" x14ac:dyDescent="0.2">
      <c r="B1522" s="21"/>
      <c r="C1522" s="21"/>
      <c r="D1522" s="21"/>
      <c r="J1522" s="21"/>
    </row>
    <row r="1523" spans="2:10" x14ac:dyDescent="0.2">
      <c r="B1523" s="21"/>
      <c r="C1523" s="21"/>
      <c r="D1523" s="21"/>
      <c r="J1523" s="21"/>
    </row>
    <row r="1524" spans="2:10" x14ac:dyDescent="0.2">
      <c r="B1524" s="21"/>
      <c r="C1524" s="21"/>
      <c r="D1524" s="21"/>
      <c r="J1524" s="21"/>
    </row>
    <row r="1525" spans="2:10" x14ac:dyDescent="0.2">
      <c r="B1525" s="21"/>
      <c r="C1525" s="21"/>
      <c r="D1525" s="21"/>
      <c r="J1525" s="21"/>
    </row>
    <row r="1526" spans="2:10" x14ac:dyDescent="0.2">
      <c r="B1526" s="21"/>
      <c r="C1526" s="21"/>
      <c r="D1526" s="21"/>
      <c r="J1526" s="21"/>
    </row>
    <row r="1527" spans="2:10" x14ac:dyDescent="0.2">
      <c r="B1527" s="21"/>
      <c r="C1527" s="21"/>
      <c r="D1527" s="21"/>
      <c r="J1527" s="21"/>
    </row>
    <row r="1528" spans="2:10" x14ac:dyDescent="0.2">
      <c r="B1528" s="21"/>
      <c r="C1528" s="21"/>
      <c r="D1528" s="21"/>
      <c r="J1528" s="21"/>
    </row>
    <row r="1529" spans="2:10" x14ac:dyDescent="0.2">
      <c r="B1529" s="21"/>
      <c r="C1529" s="21"/>
      <c r="D1529" s="21"/>
      <c r="J1529" s="21"/>
    </row>
    <row r="1530" spans="2:10" x14ac:dyDescent="0.2">
      <c r="B1530" s="21"/>
      <c r="C1530" s="21"/>
      <c r="D1530" s="21"/>
      <c r="J1530" s="21"/>
    </row>
    <row r="1531" spans="2:10" x14ac:dyDescent="0.2">
      <c r="B1531" s="21"/>
      <c r="C1531" s="21"/>
      <c r="D1531" s="21"/>
      <c r="J1531" s="21"/>
    </row>
    <row r="1532" spans="2:10" x14ac:dyDescent="0.2">
      <c r="B1532" s="21"/>
      <c r="C1532" s="21"/>
      <c r="D1532" s="21"/>
      <c r="J1532" s="21"/>
    </row>
    <row r="1533" spans="2:10" x14ac:dyDescent="0.2">
      <c r="B1533" s="21"/>
      <c r="C1533" s="21"/>
      <c r="D1533" s="21"/>
      <c r="J1533" s="21"/>
    </row>
    <row r="1534" spans="2:10" x14ac:dyDescent="0.2">
      <c r="B1534" s="21"/>
      <c r="C1534" s="21"/>
      <c r="D1534" s="21"/>
      <c r="J1534" s="21"/>
    </row>
    <row r="1535" spans="2:10" x14ac:dyDescent="0.2">
      <c r="B1535" s="21"/>
      <c r="C1535" s="21"/>
      <c r="D1535" s="21"/>
      <c r="J1535" s="21"/>
    </row>
    <row r="1536" spans="2:10" x14ac:dyDescent="0.2">
      <c r="B1536" s="21"/>
      <c r="C1536" s="21"/>
      <c r="D1536" s="21"/>
      <c r="J1536" s="21"/>
    </row>
    <row r="1537" spans="2:10" x14ac:dyDescent="0.2">
      <c r="B1537" s="21"/>
      <c r="C1537" s="21"/>
      <c r="D1537" s="21"/>
      <c r="J1537" s="21"/>
    </row>
    <row r="1538" spans="2:10" x14ac:dyDescent="0.2">
      <c r="B1538" s="21"/>
      <c r="C1538" s="21"/>
      <c r="D1538" s="21"/>
      <c r="J1538" s="21"/>
    </row>
    <row r="1539" spans="2:10" x14ac:dyDescent="0.2">
      <c r="B1539" s="21"/>
      <c r="C1539" s="21"/>
      <c r="D1539" s="21"/>
      <c r="J1539" s="21"/>
    </row>
    <row r="1540" spans="2:10" x14ac:dyDescent="0.2">
      <c r="B1540" s="21"/>
      <c r="C1540" s="21"/>
      <c r="D1540" s="21"/>
      <c r="J1540" s="21"/>
    </row>
    <row r="1541" spans="2:10" x14ac:dyDescent="0.2">
      <c r="B1541" s="21"/>
      <c r="C1541" s="21"/>
      <c r="D1541" s="21"/>
      <c r="J1541" s="21"/>
    </row>
    <row r="1542" spans="2:10" x14ac:dyDescent="0.2">
      <c r="B1542" s="21"/>
      <c r="C1542" s="21"/>
      <c r="D1542" s="21"/>
      <c r="J1542" s="21"/>
    </row>
    <row r="1543" spans="2:10" x14ac:dyDescent="0.2">
      <c r="B1543" s="21"/>
      <c r="C1543" s="21"/>
      <c r="D1543" s="21"/>
      <c r="J1543" s="21"/>
    </row>
    <row r="1544" spans="2:10" x14ac:dyDescent="0.2">
      <c r="B1544" s="21"/>
      <c r="C1544" s="21"/>
      <c r="D1544" s="21"/>
      <c r="J1544" s="21"/>
    </row>
    <row r="1546" spans="2:10" x14ac:dyDescent="0.2">
      <c r="B1546" s="21"/>
      <c r="C1546" s="21"/>
      <c r="D1546" s="21"/>
      <c r="J1546" s="21"/>
    </row>
    <row r="1547" spans="2:10" x14ac:dyDescent="0.2">
      <c r="B1547" s="21"/>
      <c r="C1547" s="21"/>
      <c r="D1547" s="21"/>
      <c r="J1547" s="21"/>
    </row>
    <row r="1548" spans="2:10" x14ac:dyDescent="0.2">
      <c r="B1548" s="21"/>
      <c r="C1548" s="21"/>
      <c r="D1548" s="21"/>
      <c r="J1548" s="21"/>
    </row>
    <row r="1549" spans="2:10" x14ac:dyDescent="0.2">
      <c r="B1549" s="21"/>
      <c r="C1549" s="21"/>
      <c r="D1549" s="21"/>
      <c r="J1549" s="21"/>
    </row>
    <row r="1550" spans="2:10" x14ac:dyDescent="0.2">
      <c r="B1550" s="21"/>
      <c r="C1550" s="21"/>
      <c r="D1550" s="21"/>
      <c r="J1550" s="21"/>
    </row>
    <row r="1551" spans="2:10" x14ac:dyDescent="0.2">
      <c r="B1551" s="21"/>
      <c r="C1551" s="21"/>
      <c r="D1551" s="21"/>
      <c r="J1551" s="21"/>
    </row>
    <row r="1552" spans="2:10" x14ac:dyDescent="0.2">
      <c r="B1552" s="21"/>
      <c r="C1552" s="21"/>
      <c r="D1552" s="21"/>
      <c r="J1552" s="21"/>
    </row>
    <row r="1553" spans="2:10" x14ac:dyDescent="0.2">
      <c r="B1553" s="21"/>
      <c r="C1553" s="21"/>
      <c r="D1553" s="21"/>
      <c r="J1553" s="21"/>
    </row>
    <row r="1554" spans="2:10" x14ac:dyDescent="0.2">
      <c r="B1554" s="21"/>
      <c r="C1554" s="21"/>
      <c r="D1554" s="21"/>
      <c r="J1554" s="21"/>
    </row>
    <row r="1555" spans="2:10" x14ac:dyDescent="0.2">
      <c r="B1555" s="21"/>
      <c r="C1555" s="21"/>
      <c r="D1555" s="21"/>
      <c r="J1555" s="21"/>
    </row>
    <row r="1556" spans="2:10" x14ac:dyDescent="0.2">
      <c r="B1556" s="21"/>
      <c r="C1556" s="21"/>
      <c r="D1556" s="21"/>
      <c r="J1556" s="21"/>
    </row>
    <row r="1557" spans="2:10" x14ac:dyDescent="0.2">
      <c r="B1557" s="21"/>
      <c r="C1557" s="21"/>
      <c r="D1557" s="21"/>
      <c r="J1557" s="21"/>
    </row>
    <row r="1558" spans="2:10" x14ac:dyDescent="0.2">
      <c r="B1558" s="21"/>
      <c r="C1558" s="21"/>
      <c r="D1558" s="21"/>
      <c r="J1558" s="21"/>
    </row>
    <row r="1559" spans="2:10" x14ac:dyDescent="0.2">
      <c r="B1559" s="21"/>
      <c r="C1559" s="21"/>
      <c r="D1559" s="21"/>
      <c r="J1559" s="21"/>
    </row>
    <row r="1560" spans="2:10" x14ac:dyDescent="0.2">
      <c r="B1560" s="21"/>
      <c r="C1560" s="21"/>
      <c r="D1560" s="21"/>
      <c r="J1560" s="21"/>
    </row>
    <row r="1561" spans="2:10" x14ac:dyDescent="0.2">
      <c r="B1561" s="21"/>
      <c r="C1561" s="21"/>
      <c r="D1561" s="21"/>
      <c r="J1561" s="21"/>
    </row>
    <row r="1562" spans="2:10" x14ac:dyDescent="0.2">
      <c r="B1562" s="21"/>
      <c r="C1562" s="21"/>
      <c r="D1562" s="21"/>
      <c r="J1562" s="21"/>
    </row>
    <row r="1563" spans="2:10" x14ac:dyDescent="0.2">
      <c r="B1563" s="21"/>
      <c r="C1563" s="21"/>
      <c r="D1563" s="21"/>
      <c r="J1563" s="21"/>
    </row>
    <row r="1564" spans="2:10" x14ac:dyDescent="0.2">
      <c r="B1564" s="21"/>
      <c r="C1564" s="21"/>
      <c r="D1564" s="21"/>
      <c r="J1564" s="21"/>
    </row>
    <row r="1565" spans="2:10" x14ac:dyDescent="0.2">
      <c r="B1565" s="21"/>
      <c r="C1565" s="21"/>
      <c r="D1565" s="21"/>
      <c r="J1565" s="21"/>
    </row>
    <row r="1566" spans="2:10" x14ac:dyDescent="0.2">
      <c r="B1566" s="21"/>
      <c r="C1566" s="21"/>
      <c r="D1566" s="21"/>
      <c r="J1566" s="21"/>
    </row>
    <row r="1567" spans="2:10" x14ac:dyDescent="0.2">
      <c r="B1567" s="21"/>
      <c r="C1567" s="21"/>
      <c r="D1567" s="21"/>
      <c r="J1567" s="21"/>
    </row>
    <row r="1568" spans="2:10" x14ac:dyDescent="0.2">
      <c r="B1568" s="21"/>
      <c r="C1568" s="21"/>
      <c r="D1568" s="21"/>
      <c r="J1568" s="21"/>
    </row>
    <row r="1569" spans="2:10" x14ac:dyDescent="0.2">
      <c r="B1569" s="21"/>
      <c r="C1569" s="21"/>
      <c r="D1569" s="21"/>
      <c r="J1569" s="21"/>
    </row>
    <row r="1570" spans="2:10" x14ac:dyDescent="0.2">
      <c r="B1570" s="21"/>
      <c r="C1570" s="21"/>
      <c r="D1570" s="21"/>
      <c r="J1570" s="21"/>
    </row>
    <row r="1571" spans="2:10" x14ac:dyDescent="0.2">
      <c r="B1571" s="21"/>
      <c r="C1571" s="21"/>
      <c r="D1571" s="21"/>
      <c r="J1571" s="21"/>
    </row>
    <row r="1572" spans="2:10" x14ac:dyDescent="0.2">
      <c r="B1572" s="21"/>
      <c r="C1572" s="21"/>
      <c r="D1572" s="21"/>
      <c r="J1572" s="21"/>
    </row>
    <row r="1573" spans="2:10" x14ac:dyDescent="0.2">
      <c r="B1573" s="21"/>
      <c r="C1573" s="21"/>
      <c r="D1573" s="21"/>
      <c r="J1573" s="21"/>
    </row>
    <row r="1574" spans="2:10" x14ac:dyDescent="0.2">
      <c r="B1574" s="21"/>
      <c r="C1574" s="21"/>
      <c r="D1574" s="21"/>
      <c r="J1574" s="21"/>
    </row>
    <row r="1575" spans="2:10" x14ac:dyDescent="0.2">
      <c r="B1575" s="21"/>
      <c r="C1575" s="21"/>
      <c r="D1575" s="21"/>
      <c r="J1575" s="21"/>
    </row>
    <row r="1576" spans="2:10" x14ac:dyDescent="0.2">
      <c r="B1576" s="21"/>
      <c r="C1576" s="21"/>
      <c r="D1576" s="21"/>
      <c r="J1576" s="21"/>
    </row>
    <row r="1578" spans="2:10" x14ac:dyDescent="0.2">
      <c r="B1578" s="21"/>
      <c r="C1578" s="21"/>
      <c r="D1578" s="21"/>
      <c r="J1578" s="21"/>
    </row>
    <row r="1579" spans="2:10" x14ac:dyDescent="0.2">
      <c r="B1579" s="21"/>
      <c r="C1579" s="21"/>
      <c r="D1579" s="21"/>
      <c r="J1579" s="21"/>
    </row>
    <row r="1580" spans="2:10" x14ac:dyDescent="0.2">
      <c r="B1580" s="21"/>
      <c r="C1580" s="21"/>
      <c r="D1580" s="21"/>
      <c r="J1580" s="21"/>
    </row>
    <row r="1581" spans="2:10" x14ac:dyDescent="0.2">
      <c r="B1581" s="21"/>
      <c r="C1581" s="21"/>
      <c r="D1581" s="21"/>
      <c r="J1581" s="21"/>
    </row>
    <row r="1582" spans="2:10" x14ac:dyDescent="0.2">
      <c r="B1582" s="21"/>
      <c r="C1582" s="21"/>
      <c r="D1582" s="21"/>
      <c r="J1582" s="21"/>
    </row>
    <row r="1583" spans="2:10" x14ac:dyDescent="0.2">
      <c r="B1583" s="21"/>
      <c r="C1583" s="21"/>
      <c r="D1583" s="21"/>
      <c r="J1583" s="21"/>
    </row>
    <row r="1584" spans="2:10" x14ac:dyDescent="0.2">
      <c r="B1584" s="21"/>
      <c r="C1584" s="21"/>
      <c r="D1584" s="21"/>
      <c r="J1584" s="21"/>
    </row>
    <row r="1585" spans="2:10" x14ac:dyDescent="0.2">
      <c r="B1585" s="21"/>
      <c r="C1585" s="21"/>
      <c r="D1585" s="21"/>
      <c r="J1585" s="21"/>
    </row>
    <row r="1586" spans="2:10" x14ac:dyDescent="0.2">
      <c r="B1586" s="21"/>
      <c r="C1586" s="21"/>
      <c r="D1586" s="21"/>
      <c r="J1586" s="21"/>
    </row>
    <row r="1587" spans="2:10" x14ac:dyDescent="0.2">
      <c r="B1587" s="21"/>
      <c r="C1587" s="21"/>
      <c r="D1587" s="21"/>
      <c r="J1587" s="21"/>
    </row>
    <row r="1588" spans="2:10" x14ac:dyDescent="0.2">
      <c r="B1588" s="21"/>
      <c r="C1588" s="21"/>
      <c r="D1588" s="21"/>
      <c r="J1588" s="21"/>
    </row>
    <row r="1589" spans="2:10" x14ac:dyDescent="0.2">
      <c r="B1589" s="21"/>
      <c r="C1589" s="21"/>
      <c r="D1589" s="21"/>
      <c r="J1589" s="21"/>
    </row>
    <row r="1590" spans="2:10" x14ac:dyDescent="0.2">
      <c r="B1590" s="21"/>
      <c r="C1590" s="21"/>
      <c r="D1590" s="21"/>
      <c r="J1590" s="21"/>
    </row>
    <row r="1591" spans="2:10" x14ac:dyDescent="0.2">
      <c r="B1591" s="21"/>
      <c r="C1591" s="21"/>
      <c r="D1591" s="21"/>
      <c r="J1591" s="21"/>
    </row>
    <row r="1592" spans="2:10" x14ac:dyDescent="0.2">
      <c r="B1592" s="21"/>
      <c r="C1592" s="21"/>
      <c r="D1592" s="21"/>
      <c r="J1592" s="21"/>
    </row>
    <row r="1593" spans="2:10" x14ac:dyDescent="0.2">
      <c r="B1593" s="21"/>
      <c r="C1593" s="21"/>
      <c r="D1593" s="21"/>
      <c r="J1593" s="21"/>
    </row>
    <row r="1594" spans="2:10" x14ac:dyDescent="0.2">
      <c r="B1594" s="21"/>
      <c r="C1594" s="21"/>
      <c r="D1594" s="21"/>
      <c r="J1594" s="21"/>
    </row>
    <row r="1595" spans="2:10" x14ac:dyDescent="0.2">
      <c r="B1595" s="21"/>
      <c r="C1595" s="21"/>
      <c r="D1595" s="21"/>
      <c r="J1595" s="21"/>
    </row>
    <row r="1596" spans="2:10" x14ac:dyDescent="0.2">
      <c r="B1596" s="21"/>
      <c r="C1596" s="21"/>
      <c r="D1596" s="21"/>
      <c r="J1596" s="21"/>
    </row>
    <row r="1597" spans="2:10" x14ac:dyDescent="0.2">
      <c r="B1597" s="21"/>
      <c r="C1597" s="21"/>
      <c r="D1597" s="21"/>
      <c r="J1597" s="21"/>
    </row>
    <row r="1598" spans="2:10" x14ac:dyDescent="0.2">
      <c r="B1598" s="21"/>
      <c r="C1598" s="21"/>
      <c r="D1598" s="21"/>
      <c r="J1598" s="21"/>
    </row>
    <row r="1599" spans="2:10" x14ac:dyDescent="0.2">
      <c r="B1599" s="21"/>
      <c r="C1599" s="21"/>
      <c r="D1599" s="21"/>
      <c r="J1599" s="21"/>
    </row>
    <row r="1600" spans="2:10" x14ac:dyDescent="0.2">
      <c r="B1600" s="21"/>
      <c r="C1600" s="21"/>
      <c r="D1600" s="21"/>
      <c r="J1600" s="21"/>
    </row>
    <row r="1601" spans="2:10" x14ac:dyDescent="0.2">
      <c r="B1601" s="21"/>
      <c r="C1601" s="21"/>
      <c r="D1601" s="21"/>
      <c r="J1601" s="21"/>
    </row>
    <row r="1602" spans="2:10" x14ac:dyDescent="0.2">
      <c r="B1602" s="21"/>
      <c r="C1602" s="21"/>
      <c r="D1602" s="21"/>
      <c r="J1602" s="21"/>
    </row>
    <row r="1603" spans="2:10" x14ac:dyDescent="0.2">
      <c r="B1603" s="21"/>
      <c r="C1603" s="21"/>
      <c r="D1603" s="21"/>
      <c r="J1603" s="21"/>
    </row>
    <row r="1604" spans="2:10" x14ac:dyDescent="0.2">
      <c r="B1604" s="21"/>
      <c r="C1604" s="21"/>
      <c r="D1604" s="21"/>
      <c r="J1604" s="21"/>
    </row>
    <row r="1605" spans="2:10" x14ac:dyDescent="0.2">
      <c r="B1605" s="21"/>
      <c r="C1605" s="21"/>
      <c r="D1605" s="21"/>
      <c r="J1605" s="21"/>
    </row>
    <row r="1606" spans="2:10" x14ac:dyDescent="0.2">
      <c r="B1606" s="21"/>
      <c r="C1606" s="21"/>
      <c r="D1606" s="21"/>
      <c r="J1606" s="21"/>
    </row>
    <row r="1607" spans="2:10" x14ac:dyDescent="0.2">
      <c r="B1607" s="21"/>
      <c r="C1607" s="21"/>
      <c r="D1607" s="21"/>
      <c r="J1607" s="21"/>
    </row>
    <row r="1608" spans="2:10" x14ac:dyDescent="0.2">
      <c r="B1608" s="21"/>
      <c r="C1608" s="21"/>
      <c r="D1608" s="21"/>
      <c r="J1608" s="21"/>
    </row>
    <row r="1610" spans="2:10" x14ac:dyDescent="0.2">
      <c r="B1610" s="21"/>
      <c r="C1610" s="21"/>
      <c r="D1610" s="21"/>
      <c r="J1610" s="21"/>
    </row>
    <row r="1611" spans="2:10" x14ac:dyDescent="0.2">
      <c r="B1611" s="21"/>
      <c r="C1611" s="21"/>
      <c r="D1611" s="21"/>
      <c r="J1611" s="21"/>
    </row>
    <row r="1612" spans="2:10" x14ac:dyDescent="0.2">
      <c r="B1612" s="21"/>
      <c r="C1612" s="21"/>
      <c r="D1612" s="21"/>
      <c r="J1612" s="21"/>
    </row>
    <row r="1613" spans="2:10" x14ac:dyDescent="0.2">
      <c r="B1613" s="21"/>
      <c r="C1613" s="21"/>
      <c r="D1613" s="21"/>
      <c r="J1613" s="21"/>
    </row>
    <row r="1614" spans="2:10" x14ac:dyDescent="0.2">
      <c r="B1614" s="21"/>
      <c r="C1614" s="21"/>
      <c r="D1614" s="21"/>
      <c r="J1614" s="21"/>
    </row>
    <row r="1615" spans="2:10" x14ac:dyDescent="0.2">
      <c r="B1615" s="21"/>
      <c r="C1615" s="21"/>
      <c r="D1615" s="21"/>
      <c r="J1615" s="21"/>
    </row>
    <row r="1616" spans="2:10" x14ac:dyDescent="0.2">
      <c r="B1616" s="21"/>
      <c r="C1616" s="21"/>
      <c r="D1616" s="21"/>
      <c r="J1616" s="21"/>
    </row>
    <row r="1617" spans="2:10" x14ac:dyDescent="0.2">
      <c r="B1617" s="21"/>
      <c r="C1617" s="21"/>
      <c r="D1617" s="21"/>
      <c r="J1617" s="21"/>
    </row>
    <row r="1618" spans="2:10" x14ac:dyDescent="0.2">
      <c r="B1618" s="21"/>
      <c r="C1618" s="21"/>
      <c r="D1618" s="21"/>
      <c r="J1618" s="21"/>
    </row>
    <row r="1619" spans="2:10" x14ac:dyDescent="0.2">
      <c r="B1619" s="21"/>
      <c r="C1619" s="21"/>
      <c r="D1619" s="21"/>
      <c r="J1619" s="21"/>
    </row>
    <row r="1620" spans="2:10" x14ac:dyDescent="0.2">
      <c r="B1620" s="21"/>
      <c r="C1620" s="21"/>
      <c r="D1620" s="21"/>
      <c r="J1620" s="21"/>
    </row>
    <row r="1621" spans="2:10" x14ac:dyDescent="0.2">
      <c r="B1621" s="21"/>
      <c r="C1621" s="21"/>
      <c r="D1621" s="21"/>
      <c r="J1621" s="21"/>
    </row>
    <row r="1622" spans="2:10" x14ac:dyDescent="0.2">
      <c r="B1622" s="21"/>
      <c r="C1622" s="21"/>
      <c r="D1622" s="21"/>
      <c r="J1622" s="21"/>
    </row>
    <row r="1623" spans="2:10" x14ac:dyDescent="0.2">
      <c r="B1623" s="21"/>
      <c r="C1623" s="21"/>
      <c r="D1623" s="21"/>
      <c r="J1623" s="21"/>
    </row>
    <row r="1624" spans="2:10" x14ac:dyDescent="0.2">
      <c r="B1624" s="21"/>
      <c r="C1624" s="21"/>
      <c r="D1624" s="21"/>
      <c r="J1624" s="21"/>
    </row>
    <row r="1625" spans="2:10" x14ac:dyDescent="0.2">
      <c r="B1625" s="21"/>
      <c r="C1625" s="21"/>
      <c r="D1625" s="21"/>
      <c r="J1625" s="21"/>
    </row>
    <row r="1626" spans="2:10" x14ac:dyDescent="0.2">
      <c r="B1626" s="21"/>
      <c r="C1626" s="21"/>
      <c r="D1626" s="21"/>
      <c r="J1626" s="21"/>
    </row>
    <row r="1627" spans="2:10" x14ac:dyDescent="0.2">
      <c r="B1627" s="21"/>
      <c r="C1627" s="21"/>
      <c r="D1627" s="21"/>
      <c r="J1627" s="21"/>
    </row>
    <row r="1628" spans="2:10" x14ac:dyDescent="0.2">
      <c r="B1628" s="21"/>
      <c r="C1628" s="21"/>
      <c r="D1628" s="21"/>
      <c r="J1628" s="21"/>
    </row>
    <row r="1629" spans="2:10" x14ac:dyDescent="0.2">
      <c r="B1629" s="21"/>
      <c r="C1629" s="21"/>
      <c r="D1629" s="21"/>
      <c r="J1629" s="21"/>
    </row>
    <row r="1630" spans="2:10" x14ac:dyDescent="0.2">
      <c r="B1630" s="21"/>
      <c r="C1630" s="21"/>
      <c r="D1630" s="21"/>
      <c r="J1630" s="21"/>
    </row>
    <row r="1631" spans="2:10" x14ac:dyDescent="0.2">
      <c r="B1631" s="21"/>
      <c r="C1631" s="21"/>
      <c r="D1631" s="21"/>
      <c r="J1631" s="21"/>
    </row>
    <row r="1632" spans="2:10" x14ac:dyDescent="0.2">
      <c r="B1632" s="21"/>
      <c r="C1632" s="21"/>
      <c r="D1632" s="21"/>
      <c r="J1632" s="21"/>
    </row>
    <row r="1633" spans="2:10" x14ac:dyDescent="0.2">
      <c r="B1633" s="21"/>
      <c r="C1633" s="21"/>
      <c r="D1633" s="21"/>
      <c r="J1633" s="21"/>
    </row>
    <row r="1634" spans="2:10" x14ac:dyDescent="0.2">
      <c r="B1634" s="21"/>
      <c r="C1634" s="21"/>
      <c r="D1634" s="21"/>
      <c r="J1634" s="21"/>
    </row>
    <row r="1635" spans="2:10" x14ac:dyDescent="0.2">
      <c r="B1635" s="21"/>
      <c r="C1635" s="21"/>
      <c r="D1635" s="21"/>
      <c r="J1635" s="21"/>
    </row>
    <row r="1636" spans="2:10" x14ac:dyDescent="0.2">
      <c r="B1636" s="21"/>
      <c r="C1636" s="21"/>
      <c r="D1636" s="21"/>
      <c r="J1636" s="21"/>
    </row>
    <row r="1637" spans="2:10" x14ac:dyDescent="0.2">
      <c r="B1637" s="21"/>
      <c r="C1637" s="21"/>
      <c r="D1637" s="21"/>
      <c r="J1637" s="21"/>
    </row>
    <row r="1638" spans="2:10" x14ac:dyDescent="0.2">
      <c r="B1638" s="21"/>
      <c r="C1638" s="21"/>
      <c r="D1638" s="21"/>
      <c r="J1638" s="21"/>
    </row>
    <row r="1639" spans="2:10" x14ac:dyDescent="0.2">
      <c r="B1639" s="21"/>
      <c r="C1639" s="21"/>
      <c r="D1639" s="21"/>
      <c r="J1639" s="21"/>
    </row>
    <row r="1640" spans="2:10" x14ac:dyDescent="0.2">
      <c r="B1640" s="21"/>
      <c r="C1640" s="21"/>
      <c r="D1640" s="21"/>
      <c r="J1640" s="21"/>
    </row>
    <row r="1641" spans="2:10" x14ac:dyDescent="0.2">
      <c r="B1641" s="21"/>
      <c r="C1641" s="21"/>
      <c r="D1641" s="21"/>
      <c r="J1641" s="21"/>
    </row>
    <row r="1642" spans="2:10" x14ac:dyDescent="0.2">
      <c r="B1642" s="21"/>
      <c r="C1642" s="21"/>
      <c r="D1642" s="21"/>
      <c r="J1642" s="21"/>
    </row>
    <row r="1644" spans="2:10" x14ac:dyDescent="0.2">
      <c r="B1644" s="21"/>
      <c r="C1644" s="21"/>
      <c r="D1644" s="21"/>
      <c r="J1644" s="21"/>
    </row>
    <row r="1645" spans="2:10" x14ac:dyDescent="0.2">
      <c r="B1645" s="21"/>
      <c r="C1645" s="21"/>
      <c r="D1645" s="21"/>
      <c r="J1645" s="21"/>
    </row>
    <row r="1646" spans="2:10" x14ac:dyDescent="0.2">
      <c r="B1646" s="21"/>
      <c r="C1646" s="21"/>
      <c r="D1646" s="21"/>
      <c r="J1646" s="21"/>
    </row>
    <row r="1647" spans="2:10" x14ac:dyDescent="0.2">
      <c r="B1647" s="21"/>
      <c r="C1647" s="21"/>
      <c r="D1647" s="21"/>
      <c r="J1647" s="21"/>
    </row>
    <row r="1648" spans="2:10" x14ac:dyDescent="0.2">
      <c r="B1648" s="21"/>
      <c r="C1648" s="21"/>
      <c r="D1648" s="21"/>
      <c r="J1648" s="21"/>
    </row>
    <row r="1649" spans="2:10" x14ac:dyDescent="0.2">
      <c r="B1649" s="21"/>
      <c r="C1649" s="21"/>
      <c r="D1649" s="21"/>
      <c r="J1649" s="21"/>
    </row>
    <row r="1650" spans="2:10" x14ac:dyDescent="0.2">
      <c r="B1650" s="21"/>
      <c r="C1650" s="21"/>
      <c r="D1650" s="21"/>
      <c r="J1650" s="21"/>
    </row>
    <row r="1651" spans="2:10" x14ac:dyDescent="0.2">
      <c r="B1651" s="21"/>
      <c r="C1651" s="21"/>
      <c r="D1651" s="21"/>
      <c r="J1651" s="21"/>
    </row>
    <row r="1652" spans="2:10" x14ac:dyDescent="0.2">
      <c r="B1652" s="21"/>
      <c r="C1652" s="21"/>
      <c r="D1652" s="21"/>
      <c r="J1652" s="21"/>
    </row>
    <row r="1653" spans="2:10" x14ac:dyDescent="0.2">
      <c r="B1653" s="21"/>
      <c r="C1653" s="21"/>
      <c r="D1653" s="21"/>
      <c r="J1653" s="21"/>
    </row>
    <row r="1654" spans="2:10" x14ac:dyDescent="0.2">
      <c r="B1654" s="21"/>
      <c r="C1654" s="21"/>
      <c r="D1654" s="21"/>
      <c r="J1654" s="21"/>
    </row>
    <row r="1655" spans="2:10" x14ac:dyDescent="0.2">
      <c r="B1655" s="21"/>
      <c r="C1655" s="21"/>
      <c r="D1655" s="21"/>
      <c r="J1655" s="21"/>
    </row>
    <row r="1656" spans="2:10" x14ac:dyDescent="0.2">
      <c r="B1656" s="21"/>
      <c r="C1656" s="21"/>
      <c r="D1656" s="21"/>
      <c r="J1656" s="21"/>
    </row>
    <row r="1657" spans="2:10" x14ac:dyDescent="0.2">
      <c r="B1657" s="21"/>
      <c r="C1657" s="21"/>
      <c r="D1657" s="21"/>
      <c r="J1657" s="21"/>
    </row>
    <row r="1658" spans="2:10" x14ac:dyDescent="0.2">
      <c r="B1658" s="21"/>
      <c r="C1658" s="21"/>
      <c r="D1658" s="21"/>
      <c r="J1658" s="21"/>
    </row>
    <row r="1659" spans="2:10" x14ac:dyDescent="0.2">
      <c r="B1659" s="21"/>
      <c r="C1659" s="21"/>
      <c r="D1659" s="21"/>
      <c r="J1659" s="21"/>
    </row>
    <row r="1660" spans="2:10" x14ac:dyDescent="0.2">
      <c r="B1660" s="21"/>
      <c r="C1660" s="21"/>
      <c r="D1660" s="21"/>
      <c r="J1660" s="21"/>
    </row>
    <row r="1661" spans="2:10" x14ac:dyDescent="0.2">
      <c r="B1661" s="21"/>
      <c r="C1661" s="21"/>
      <c r="D1661" s="21"/>
      <c r="J1661" s="21"/>
    </row>
    <row r="1662" spans="2:10" x14ac:dyDescent="0.2">
      <c r="B1662" s="21"/>
      <c r="C1662" s="21"/>
      <c r="D1662" s="21"/>
      <c r="J1662" s="21"/>
    </row>
    <row r="1663" spans="2:10" x14ac:dyDescent="0.2">
      <c r="B1663" s="21"/>
      <c r="C1663" s="21"/>
      <c r="D1663" s="21"/>
      <c r="J1663" s="21"/>
    </row>
    <row r="1664" spans="2:10" x14ac:dyDescent="0.2">
      <c r="B1664" s="21"/>
      <c r="C1664" s="21"/>
      <c r="D1664" s="21"/>
      <c r="J1664" s="21"/>
    </row>
    <row r="1665" spans="2:10" x14ac:dyDescent="0.2">
      <c r="B1665" s="21"/>
      <c r="C1665" s="21"/>
      <c r="D1665" s="21"/>
      <c r="J1665" s="21"/>
    </row>
    <row r="1666" spans="2:10" x14ac:dyDescent="0.2">
      <c r="B1666" s="21"/>
      <c r="C1666" s="21"/>
      <c r="D1666" s="21"/>
      <c r="J1666" s="21"/>
    </row>
    <row r="1667" spans="2:10" x14ac:dyDescent="0.2">
      <c r="B1667" s="21"/>
      <c r="C1667" s="21"/>
      <c r="D1667" s="21"/>
      <c r="J1667" s="21"/>
    </row>
    <row r="1668" spans="2:10" x14ac:dyDescent="0.2">
      <c r="B1668" s="21"/>
      <c r="C1668" s="21"/>
      <c r="D1668" s="21"/>
      <c r="J1668" s="21"/>
    </row>
    <row r="1669" spans="2:10" x14ac:dyDescent="0.2">
      <c r="B1669" s="21"/>
      <c r="C1669" s="21"/>
      <c r="D1669" s="21"/>
      <c r="J1669" s="21"/>
    </row>
    <row r="1670" spans="2:10" x14ac:dyDescent="0.2">
      <c r="B1670" s="21"/>
      <c r="C1670" s="21"/>
      <c r="D1670" s="21"/>
      <c r="J1670" s="21"/>
    </row>
    <row r="1671" spans="2:10" x14ac:dyDescent="0.2">
      <c r="B1671" s="21"/>
      <c r="C1671" s="21"/>
      <c r="D1671" s="21"/>
      <c r="J1671" s="21"/>
    </row>
    <row r="1672" spans="2:10" x14ac:dyDescent="0.2">
      <c r="B1672" s="21"/>
      <c r="C1672" s="21"/>
      <c r="D1672" s="21"/>
      <c r="J1672" s="21"/>
    </row>
    <row r="1673" spans="2:10" x14ac:dyDescent="0.2">
      <c r="B1673" s="21"/>
      <c r="C1673" s="21"/>
      <c r="D1673" s="21"/>
      <c r="J1673" s="21"/>
    </row>
    <row r="1674" spans="2:10" x14ac:dyDescent="0.2">
      <c r="B1674" s="21"/>
      <c r="C1674" s="21"/>
      <c r="D1674" s="21"/>
      <c r="J1674" s="21"/>
    </row>
    <row r="1675" spans="2:10" x14ac:dyDescent="0.2">
      <c r="B1675" s="21"/>
      <c r="C1675" s="21"/>
      <c r="D1675" s="21"/>
      <c r="J1675" s="21"/>
    </row>
    <row r="1676" spans="2:10" x14ac:dyDescent="0.2">
      <c r="B1676" s="21"/>
      <c r="C1676" s="21"/>
      <c r="D1676" s="21"/>
      <c r="J1676" s="21"/>
    </row>
    <row r="1678" spans="2:10" x14ac:dyDescent="0.2">
      <c r="B1678" s="21"/>
      <c r="C1678" s="21"/>
      <c r="D1678" s="21"/>
      <c r="J1678" s="21"/>
    </row>
    <row r="1679" spans="2:10" x14ac:dyDescent="0.2">
      <c r="B1679" s="21"/>
      <c r="C1679" s="21"/>
      <c r="D1679" s="21"/>
      <c r="J1679" s="21"/>
    </row>
    <row r="1680" spans="2:10" x14ac:dyDescent="0.2">
      <c r="B1680" s="21"/>
      <c r="C1680" s="21"/>
      <c r="D1680" s="21"/>
      <c r="J1680" s="21"/>
    </row>
    <row r="1681" spans="2:10" x14ac:dyDescent="0.2">
      <c r="B1681" s="21"/>
      <c r="C1681" s="21"/>
      <c r="D1681" s="21"/>
      <c r="J1681" s="21"/>
    </row>
    <row r="1682" spans="2:10" x14ac:dyDescent="0.2">
      <c r="B1682" s="21"/>
      <c r="C1682" s="21"/>
      <c r="D1682" s="21"/>
      <c r="J1682" s="21"/>
    </row>
    <row r="1683" spans="2:10" x14ac:dyDescent="0.2">
      <c r="B1683" s="21"/>
      <c r="C1683" s="21"/>
      <c r="D1683" s="21"/>
      <c r="J1683" s="21"/>
    </row>
    <row r="1684" spans="2:10" x14ac:dyDescent="0.2">
      <c r="B1684" s="21"/>
      <c r="C1684" s="21"/>
      <c r="D1684" s="21"/>
      <c r="J1684" s="21"/>
    </row>
    <row r="1685" spans="2:10" x14ac:dyDescent="0.2">
      <c r="B1685" s="21"/>
      <c r="C1685" s="21"/>
      <c r="D1685" s="21"/>
      <c r="J1685" s="21"/>
    </row>
    <row r="1686" spans="2:10" x14ac:dyDescent="0.2">
      <c r="B1686" s="21"/>
      <c r="C1686" s="21"/>
      <c r="D1686" s="21"/>
      <c r="J1686" s="21"/>
    </row>
    <row r="1687" spans="2:10" x14ac:dyDescent="0.2">
      <c r="B1687" s="21"/>
      <c r="C1687" s="21"/>
      <c r="D1687" s="21"/>
      <c r="J1687" s="21"/>
    </row>
    <row r="1688" spans="2:10" x14ac:dyDescent="0.2">
      <c r="B1688" s="21"/>
      <c r="C1688" s="21"/>
      <c r="D1688" s="21"/>
      <c r="J1688" s="21"/>
    </row>
    <row r="1689" spans="2:10" x14ac:dyDescent="0.2">
      <c r="B1689" s="21"/>
      <c r="C1689" s="21"/>
      <c r="D1689" s="21"/>
      <c r="J1689" s="21"/>
    </row>
    <row r="1690" spans="2:10" x14ac:dyDescent="0.2">
      <c r="B1690" s="21"/>
      <c r="C1690" s="21"/>
      <c r="D1690" s="21"/>
      <c r="J1690" s="21"/>
    </row>
    <row r="1691" spans="2:10" x14ac:dyDescent="0.2">
      <c r="B1691" s="21"/>
      <c r="C1691" s="21"/>
      <c r="D1691" s="21"/>
      <c r="J1691" s="21"/>
    </row>
    <row r="1692" spans="2:10" x14ac:dyDescent="0.2">
      <c r="B1692" s="21"/>
      <c r="C1692" s="21"/>
      <c r="D1692" s="21"/>
      <c r="J1692" s="21"/>
    </row>
    <row r="1693" spans="2:10" x14ac:dyDescent="0.2">
      <c r="B1693" s="21"/>
      <c r="C1693" s="21"/>
      <c r="D1693" s="21"/>
      <c r="J1693" s="21"/>
    </row>
    <row r="1694" spans="2:10" x14ac:dyDescent="0.2">
      <c r="B1694" s="21"/>
      <c r="C1694" s="21"/>
      <c r="D1694" s="21"/>
      <c r="J1694" s="21"/>
    </row>
    <row r="1695" spans="2:10" x14ac:dyDescent="0.2">
      <c r="B1695" s="21"/>
      <c r="C1695" s="21"/>
      <c r="D1695" s="21"/>
      <c r="J1695" s="21"/>
    </row>
    <row r="1696" spans="2:10" x14ac:dyDescent="0.2">
      <c r="B1696" s="21"/>
      <c r="C1696" s="21"/>
      <c r="D1696" s="21"/>
      <c r="J1696" s="21"/>
    </row>
    <row r="1697" spans="2:10" x14ac:dyDescent="0.2">
      <c r="B1697" s="21"/>
      <c r="C1697" s="21"/>
      <c r="D1697" s="21"/>
      <c r="J1697" s="21"/>
    </row>
    <row r="1698" spans="2:10" x14ac:dyDescent="0.2">
      <c r="B1698" s="21"/>
      <c r="C1698" s="21"/>
      <c r="D1698" s="21"/>
      <c r="J1698" s="21"/>
    </row>
    <row r="1699" spans="2:10" x14ac:dyDescent="0.2">
      <c r="B1699" s="21"/>
      <c r="C1699" s="21"/>
      <c r="D1699" s="21"/>
      <c r="J1699" s="21"/>
    </row>
    <row r="1700" spans="2:10" x14ac:dyDescent="0.2">
      <c r="B1700" s="21"/>
      <c r="C1700" s="21"/>
      <c r="D1700" s="21"/>
      <c r="J1700" s="21"/>
    </row>
    <row r="1701" spans="2:10" x14ac:dyDescent="0.2">
      <c r="B1701" s="21"/>
      <c r="C1701" s="21"/>
      <c r="D1701" s="21"/>
      <c r="J1701" s="21"/>
    </row>
    <row r="1702" spans="2:10" x14ac:dyDescent="0.2">
      <c r="B1702" s="21"/>
      <c r="C1702" s="21"/>
      <c r="D1702" s="21"/>
      <c r="J1702" s="21"/>
    </row>
    <row r="1703" spans="2:10" x14ac:dyDescent="0.2">
      <c r="B1703" s="21"/>
      <c r="C1703" s="21"/>
      <c r="D1703" s="21"/>
      <c r="J1703" s="21"/>
    </row>
    <row r="1704" spans="2:10" x14ac:dyDescent="0.2">
      <c r="B1704" s="21"/>
      <c r="C1704" s="21"/>
      <c r="D1704" s="21"/>
      <c r="J1704" s="21"/>
    </row>
    <row r="1705" spans="2:10" x14ac:dyDescent="0.2">
      <c r="B1705" s="21"/>
      <c r="C1705" s="21"/>
      <c r="D1705" s="21"/>
      <c r="J1705" s="21"/>
    </row>
    <row r="1706" spans="2:10" x14ac:dyDescent="0.2">
      <c r="B1706" s="21"/>
      <c r="C1706" s="21"/>
      <c r="D1706" s="21"/>
      <c r="J1706" s="21"/>
    </row>
    <row r="1707" spans="2:10" x14ac:dyDescent="0.2">
      <c r="B1707" s="21"/>
      <c r="C1707" s="21"/>
      <c r="D1707" s="21"/>
      <c r="J1707" s="21"/>
    </row>
    <row r="1708" spans="2:10" x14ac:dyDescent="0.2">
      <c r="B1708" s="21"/>
      <c r="C1708" s="21"/>
      <c r="D1708" s="21"/>
      <c r="J1708" s="21"/>
    </row>
    <row r="1709" spans="2:10" x14ac:dyDescent="0.2">
      <c r="B1709" s="21"/>
      <c r="C1709" s="21"/>
      <c r="D1709" s="21"/>
      <c r="J1709" s="21"/>
    </row>
    <row r="1710" spans="2:10" x14ac:dyDescent="0.2">
      <c r="B1710" s="21"/>
      <c r="C1710" s="21"/>
      <c r="D1710" s="21"/>
      <c r="J1710" s="21"/>
    </row>
    <row r="1712" spans="2:10" x14ac:dyDescent="0.2">
      <c r="B1712" s="21"/>
      <c r="C1712" s="21"/>
      <c r="D1712" s="21"/>
      <c r="J1712" s="21"/>
    </row>
    <row r="1713" spans="2:10" x14ac:dyDescent="0.2">
      <c r="B1713" s="21"/>
      <c r="C1713" s="21"/>
      <c r="D1713" s="21"/>
      <c r="J1713" s="21"/>
    </row>
    <row r="1714" spans="2:10" x14ac:dyDescent="0.2">
      <c r="B1714" s="21"/>
      <c r="C1714" s="21"/>
      <c r="D1714" s="21"/>
      <c r="J1714" s="21"/>
    </row>
    <row r="1715" spans="2:10" x14ac:dyDescent="0.2">
      <c r="B1715" s="21"/>
      <c r="C1715" s="21"/>
      <c r="D1715" s="21"/>
      <c r="J1715" s="21"/>
    </row>
    <row r="1716" spans="2:10" x14ac:dyDescent="0.2">
      <c r="B1716" s="21"/>
      <c r="C1716" s="21"/>
      <c r="D1716" s="21"/>
      <c r="J1716" s="21"/>
    </row>
    <row r="1717" spans="2:10" x14ac:dyDescent="0.2">
      <c r="B1717" s="21"/>
      <c r="C1717" s="21"/>
      <c r="D1717" s="21"/>
      <c r="J1717" s="21"/>
    </row>
    <row r="1718" spans="2:10" x14ac:dyDescent="0.2">
      <c r="B1718" s="21"/>
      <c r="C1718" s="21"/>
      <c r="D1718" s="21"/>
      <c r="J1718" s="21"/>
    </row>
    <row r="1719" spans="2:10" x14ac:dyDescent="0.2">
      <c r="B1719" s="21"/>
      <c r="C1719" s="21"/>
      <c r="D1719" s="21"/>
      <c r="J1719" s="21"/>
    </row>
    <row r="1720" spans="2:10" x14ac:dyDescent="0.2">
      <c r="B1720" s="21"/>
      <c r="C1720" s="21"/>
      <c r="D1720" s="21"/>
      <c r="J1720" s="21"/>
    </row>
    <row r="1721" spans="2:10" x14ac:dyDescent="0.2">
      <c r="B1721" s="21"/>
      <c r="C1721" s="21"/>
      <c r="D1721" s="21"/>
      <c r="J1721" s="21"/>
    </row>
    <row r="1722" spans="2:10" x14ac:dyDescent="0.2">
      <c r="B1722" s="21"/>
      <c r="C1722" s="21"/>
      <c r="D1722" s="21"/>
      <c r="J1722" s="21"/>
    </row>
    <row r="1723" spans="2:10" x14ac:dyDescent="0.2">
      <c r="B1723" s="21"/>
      <c r="C1723" s="21"/>
      <c r="D1723" s="21"/>
      <c r="J1723" s="21"/>
    </row>
    <row r="1724" spans="2:10" x14ac:dyDescent="0.2">
      <c r="B1724" s="21"/>
      <c r="C1724" s="21"/>
      <c r="D1724" s="21"/>
      <c r="J1724" s="21"/>
    </row>
    <row r="1725" spans="2:10" x14ac:dyDescent="0.2">
      <c r="B1725" s="21"/>
      <c r="C1725" s="21"/>
      <c r="D1725" s="21"/>
      <c r="J1725" s="21"/>
    </row>
    <row r="1726" spans="2:10" x14ac:dyDescent="0.2">
      <c r="B1726" s="21"/>
      <c r="C1726" s="21"/>
      <c r="D1726" s="21"/>
      <c r="J1726" s="21"/>
    </row>
    <row r="1727" spans="2:10" x14ac:dyDescent="0.2">
      <c r="B1727" s="21"/>
      <c r="C1727" s="21"/>
      <c r="D1727" s="21"/>
      <c r="J1727" s="21"/>
    </row>
    <row r="1728" spans="2:10" x14ac:dyDescent="0.2">
      <c r="B1728" s="21"/>
      <c r="C1728" s="21"/>
      <c r="D1728" s="21"/>
      <c r="J1728" s="21"/>
    </row>
    <row r="1729" spans="2:10" x14ac:dyDescent="0.2">
      <c r="B1729" s="21"/>
      <c r="C1729" s="21"/>
      <c r="D1729" s="21"/>
      <c r="J1729" s="21"/>
    </row>
    <row r="1730" spans="2:10" x14ac:dyDescent="0.2">
      <c r="B1730" s="21"/>
      <c r="C1730" s="21"/>
      <c r="D1730" s="21"/>
      <c r="J1730" s="21"/>
    </row>
    <row r="1731" spans="2:10" x14ac:dyDescent="0.2">
      <c r="B1731" s="21"/>
      <c r="C1731" s="21"/>
      <c r="D1731" s="21"/>
      <c r="J1731" s="21"/>
    </row>
    <row r="1732" spans="2:10" x14ac:dyDescent="0.2">
      <c r="B1732" s="21"/>
      <c r="C1732" s="21"/>
      <c r="D1732" s="21"/>
      <c r="J1732" s="21"/>
    </row>
    <row r="1733" spans="2:10" x14ac:dyDescent="0.2">
      <c r="B1733" s="21"/>
      <c r="C1733" s="21"/>
      <c r="D1733" s="21"/>
      <c r="J1733" s="21"/>
    </row>
    <row r="1734" spans="2:10" x14ac:dyDescent="0.2">
      <c r="B1734" s="21"/>
      <c r="C1734" s="21"/>
      <c r="D1734" s="21"/>
      <c r="J1734" s="21"/>
    </row>
    <row r="1735" spans="2:10" x14ac:dyDescent="0.2">
      <c r="B1735" s="21"/>
      <c r="C1735" s="21"/>
      <c r="D1735" s="21"/>
      <c r="J1735" s="21"/>
    </row>
    <row r="1736" spans="2:10" x14ac:dyDescent="0.2">
      <c r="B1736" s="21"/>
      <c r="C1736" s="21"/>
      <c r="D1736" s="21"/>
      <c r="J1736" s="21"/>
    </row>
    <row r="1737" spans="2:10" x14ac:dyDescent="0.2">
      <c r="B1737" s="21"/>
      <c r="C1737" s="21"/>
      <c r="D1737" s="21"/>
      <c r="J1737" s="21"/>
    </row>
    <row r="1738" spans="2:10" x14ac:dyDescent="0.2">
      <c r="B1738" s="21"/>
      <c r="C1738" s="21"/>
      <c r="D1738" s="21"/>
      <c r="J1738" s="21"/>
    </row>
    <row r="1739" spans="2:10" x14ac:dyDescent="0.2">
      <c r="B1739" s="21"/>
      <c r="C1739" s="21"/>
      <c r="D1739" s="21"/>
      <c r="J1739" s="21"/>
    </row>
    <row r="1740" spans="2:10" x14ac:dyDescent="0.2">
      <c r="B1740" s="21"/>
      <c r="C1740" s="21"/>
      <c r="D1740" s="21"/>
      <c r="J1740" s="21"/>
    </row>
    <row r="1741" spans="2:10" x14ac:dyDescent="0.2">
      <c r="B1741" s="21"/>
      <c r="C1741" s="21"/>
      <c r="D1741" s="21"/>
      <c r="J1741" s="21"/>
    </row>
    <row r="1742" spans="2:10" x14ac:dyDescent="0.2">
      <c r="B1742" s="21"/>
      <c r="C1742" s="21"/>
      <c r="D1742" s="21"/>
      <c r="J1742" s="21"/>
    </row>
    <row r="1743" spans="2:10" x14ac:dyDescent="0.2">
      <c r="B1743" s="21"/>
      <c r="C1743" s="21"/>
      <c r="D1743" s="21"/>
      <c r="J1743" s="21"/>
    </row>
    <row r="1744" spans="2:10" x14ac:dyDescent="0.2">
      <c r="B1744" s="21"/>
      <c r="C1744" s="21"/>
      <c r="D1744" s="21"/>
      <c r="J1744" s="21"/>
    </row>
    <row r="1745" spans="2:10" x14ac:dyDescent="0.2">
      <c r="B1745" s="21"/>
      <c r="C1745" s="21"/>
      <c r="D1745" s="21"/>
      <c r="J1745" s="21"/>
    </row>
    <row r="1746" spans="2:10" x14ac:dyDescent="0.2">
      <c r="B1746" s="21"/>
      <c r="C1746" s="21"/>
      <c r="D1746" s="21"/>
      <c r="J1746" s="21"/>
    </row>
    <row r="1747" spans="2:10" x14ac:dyDescent="0.2">
      <c r="B1747" s="21"/>
      <c r="C1747" s="21"/>
      <c r="D1747" s="21"/>
      <c r="J1747" s="21"/>
    </row>
    <row r="1748" spans="2:10" x14ac:dyDescent="0.2">
      <c r="B1748" s="21"/>
      <c r="C1748" s="21"/>
      <c r="D1748" s="21"/>
      <c r="J1748" s="21"/>
    </row>
    <row r="1749" spans="2:10" x14ac:dyDescent="0.2">
      <c r="B1749" s="21"/>
      <c r="C1749" s="21"/>
      <c r="D1749" s="21"/>
      <c r="J1749" s="21"/>
    </row>
    <row r="1750" spans="2:10" x14ac:dyDescent="0.2">
      <c r="B1750" s="21"/>
      <c r="C1750" s="21"/>
      <c r="D1750" s="21"/>
      <c r="J1750" s="21"/>
    </row>
    <row r="1751" spans="2:10" x14ac:dyDescent="0.2">
      <c r="B1751" s="21"/>
      <c r="C1751" s="21"/>
      <c r="D1751" s="21"/>
      <c r="J1751" s="21"/>
    </row>
    <row r="1752" spans="2:10" x14ac:dyDescent="0.2">
      <c r="B1752" s="21"/>
      <c r="C1752" s="21"/>
      <c r="D1752" s="21"/>
      <c r="J1752" s="21"/>
    </row>
    <row r="1753" spans="2:10" x14ac:dyDescent="0.2">
      <c r="B1753" s="21"/>
      <c r="C1753" s="21"/>
      <c r="D1753" s="21"/>
      <c r="J1753" s="21"/>
    </row>
    <row r="1754" spans="2:10" x14ac:dyDescent="0.2">
      <c r="B1754" s="21"/>
      <c r="C1754" s="21"/>
      <c r="D1754" s="21"/>
      <c r="J1754" s="21"/>
    </row>
    <row r="1755" spans="2:10" x14ac:dyDescent="0.2">
      <c r="B1755" s="21"/>
      <c r="C1755" s="21"/>
      <c r="D1755" s="21"/>
      <c r="J1755" s="21"/>
    </row>
    <row r="1756" spans="2:10" x14ac:dyDescent="0.2">
      <c r="B1756" s="21"/>
      <c r="C1756" s="21"/>
      <c r="D1756" s="21"/>
      <c r="J1756" s="21"/>
    </row>
    <row r="1757" spans="2:10" x14ac:dyDescent="0.2">
      <c r="B1757" s="21"/>
      <c r="C1757" s="21"/>
      <c r="D1757" s="21"/>
      <c r="J1757" s="21"/>
    </row>
    <row r="1758" spans="2:10" x14ac:dyDescent="0.2">
      <c r="B1758" s="21"/>
      <c r="C1758" s="21"/>
      <c r="D1758" s="21"/>
      <c r="J1758" s="21"/>
    </row>
    <row r="1759" spans="2:10" x14ac:dyDescent="0.2">
      <c r="B1759" s="21"/>
      <c r="C1759" s="21"/>
      <c r="D1759" s="21"/>
      <c r="J1759" s="21"/>
    </row>
    <row r="1760" spans="2:10" x14ac:dyDescent="0.2">
      <c r="B1760" s="21"/>
      <c r="C1760" s="21"/>
      <c r="D1760" s="21"/>
      <c r="J1760" s="21"/>
    </row>
    <row r="1761" spans="2:10" x14ac:dyDescent="0.2">
      <c r="B1761" s="21"/>
      <c r="C1761" s="21"/>
      <c r="D1761" s="21"/>
      <c r="J1761" s="21"/>
    </row>
    <row r="1762" spans="2:10" x14ac:dyDescent="0.2">
      <c r="B1762" s="21"/>
      <c r="C1762" s="21"/>
      <c r="D1762" s="21"/>
      <c r="J1762" s="21"/>
    </row>
    <row r="1763" spans="2:10" x14ac:dyDescent="0.2">
      <c r="B1763" s="21"/>
      <c r="C1763" s="21"/>
      <c r="D1763" s="21"/>
      <c r="J1763" s="21"/>
    </row>
    <row r="1764" spans="2:10" x14ac:dyDescent="0.2">
      <c r="B1764" s="21"/>
      <c r="C1764" s="21"/>
      <c r="D1764" s="21"/>
      <c r="J1764" s="21"/>
    </row>
    <row r="1765" spans="2:10" x14ac:dyDescent="0.2">
      <c r="B1765" s="21"/>
      <c r="C1765" s="21"/>
      <c r="D1765" s="21"/>
      <c r="J1765" s="21"/>
    </row>
    <row r="1766" spans="2:10" x14ac:dyDescent="0.2">
      <c r="B1766" s="21"/>
      <c r="C1766" s="21"/>
      <c r="D1766" s="21"/>
      <c r="J1766" s="21"/>
    </row>
    <row r="1767" spans="2:10" x14ac:dyDescent="0.2">
      <c r="B1767" s="21"/>
      <c r="C1767" s="21"/>
      <c r="D1767" s="21"/>
      <c r="J1767" s="21"/>
    </row>
    <row r="1768" spans="2:10" x14ac:dyDescent="0.2">
      <c r="B1768" s="21"/>
      <c r="C1768" s="21"/>
      <c r="D1768" s="21"/>
      <c r="J1768" s="21"/>
    </row>
    <row r="1769" spans="2:10" x14ac:dyDescent="0.2">
      <c r="B1769" s="21"/>
      <c r="C1769" s="21"/>
      <c r="D1769" s="21"/>
      <c r="J1769" s="21"/>
    </row>
    <row r="1770" spans="2:10" x14ac:dyDescent="0.2">
      <c r="B1770" s="21"/>
      <c r="C1770" s="21"/>
      <c r="D1770" s="21"/>
      <c r="J1770" s="21"/>
    </row>
    <row r="1771" spans="2:10" x14ac:dyDescent="0.2">
      <c r="B1771" s="21"/>
      <c r="C1771" s="21"/>
      <c r="D1771" s="21"/>
      <c r="J1771" s="21"/>
    </row>
    <row r="1772" spans="2:10" x14ac:dyDescent="0.2">
      <c r="B1772" s="21"/>
      <c r="C1772" s="21"/>
      <c r="D1772" s="21"/>
      <c r="J1772" s="21"/>
    </row>
    <row r="1773" spans="2:10" x14ac:dyDescent="0.2">
      <c r="B1773" s="21"/>
      <c r="C1773" s="21"/>
      <c r="D1773" s="21"/>
      <c r="J1773" s="21"/>
    </row>
    <row r="1774" spans="2:10" x14ac:dyDescent="0.2">
      <c r="B1774" s="21"/>
      <c r="C1774" s="21"/>
      <c r="D1774" s="21"/>
      <c r="J1774" s="21"/>
    </row>
    <row r="1775" spans="2:10" x14ac:dyDescent="0.2">
      <c r="B1775" s="21"/>
      <c r="C1775" s="21"/>
      <c r="D1775" s="21"/>
      <c r="J1775" s="21"/>
    </row>
    <row r="1776" spans="2:10" x14ac:dyDescent="0.2">
      <c r="B1776" s="21"/>
      <c r="C1776" s="21"/>
      <c r="D1776" s="21"/>
      <c r="J1776" s="21"/>
    </row>
    <row r="1777" spans="2:10" x14ac:dyDescent="0.2">
      <c r="B1777" s="21"/>
      <c r="C1777" s="21"/>
      <c r="D1777" s="21"/>
      <c r="J1777" s="21"/>
    </row>
    <row r="1778" spans="2:10" x14ac:dyDescent="0.2">
      <c r="B1778" s="21"/>
      <c r="C1778" s="21"/>
      <c r="D1778" s="21"/>
      <c r="J1778" s="21"/>
    </row>
    <row r="1779" spans="2:10" x14ac:dyDescent="0.2">
      <c r="B1779" s="21"/>
      <c r="C1779" s="21"/>
      <c r="D1779" s="21"/>
      <c r="J1779" s="21"/>
    </row>
    <row r="1780" spans="2:10" x14ac:dyDescent="0.2">
      <c r="B1780" s="21"/>
      <c r="C1780" s="21"/>
      <c r="D1780" s="21"/>
      <c r="J1780" s="21"/>
    </row>
    <row r="1781" spans="2:10" x14ac:dyDescent="0.2">
      <c r="B1781" s="21"/>
      <c r="C1781" s="21"/>
      <c r="D1781" s="21"/>
      <c r="J1781" s="21"/>
    </row>
    <row r="1782" spans="2:10" x14ac:dyDescent="0.2">
      <c r="B1782" s="21"/>
      <c r="C1782" s="21"/>
      <c r="D1782" s="21"/>
      <c r="J1782" s="21"/>
    </row>
    <row r="1783" spans="2:10" x14ac:dyDescent="0.2">
      <c r="B1783" s="21"/>
      <c r="C1783" s="21"/>
      <c r="D1783" s="21"/>
      <c r="J1783" s="21"/>
    </row>
    <row r="1784" spans="2:10" x14ac:dyDescent="0.2">
      <c r="B1784" s="21"/>
      <c r="C1784" s="21"/>
      <c r="D1784" s="21"/>
      <c r="J1784" s="21"/>
    </row>
    <row r="1785" spans="2:10" x14ac:dyDescent="0.2">
      <c r="B1785" s="21"/>
      <c r="C1785" s="21"/>
      <c r="D1785" s="21"/>
      <c r="J1785" s="21"/>
    </row>
    <row r="1786" spans="2:10" x14ac:dyDescent="0.2">
      <c r="B1786" s="21"/>
      <c r="C1786" s="21"/>
      <c r="D1786" s="21"/>
      <c r="J1786" s="21"/>
    </row>
    <row r="1787" spans="2:10" x14ac:dyDescent="0.2">
      <c r="B1787" s="21"/>
      <c r="C1787" s="21"/>
      <c r="D1787" s="21"/>
      <c r="J1787" s="21"/>
    </row>
    <row r="1788" spans="2:10" x14ac:dyDescent="0.2">
      <c r="B1788" s="21"/>
      <c r="C1788" s="21"/>
      <c r="D1788" s="21"/>
      <c r="J1788" s="21"/>
    </row>
    <row r="1789" spans="2:10" x14ac:dyDescent="0.2">
      <c r="B1789" s="21"/>
      <c r="C1789" s="21"/>
      <c r="D1789" s="21"/>
      <c r="J1789" s="21"/>
    </row>
    <row r="1790" spans="2:10" x14ac:dyDescent="0.2">
      <c r="B1790" s="21"/>
      <c r="C1790" s="21"/>
      <c r="D1790" s="21"/>
      <c r="J1790" s="21"/>
    </row>
    <row r="1791" spans="2:10" x14ac:dyDescent="0.2">
      <c r="B1791" s="21"/>
      <c r="C1791" s="21"/>
      <c r="D1791" s="21"/>
      <c r="J1791" s="21"/>
    </row>
    <row r="1792" spans="2:10" x14ac:dyDescent="0.2">
      <c r="B1792" s="21"/>
      <c r="C1792" s="21"/>
      <c r="D1792" s="21"/>
      <c r="J1792" s="21"/>
    </row>
    <row r="1793" spans="2:10" x14ac:dyDescent="0.2">
      <c r="B1793" s="21"/>
      <c r="C1793" s="21"/>
      <c r="D1793" s="21"/>
      <c r="J1793" s="21"/>
    </row>
    <row r="1794" spans="2:10" x14ac:dyDescent="0.2">
      <c r="B1794" s="21"/>
      <c r="C1794" s="21"/>
      <c r="D1794" s="21"/>
      <c r="J1794" s="21"/>
    </row>
    <row r="1795" spans="2:10" x14ac:dyDescent="0.2">
      <c r="B1795" s="21"/>
      <c r="C1795" s="21"/>
      <c r="D1795" s="21"/>
      <c r="J1795" s="21"/>
    </row>
    <row r="1796" spans="2:10" x14ac:dyDescent="0.2">
      <c r="B1796" s="21"/>
      <c r="C1796" s="21"/>
      <c r="D1796" s="21"/>
      <c r="J1796" s="21"/>
    </row>
    <row r="1797" spans="2:10" x14ac:dyDescent="0.2">
      <c r="B1797" s="21"/>
      <c r="C1797" s="21"/>
      <c r="D1797" s="21"/>
      <c r="J1797" s="21"/>
    </row>
    <row r="1798" spans="2:10" x14ac:dyDescent="0.2">
      <c r="B1798" s="21"/>
      <c r="C1798" s="21"/>
      <c r="D1798" s="21"/>
      <c r="J1798" s="21"/>
    </row>
    <row r="1799" spans="2:10" x14ac:dyDescent="0.2">
      <c r="B1799" s="21"/>
      <c r="C1799" s="21"/>
      <c r="D1799" s="21"/>
      <c r="J1799" s="21"/>
    </row>
    <row r="1800" spans="2:10" x14ac:dyDescent="0.2">
      <c r="B1800" s="21"/>
      <c r="C1800" s="21"/>
      <c r="D1800" s="21"/>
      <c r="J1800" s="21"/>
    </row>
    <row r="1801" spans="2:10" x14ac:dyDescent="0.2">
      <c r="B1801" s="21"/>
      <c r="C1801" s="21"/>
      <c r="D1801" s="21"/>
      <c r="J1801" s="21"/>
    </row>
    <row r="1802" spans="2:10" x14ac:dyDescent="0.2">
      <c r="B1802" s="21"/>
      <c r="C1802" s="21"/>
      <c r="D1802" s="21"/>
      <c r="J1802" s="21"/>
    </row>
    <row r="1803" spans="2:10" x14ac:dyDescent="0.2">
      <c r="B1803" s="21"/>
      <c r="C1803" s="21"/>
      <c r="D1803" s="21"/>
      <c r="J1803" s="21"/>
    </row>
    <row r="1804" spans="2:10" x14ac:dyDescent="0.2">
      <c r="B1804" s="21"/>
      <c r="C1804" s="21"/>
      <c r="D1804" s="21"/>
      <c r="J1804" s="21"/>
    </row>
    <row r="1805" spans="2:10" x14ac:dyDescent="0.2">
      <c r="B1805" s="21"/>
      <c r="C1805" s="21"/>
      <c r="D1805" s="21"/>
      <c r="J1805" s="21"/>
    </row>
    <row r="1806" spans="2:10" x14ac:dyDescent="0.2">
      <c r="B1806" s="21"/>
      <c r="C1806" s="21"/>
      <c r="D1806" s="21"/>
      <c r="J1806" s="21"/>
    </row>
    <row r="1807" spans="2:10" x14ac:dyDescent="0.2">
      <c r="B1807" s="21"/>
      <c r="C1807" s="21"/>
      <c r="D1807" s="21"/>
      <c r="J1807" s="21"/>
    </row>
    <row r="1808" spans="2:10" x14ac:dyDescent="0.2">
      <c r="B1808" s="21"/>
      <c r="C1808" s="21"/>
      <c r="D1808" s="21"/>
      <c r="J1808" s="21"/>
    </row>
    <row r="1809" spans="2:10" x14ac:dyDescent="0.2">
      <c r="B1809" s="21"/>
      <c r="C1809" s="21"/>
      <c r="D1809" s="21"/>
      <c r="J1809" s="21"/>
    </row>
    <row r="1810" spans="2:10" x14ac:dyDescent="0.2">
      <c r="B1810" s="21"/>
      <c r="C1810" s="21"/>
      <c r="D1810" s="21"/>
      <c r="J1810" s="21"/>
    </row>
    <row r="1812" spans="2:10" x14ac:dyDescent="0.2">
      <c r="B1812" s="21"/>
      <c r="C1812" s="21"/>
      <c r="D1812" s="21"/>
      <c r="J1812" s="21"/>
    </row>
    <row r="1813" spans="2:10" x14ac:dyDescent="0.2">
      <c r="B1813" s="21"/>
      <c r="C1813" s="21"/>
      <c r="D1813" s="21"/>
      <c r="J1813" s="21"/>
    </row>
    <row r="1814" spans="2:10" x14ac:dyDescent="0.2">
      <c r="B1814" s="21"/>
      <c r="C1814" s="21"/>
      <c r="D1814" s="21"/>
      <c r="J1814" s="21"/>
    </row>
    <row r="1815" spans="2:10" x14ac:dyDescent="0.2">
      <c r="B1815" s="21"/>
      <c r="C1815" s="21"/>
      <c r="D1815" s="21"/>
      <c r="J1815" s="21"/>
    </row>
    <row r="1816" spans="2:10" x14ac:dyDescent="0.2">
      <c r="B1816" s="21"/>
      <c r="C1816" s="21"/>
      <c r="D1816" s="21"/>
      <c r="J1816" s="21"/>
    </row>
    <row r="1817" spans="2:10" x14ac:dyDescent="0.2">
      <c r="B1817" s="21"/>
      <c r="C1817" s="21"/>
      <c r="D1817" s="21"/>
      <c r="J1817" s="21"/>
    </row>
    <row r="1818" spans="2:10" x14ac:dyDescent="0.2">
      <c r="B1818" s="21"/>
      <c r="C1818" s="21"/>
      <c r="D1818" s="21"/>
      <c r="J1818" s="21"/>
    </row>
    <row r="1819" spans="2:10" x14ac:dyDescent="0.2">
      <c r="B1819" s="21"/>
      <c r="C1819" s="21"/>
      <c r="D1819" s="21"/>
      <c r="J1819" s="21"/>
    </row>
    <row r="1820" spans="2:10" x14ac:dyDescent="0.2">
      <c r="B1820" s="21"/>
      <c r="C1820" s="21"/>
      <c r="D1820" s="21"/>
      <c r="J1820" s="21"/>
    </row>
    <row r="1821" spans="2:10" x14ac:dyDescent="0.2">
      <c r="B1821" s="21"/>
      <c r="C1821" s="21"/>
      <c r="D1821" s="21"/>
      <c r="J1821" s="21"/>
    </row>
    <row r="1822" spans="2:10" x14ac:dyDescent="0.2">
      <c r="B1822" s="21"/>
      <c r="C1822" s="21"/>
      <c r="D1822" s="21"/>
      <c r="J1822" s="21"/>
    </row>
    <row r="1823" spans="2:10" x14ac:dyDescent="0.2">
      <c r="B1823" s="21"/>
      <c r="C1823" s="21"/>
      <c r="D1823" s="21"/>
      <c r="J1823" s="21"/>
    </row>
    <row r="1824" spans="2:10" x14ac:dyDescent="0.2">
      <c r="B1824" s="21"/>
      <c r="C1824" s="21"/>
      <c r="D1824" s="21"/>
      <c r="J1824" s="21"/>
    </row>
    <row r="1825" spans="2:10" x14ac:dyDescent="0.2">
      <c r="B1825" s="21"/>
      <c r="C1825" s="21"/>
      <c r="D1825" s="21"/>
      <c r="J1825" s="21"/>
    </row>
    <row r="1826" spans="2:10" x14ac:dyDescent="0.2">
      <c r="B1826" s="21"/>
      <c r="C1826" s="21"/>
      <c r="D1826" s="21"/>
      <c r="J1826" s="21"/>
    </row>
    <row r="1827" spans="2:10" x14ac:dyDescent="0.2">
      <c r="B1827" s="21"/>
      <c r="C1827" s="21"/>
      <c r="D1827" s="21"/>
      <c r="J1827" s="21"/>
    </row>
    <row r="1828" spans="2:10" x14ac:dyDescent="0.2">
      <c r="B1828" s="21"/>
      <c r="C1828" s="21"/>
      <c r="D1828" s="21"/>
      <c r="J1828" s="21"/>
    </row>
    <row r="1829" spans="2:10" x14ac:dyDescent="0.2">
      <c r="B1829" s="21"/>
      <c r="C1829" s="21"/>
      <c r="D1829" s="21"/>
      <c r="J1829" s="21"/>
    </row>
    <row r="1830" spans="2:10" x14ac:dyDescent="0.2">
      <c r="B1830" s="21"/>
      <c r="C1830" s="21"/>
      <c r="D1830" s="21"/>
      <c r="J1830" s="21"/>
    </row>
    <row r="1831" spans="2:10" x14ac:dyDescent="0.2">
      <c r="B1831" s="21"/>
      <c r="C1831" s="21"/>
      <c r="D1831" s="21"/>
      <c r="J1831" s="21"/>
    </row>
    <row r="1832" spans="2:10" x14ac:dyDescent="0.2">
      <c r="B1832" s="21"/>
      <c r="C1832" s="21"/>
      <c r="D1832" s="21"/>
      <c r="J1832" s="21"/>
    </row>
    <row r="1833" spans="2:10" x14ac:dyDescent="0.2">
      <c r="B1833" s="21"/>
      <c r="C1833" s="21"/>
      <c r="D1833" s="21"/>
      <c r="J1833" s="21"/>
    </row>
    <row r="1834" spans="2:10" x14ac:dyDescent="0.2">
      <c r="B1834" s="21"/>
      <c r="C1834" s="21"/>
      <c r="D1834" s="21"/>
      <c r="J1834" s="21"/>
    </row>
    <row r="1835" spans="2:10" x14ac:dyDescent="0.2">
      <c r="B1835" s="21"/>
      <c r="C1835" s="21"/>
      <c r="D1835" s="21"/>
      <c r="J1835" s="21"/>
    </row>
    <row r="1836" spans="2:10" x14ac:dyDescent="0.2">
      <c r="B1836" s="21"/>
      <c r="C1836" s="21"/>
      <c r="D1836" s="21"/>
      <c r="J1836" s="21"/>
    </row>
    <row r="1837" spans="2:10" x14ac:dyDescent="0.2">
      <c r="B1837" s="21"/>
      <c r="C1837" s="21"/>
      <c r="D1837" s="21"/>
      <c r="J1837" s="21"/>
    </row>
    <row r="1838" spans="2:10" x14ac:dyDescent="0.2">
      <c r="B1838" s="21"/>
      <c r="C1838" s="21"/>
      <c r="D1838" s="21"/>
      <c r="J1838" s="21"/>
    </row>
    <row r="1839" spans="2:10" x14ac:dyDescent="0.2">
      <c r="B1839" s="21"/>
      <c r="C1839" s="21"/>
      <c r="D1839" s="21"/>
      <c r="J1839" s="21"/>
    </row>
    <row r="1840" spans="2:10" x14ac:dyDescent="0.2">
      <c r="B1840" s="21"/>
      <c r="C1840" s="21"/>
      <c r="D1840" s="21"/>
      <c r="J1840" s="21"/>
    </row>
    <row r="1841" spans="2:10" x14ac:dyDescent="0.2">
      <c r="B1841" s="21"/>
      <c r="C1841" s="21"/>
      <c r="D1841" s="21"/>
      <c r="J1841" s="21"/>
    </row>
    <row r="1842" spans="2:10" x14ac:dyDescent="0.2">
      <c r="B1842" s="21"/>
      <c r="C1842" s="21"/>
      <c r="D1842" s="21"/>
      <c r="J1842" s="21"/>
    </row>
    <row r="1843" spans="2:10" x14ac:dyDescent="0.2">
      <c r="B1843" s="21"/>
      <c r="C1843" s="21"/>
      <c r="D1843" s="21"/>
      <c r="J1843" s="21"/>
    </row>
    <row r="1844" spans="2:10" x14ac:dyDescent="0.2">
      <c r="B1844" s="21"/>
      <c r="C1844" s="21"/>
      <c r="D1844" s="21"/>
      <c r="J1844" s="21"/>
    </row>
    <row r="1845" spans="2:10" x14ac:dyDescent="0.2">
      <c r="B1845" s="21"/>
      <c r="C1845" s="21"/>
      <c r="D1845" s="21"/>
      <c r="J1845" s="21"/>
    </row>
    <row r="1846" spans="2:10" x14ac:dyDescent="0.2">
      <c r="B1846" s="21"/>
      <c r="C1846" s="21"/>
      <c r="D1846" s="21"/>
      <c r="J1846" s="21"/>
    </row>
    <row r="1847" spans="2:10" x14ac:dyDescent="0.2">
      <c r="B1847" s="21"/>
      <c r="C1847" s="21"/>
      <c r="D1847" s="21"/>
      <c r="J1847" s="21"/>
    </row>
    <row r="1848" spans="2:10" x14ac:dyDescent="0.2">
      <c r="B1848" s="21"/>
      <c r="C1848" s="21"/>
      <c r="D1848" s="21"/>
      <c r="J1848" s="21"/>
    </row>
    <row r="1849" spans="2:10" x14ac:dyDescent="0.2">
      <c r="B1849" s="21"/>
      <c r="C1849" s="21"/>
      <c r="D1849" s="21"/>
      <c r="J1849" s="21"/>
    </row>
    <row r="1850" spans="2:10" x14ac:dyDescent="0.2">
      <c r="B1850" s="21"/>
      <c r="C1850" s="21"/>
      <c r="D1850" s="21"/>
      <c r="J1850" s="21"/>
    </row>
    <row r="1851" spans="2:10" x14ac:dyDescent="0.2">
      <c r="B1851" s="21"/>
      <c r="C1851" s="21"/>
      <c r="D1851" s="21"/>
      <c r="J1851" s="21"/>
    </row>
    <row r="1852" spans="2:10" x14ac:dyDescent="0.2">
      <c r="B1852" s="21"/>
      <c r="C1852" s="21"/>
      <c r="D1852" s="21"/>
      <c r="J1852" s="21"/>
    </row>
    <row r="1853" spans="2:10" x14ac:dyDescent="0.2">
      <c r="B1853" s="21"/>
      <c r="C1853" s="21"/>
      <c r="D1853" s="21"/>
      <c r="J1853" s="21"/>
    </row>
    <row r="1854" spans="2:10" x14ac:dyDescent="0.2">
      <c r="B1854" s="21"/>
      <c r="C1854" s="21"/>
      <c r="D1854" s="21"/>
      <c r="J1854" s="21"/>
    </row>
    <row r="1855" spans="2:10" x14ac:dyDescent="0.2">
      <c r="B1855" s="21"/>
      <c r="C1855" s="21"/>
      <c r="D1855" s="21"/>
      <c r="J1855" s="21"/>
    </row>
    <row r="1856" spans="2:10" x14ac:dyDescent="0.2">
      <c r="B1856" s="21"/>
      <c r="C1856" s="21"/>
      <c r="D1856" s="21"/>
      <c r="J1856" s="21"/>
    </row>
    <row r="1857" spans="2:10" x14ac:dyDescent="0.2">
      <c r="B1857" s="21"/>
      <c r="C1857" s="21"/>
      <c r="D1857" s="21"/>
      <c r="J1857" s="21"/>
    </row>
    <row r="1858" spans="2:10" x14ac:dyDescent="0.2">
      <c r="B1858" s="21"/>
      <c r="C1858" s="21"/>
      <c r="D1858" s="21"/>
      <c r="J1858" s="21"/>
    </row>
    <row r="1859" spans="2:10" x14ac:dyDescent="0.2">
      <c r="B1859" s="21"/>
      <c r="C1859" s="21"/>
      <c r="D1859" s="21"/>
      <c r="J1859" s="21"/>
    </row>
    <row r="1860" spans="2:10" x14ac:dyDescent="0.2">
      <c r="B1860" s="21"/>
      <c r="C1860" s="21"/>
      <c r="D1860" s="21"/>
      <c r="J1860" s="21"/>
    </row>
    <row r="1861" spans="2:10" x14ac:dyDescent="0.2">
      <c r="B1861" s="21"/>
      <c r="C1861" s="21"/>
      <c r="D1861" s="21"/>
      <c r="J1861" s="21"/>
    </row>
    <row r="1862" spans="2:10" x14ac:dyDescent="0.2">
      <c r="B1862" s="21"/>
      <c r="C1862" s="21"/>
      <c r="D1862" s="21"/>
      <c r="J1862" s="21"/>
    </row>
    <row r="1863" spans="2:10" x14ac:dyDescent="0.2">
      <c r="B1863" s="21"/>
      <c r="C1863" s="21"/>
      <c r="D1863" s="21"/>
      <c r="J1863" s="21"/>
    </row>
    <row r="1864" spans="2:10" x14ac:dyDescent="0.2">
      <c r="B1864" s="21"/>
      <c r="C1864" s="21"/>
      <c r="D1864" s="21"/>
      <c r="J1864" s="21"/>
    </row>
    <row r="1865" spans="2:10" x14ac:dyDescent="0.2">
      <c r="B1865" s="21"/>
      <c r="C1865" s="21"/>
      <c r="D1865" s="21"/>
      <c r="J1865" s="21"/>
    </row>
    <row r="1866" spans="2:10" x14ac:dyDescent="0.2">
      <c r="B1866" s="21"/>
      <c r="C1866" s="21"/>
      <c r="D1866" s="21"/>
      <c r="J1866" s="21"/>
    </row>
    <row r="1867" spans="2:10" x14ac:dyDescent="0.2">
      <c r="B1867" s="21"/>
      <c r="C1867" s="21"/>
      <c r="D1867" s="21"/>
      <c r="J1867" s="21"/>
    </row>
    <row r="1868" spans="2:10" x14ac:dyDescent="0.2">
      <c r="B1868" s="21"/>
      <c r="C1868" s="21"/>
      <c r="D1868" s="21"/>
      <c r="J1868" s="21"/>
    </row>
    <row r="1869" spans="2:10" x14ac:dyDescent="0.2">
      <c r="B1869" s="21"/>
      <c r="C1869" s="21"/>
      <c r="D1869" s="21"/>
      <c r="J1869" s="21"/>
    </row>
    <row r="1870" spans="2:10" x14ac:dyDescent="0.2">
      <c r="B1870" s="21"/>
      <c r="C1870" s="21"/>
      <c r="D1870" s="21"/>
      <c r="J1870" s="21"/>
    </row>
    <row r="1871" spans="2:10" x14ac:dyDescent="0.2">
      <c r="B1871" s="21"/>
      <c r="C1871" s="21"/>
      <c r="D1871" s="21"/>
      <c r="J1871" s="21"/>
    </row>
    <row r="1872" spans="2:10" x14ac:dyDescent="0.2">
      <c r="B1872" s="21"/>
      <c r="C1872" s="21"/>
      <c r="D1872" s="21"/>
      <c r="J1872" s="21"/>
    </row>
    <row r="1873" spans="2:10" x14ac:dyDescent="0.2">
      <c r="B1873" s="21"/>
      <c r="C1873" s="21"/>
      <c r="D1873" s="21"/>
      <c r="J1873" s="21"/>
    </row>
    <row r="1874" spans="2:10" x14ac:dyDescent="0.2">
      <c r="B1874" s="21"/>
      <c r="C1874" s="21"/>
      <c r="D1874" s="21"/>
      <c r="J1874" s="21"/>
    </row>
    <row r="1875" spans="2:10" x14ac:dyDescent="0.2">
      <c r="B1875" s="21"/>
      <c r="C1875" s="21"/>
      <c r="D1875" s="21"/>
      <c r="J1875" s="21"/>
    </row>
    <row r="1876" spans="2:10" x14ac:dyDescent="0.2">
      <c r="B1876" s="21"/>
      <c r="C1876" s="21"/>
      <c r="D1876" s="21"/>
      <c r="J1876" s="21"/>
    </row>
    <row r="1877" spans="2:10" x14ac:dyDescent="0.2">
      <c r="B1877" s="21"/>
      <c r="C1877" s="21"/>
      <c r="D1877" s="21"/>
      <c r="J1877" s="21"/>
    </row>
    <row r="1879" spans="2:10" x14ac:dyDescent="0.2">
      <c r="B1879" s="21"/>
      <c r="C1879" s="21"/>
      <c r="D1879" s="21"/>
      <c r="J1879" s="21"/>
    </row>
    <row r="1880" spans="2:10" x14ac:dyDescent="0.2">
      <c r="B1880" s="21"/>
      <c r="C1880" s="21"/>
      <c r="D1880" s="21"/>
      <c r="J1880" s="21"/>
    </row>
    <row r="1881" spans="2:10" x14ac:dyDescent="0.2">
      <c r="B1881" s="21"/>
      <c r="C1881" s="21"/>
      <c r="D1881" s="21"/>
      <c r="J1881" s="21"/>
    </row>
    <row r="1882" spans="2:10" x14ac:dyDescent="0.2">
      <c r="B1882" s="21"/>
      <c r="C1882" s="21"/>
      <c r="D1882" s="21"/>
      <c r="J1882" s="21"/>
    </row>
    <row r="1883" spans="2:10" x14ac:dyDescent="0.2">
      <c r="B1883" s="21"/>
      <c r="C1883" s="21"/>
      <c r="D1883" s="21"/>
      <c r="J1883" s="21"/>
    </row>
    <row r="1884" spans="2:10" x14ac:dyDescent="0.2">
      <c r="B1884" s="21"/>
      <c r="C1884" s="21"/>
      <c r="D1884" s="21"/>
      <c r="J1884" s="21"/>
    </row>
    <row r="1885" spans="2:10" x14ac:dyDescent="0.2">
      <c r="B1885" s="21"/>
      <c r="C1885" s="21"/>
      <c r="D1885" s="21"/>
      <c r="J1885" s="21"/>
    </row>
    <row r="1886" spans="2:10" x14ac:dyDescent="0.2">
      <c r="B1886" s="21"/>
      <c r="C1886" s="21"/>
      <c r="D1886" s="21"/>
      <c r="J1886" s="21"/>
    </row>
    <row r="1887" spans="2:10" x14ac:dyDescent="0.2">
      <c r="B1887" s="21"/>
      <c r="C1887" s="21"/>
      <c r="D1887" s="21"/>
      <c r="J1887" s="21"/>
    </row>
    <row r="1888" spans="2:10" x14ac:dyDescent="0.2">
      <c r="B1888" s="21"/>
      <c r="C1888" s="21"/>
      <c r="D1888" s="21"/>
      <c r="J1888" s="21"/>
    </row>
    <row r="1889" spans="2:10" x14ac:dyDescent="0.2">
      <c r="B1889" s="21"/>
      <c r="C1889" s="21"/>
      <c r="D1889" s="21"/>
      <c r="J1889" s="21"/>
    </row>
    <row r="1890" spans="2:10" x14ac:dyDescent="0.2">
      <c r="B1890" s="21"/>
      <c r="C1890" s="21"/>
      <c r="D1890" s="21"/>
      <c r="J1890" s="21"/>
    </row>
    <row r="1891" spans="2:10" x14ac:dyDescent="0.2">
      <c r="B1891" s="21"/>
      <c r="C1891" s="21"/>
      <c r="D1891" s="21"/>
      <c r="J1891" s="21"/>
    </row>
    <row r="1892" spans="2:10" x14ac:dyDescent="0.2">
      <c r="B1892" s="21"/>
      <c r="C1892" s="21"/>
      <c r="D1892" s="21"/>
      <c r="J1892" s="21"/>
    </row>
    <row r="1893" spans="2:10" x14ac:dyDescent="0.2">
      <c r="B1893" s="21"/>
      <c r="C1893" s="21"/>
      <c r="D1893" s="21"/>
      <c r="J1893" s="21"/>
    </row>
    <row r="1894" spans="2:10" x14ac:dyDescent="0.2">
      <c r="B1894" s="21"/>
      <c r="C1894" s="21"/>
      <c r="D1894" s="21"/>
      <c r="J1894" s="21"/>
    </row>
    <row r="1895" spans="2:10" x14ac:dyDescent="0.2">
      <c r="B1895" s="21"/>
      <c r="C1895" s="21"/>
      <c r="D1895" s="21"/>
      <c r="J1895" s="21"/>
    </row>
    <row r="1896" spans="2:10" x14ac:dyDescent="0.2">
      <c r="B1896" s="21"/>
      <c r="C1896" s="21"/>
      <c r="D1896" s="21"/>
      <c r="J1896" s="21"/>
    </row>
    <row r="1897" spans="2:10" x14ac:dyDescent="0.2">
      <c r="B1897" s="21"/>
      <c r="C1897" s="21"/>
      <c r="D1897" s="21"/>
      <c r="J1897" s="21"/>
    </row>
    <row r="1898" spans="2:10" x14ac:dyDescent="0.2">
      <c r="B1898" s="21"/>
      <c r="C1898" s="21"/>
      <c r="D1898" s="21"/>
      <c r="J1898" s="21"/>
    </row>
    <row r="1899" spans="2:10" x14ac:dyDescent="0.2">
      <c r="B1899" s="21"/>
      <c r="C1899" s="21"/>
      <c r="D1899" s="21"/>
      <c r="J1899" s="21"/>
    </row>
    <row r="1900" spans="2:10" x14ac:dyDescent="0.2">
      <c r="B1900" s="21"/>
      <c r="C1900" s="21"/>
      <c r="D1900" s="21"/>
      <c r="J1900" s="21"/>
    </row>
    <row r="1901" spans="2:10" x14ac:dyDescent="0.2">
      <c r="B1901" s="21"/>
      <c r="C1901" s="21"/>
      <c r="D1901" s="21"/>
      <c r="J1901" s="21"/>
    </row>
    <row r="1902" spans="2:10" x14ac:dyDescent="0.2">
      <c r="B1902" s="21"/>
      <c r="C1902" s="21"/>
      <c r="D1902" s="21"/>
      <c r="J1902" s="21"/>
    </row>
    <row r="1903" spans="2:10" x14ac:dyDescent="0.2">
      <c r="B1903" s="21"/>
      <c r="C1903" s="21"/>
      <c r="D1903" s="21"/>
      <c r="J1903" s="21"/>
    </row>
    <row r="1904" spans="2:10" x14ac:dyDescent="0.2">
      <c r="B1904" s="21"/>
      <c r="C1904" s="21"/>
      <c r="D1904" s="21"/>
      <c r="J1904" s="21"/>
    </row>
    <row r="1905" spans="2:10" x14ac:dyDescent="0.2">
      <c r="B1905" s="21"/>
      <c r="C1905" s="21"/>
      <c r="D1905" s="21"/>
      <c r="J1905" s="21"/>
    </row>
    <row r="1906" spans="2:10" x14ac:dyDescent="0.2">
      <c r="B1906" s="21"/>
      <c r="C1906" s="21"/>
      <c r="D1906" s="21"/>
      <c r="J1906" s="21"/>
    </row>
    <row r="1907" spans="2:10" x14ac:dyDescent="0.2">
      <c r="B1907" s="21"/>
      <c r="C1907" s="21"/>
      <c r="D1907" s="21"/>
      <c r="J1907" s="21"/>
    </row>
    <row r="1908" spans="2:10" x14ac:dyDescent="0.2">
      <c r="B1908" s="21"/>
      <c r="C1908" s="21"/>
      <c r="D1908" s="21"/>
      <c r="J1908" s="21"/>
    </row>
    <row r="1909" spans="2:10" x14ac:dyDescent="0.2">
      <c r="B1909" s="21"/>
      <c r="C1909" s="21"/>
      <c r="D1909" s="21"/>
      <c r="J1909" s="21"/>
    </row>
    <row r="1910" spans="2:10" x14ac:dyDescent="0.2">
      <c r="B1910" s="21"/>
      <c r="C1910" s="21"/>
      <c r="D1910" s="21"/>
      <c r="J1910" s="21"/>
    </row>
    <row r="1911" spans="2:10" x14ac:dyDescent="0.2">
      <c r="B1911" s="21"/>
      <c r="C1911" s="21"/>
      <c r="D1911" s="21"/>
      <c r="J1911" s="21"/>
    </row>
    <row r="1912" spans="2:10" x14ac:dyDescent="0.2">
      <c r="B1912" s="21"/>
      <c r="C1912" s="21"/>
      <c r="D1912" s="21"/>
      <c r="J1912" s="21"/>
    </row>
    <row r="1913" spans="2:10" x14ac:dyDescent="0.2">
      <c r="B1913" s="21"/>
      <c r="C1913" s="21"/>
      <c r="D1913" s="21"/>
      <c r="J1913" s="21"/>
    </row>
    <row r="1914" spans="2:10" x14ac:dyDescent="0.2">
      <c r="B1914" s="21"/>
      <c r="C1914" s="21"/>
      <c r="D1914" s="21"/>
      <c r="J1914" s="21"/>
    </row>
    <row r="1915" spans="2:10" x14ac:dyDescent="0.2">
      <c r="B1915" s="21"/>
      <c r="C1915" s="21"/>
      <c r="D1915" s="21"/>
      <c r="J1915" s="21"/>
    </row>
    <row r="1916" spans="2:10" x14ac:dyDescent="0.2">
      <c r="B1916" s="21"/>
      <c r="C1916" s="21"/>
      <c r="D1916" s="21"/>
      <c r="J1916" s="21"/>
    </row>
    <row r="1917" spans="2:10" x14ac:dyDescent="0.2">
      <c r="B1917" s="21"/>
      <c r="C1917" s="21"/>
      <c r="D1917" s="21"/>
      <c r="J1917" s="21"/>
    </row>
    <row r="1918" spans="2:10" x14ac:dyDescent="0.2">
      <c r="B1918" s="21"/>
      <c r="C1918" s="21"/>
      <c r="D1918" s="21"/>
      <c r="J1918" s="21"/>
    </row>
    <row r="1919" spans="2:10" x14ac:dyDescent="0.2">
      <c r="B1919" s="21"/>
      <c r="C1919" s="21"/>
      <c r="D1919" s="21"/>
      <c r="J1919" s="21"/>
    </row>
    <row r="1920" spans="2:10" x14ac:dyDescent="0.2">
      <c r="B1920" s="21"/>
      <c r="C1920" s="21"/>
      <c r="D1920" s="21"/>
      <c r="J1920" s="21"/>
    </row>
    <row r="1921" spans="2:10" x14ac:dyDescent="0.2">
      <c r="B1921" s="21"/>
      <c r="C1921" s="21"/>
      <c r="D1921" s="21"/>
      <c r="J1921" s="21"/>
    </row>
    <row r="1922" spans="2:10" x14ac:dyDescent="0.2">
      <c r="B1922" s="21"/>
      <c r="C1922" s="21"/>
      <c r="D1922" s="21"/>
      <c r="J1922" s="21"/>
    </row>
    <row r="1923" spans="2:10" x14ac:dyDescent="0.2">
      <c r="B1923" s="21"/>
      <c r="C1923" s="21"/>
      <c r="D1923" s="21"/>
      <c r="J1923" s="21"/>
    </row>
    <row r="1924" spans="2:10" x14ac:dyDescent="0.2">
      <c r="B1924" s="21"/>
      <c r="C1924" s="21"/>
      <c r="D1924" s="21"/>
      <c r="J1924" s="21"/>
    </row>
    <row r="1925" spans="2:10" x14ac:dyDescent="0.2">
      <c r="B1925" s="21"/>
      <c r="C1925" s="21"/>
      <c r="D1925" s="21"/>
      <c r="J1925" s="21"/>
    </row>
    <row r="1926" spans="2:10" x14ac:dyDescent="0.2">
      <c r="B1926" s="21"/>
      <c r="C1926" s="21"/>
      <c r="D1926" s="21"/>
      <c r="J1926" s="21"/>
    </row>
    <row r="1927" spans="2:10" x14ac:dyDescent="0.2">
      <c r="B1927" s="21"/>
      <c r="C1927" s="21"/>
      <c r="D1927" s="21"/>
      <c r="J1927" s="21"/>
    </row>
    <row r="1928" spans="2:10" x14ac:dyDescent="0.2">
      <c r="B1928" s="21"/>
      <c r="C1928" s="21"/>
      <c r="D1928" s="21"/>
      <c r="J1928" s="21"/>
    </row>
    <row r="1929" spans="2:10" x14ac:dyDescent="0.2">
      <c r="B1929" s="21"/>
      <c r="C1929" s="21"/>
      <c r="D1929" s="21"/>
      <c r="J1929" s="21"/>
    </row>
    <row r="1930" spans="2:10" x14ac:dyDescent="0.2">
      <c r="B1930" s="21"/>
      <c r="C1930" s="21"/>
      <c r="D1930" s="21"/>
      <c r="J1930" s="21"/>
    </row>
    <row r="1931" spans="2:10" x14ac:dyDescent="0.2">
      <c r="B1931" s="21"/>
      <c r="C1931" s="21"/>
      <c r="D1931" s="21"/>
      <c r="J1931" s="21"/>
    </row>
    <row r="1932" spans="2:10" x14ac:dyDescent="0.2">
      <c r="B1932" s="21"/>
      <c r="C1932" s="21"/>
      <c r="D1932" s="21"/>
      <c r="J1932" s="21"/>
    </row>
    <row r="1933" spans="2:10" x14ac:dyDescent="0.2">
      <c r="B1933" s="21"/>
      <c r="C1933" s="21"/>
      <c r="D1933" s="21"/>
      <c r="J1933" s="21"/>
    </row>
    <row r="1934" spans="2:10" x14ac:dyDescent="0.2">
      <c r="B1934" s="21"/>
      <c r="C1934" s="21"/>
      <c r="D1934" s="21"/>
      <c r="J1934" s="21"/>
    </row>
    <row r="1935" spans="2:10" x14ac:dyDescent="0.2">
      <c r="B1935" s="21"/>
      <c r="C1935" s="21"/>
      <c r="D1935" s="21"/>
      <c r="J1935" s="21"/>
    </row>
    <row r="1936" spans="2:10" x14ac:dyDescent="0.2">
      <c r="B1936" s="21"/>
      <c r="C1936" s="21"/>
      <c r="D1936" s="21"/>
      <c r="J1936" s="21"/>
    </row>
    <row r="1937" spans="2:10" x14ac:dyDescent="0.2">
      <c r="B1937" s="21"/>
      <c r="C1937" s="21"/>
      <c r="D1937" s="21"/>
      <c r="J1937" s="21"/>
    </row>
    <row r="1938" spans="2:10" x14ac:dyDescent="0.2">
      <c r="B1938" s="21"/>
      <c r="C1938" s="21"/>
      <c r="D1938" s="21"/>
      <c r="J1938" s="21"/>
    </row>
    <row r="1939" spans="2:10" x14ac:dyDescent="0.2">
      <c r="B1939" s="21"/>
      <c r="C1939" s="21"/>
      <c r="D1939" s="21"/>
      <c r="J1939" s="21"/>
    </row>
    <row r="1940" spans="2:10" x14ac:dyDescent="0.2">
      <c r="B1940" s="21"/>
      <c r="C1940" s="21"/>
      <c r="D1940" s="21"/>
      <c r="J1940" s="21"/>
    </row>
    <row r="1941" spans="2:10" x14ac:dyDescent="0.2">
      <c r="B1941" s="21"/>
      <c r="C1941" s="21"/>
      <c r="D1941" s="21"/>
      <c r="J1941" s="21"/>
    </row>
    <row r="1942" spans="2:10" x14ac:dyDescent="0.2">
      <c r="B1942" s="21"/>
      <c r="C1942" s="21"/>
      <c r="D1942" s="21"/>
      <c r="J1942" s="21"/>
    </row>
    <row r="1943" spans="2:10" x14ac:dyDescent="0.2">
      <c r="B1943" s="21"/>
      <c r="C1943" s="21"/>
      <c r="D1943" s="21"/>
      <c r="J1943" s="21"/>
    </row>
    <row r="1944" spans="2:10" x14ac:dyDescent="0.2">
      <c r="B1944" s="21"/>
      <c r="C1944" s="21"/>
      <c r="D1944" s="21"/>
      <c r="J1944" s="21"/>
    </row>
    <row r="1945" spans="2:10" x14ac:dyDescent="0.2">
      <c r="B1945" s="21"/>
      <c r="C1945" s="21"/>
      <c r="D1945" s="21"/>
      <c r="J1945" s="21"/>
    </row>
    <row r="1946" spans="2:10" x14ac:dyDescent="0.2">
      <c r="B1946" s="21"/>
      <c r="C1946" s="21"/>
      <c r="D1946" s="21"/>
      <c r="J1946" s="21"/>
    </row>
    <row r="1947" spans="2:10" x14ac:dyDescent="0.2">
      <c r="B1947" s="21"/>
      <c r="C1947" s="21"/>
      <c r="D1947" s="21"/>
      <c r="J1947" s="21"/>
    </row>
    <row r="1948" spans="2:10" x14ac:dyDescent="0.2">
      <c r="B1948" s="21"/>
      <c r="C1948" s="21"/>
      <c r="D1948" s="21"/>
      <c r="J1948" s="21"/>
    </row>
    <row r="1949" spans="2:10" x14ac:dyDescent="0.2">
      <c r="B1949" s="21"/>
      <c r="C1949" s="21"/>
      <c r="D1949" s="21"/>
      <c r="J1949" s="21"/>
    </row>
    <row r="1950" spans="2:10" x14ac:dyDescent="0.2">
      <c r="B1950" s="21"/>
      <c r="C1950" s="21"/>
      <c r="D1950" s="21"/>
      <c r="J1950" s="21"/>
    </row>
    <row r="1951" spans="2:10" x14ac:dyDescent="0.2">
      <c r="B1951" s="21"/>
      <c r="C1951" s="21"/>
      <c r="D1951" s="21"/>
      <c r="J1951" s="21"/>
    </row>
    <row r="1952" spans="2:10" x14ac:dyDescent="0.2">
      <c r="B1952" s="21"/>
      <c r="C1952" s="21"/>
      <c r="D1952" s="21"/>
      <c r="J1952" s="21"/>
    </row>
    <row r="1953" spans="2:10" x14ac:dyDescent="0.2">
      <c r="B1953" s="21"/>
      <c r="C1953" s="21"/>
      <c r="D1953" s="21"/>
      <c r="J1953" s="21"/>
    </row>
    <row r="1954" spans="2:10" x14ac:dyDescent="0.2">
      <c r="B1954" s="21"/>
      <c r="C1954" s="21"/>
      <c r="D1954" s="21"/>
      <c r="J1954" s="21"/>
    </row>
    <row r="1955" spans="2:10" x14ac:dyDescent="0.2">
      <c r="B1955" s="21"/>
      <c r="C1955" s="21"/>
      <c r="D1955" s="21"/>
      <c r="J1955" s="21"/>
    </row>
    <row r="1956" spans="2:10" x14ac:dyDescent="0.2">
      <c r="B1956" s="21"/>
      <c r="C1956" s="21"/>
      <c r="D1956" s="21"/>
      <c r="J1956" s="21"/>
    </row>
    <row r="1957" spans="2:10" x14ac:dyDescent="0.2">
      <c r="B1957" s="21"/>
      <c r="C1957" s="21"/>
      <c r="D1957" s="21"/>
      <c r="J1957" s="21"/>
    </row>
    <row r="1958" spans="2:10" x14ac:dyDescent="0.2">
      <c r="B1958" s="21"/>
      <c r="C1958" s="21"/>
      <c r="D1958" s="21"/>
      <c r="J1958" s="21"/>
    </row>
    <row r="1959" spans="2:10" x14ac:dyDescent="0.2">
      <c r="B1959" s="21"/>
      <c r="C1959" s="21"/>
      <c r="D1959" s="21"/>
      <c r="J1959" s="21"/>
    </row>
    <row r="1960" spans="2:10" x14ac:dyDescent="0.2">
      <c r="B1960" s="21"/>
      <c r="C1960" s="21"/>
      <c r="D1960" s="21"/>
      <c r="J1960" s="21"/>
    </row>
    <row r="1961" spans="2:10" x14ac:dyDescent="0.2">
      <c r="B1961" s="21"/>
      <c r="C1961" s="21"/>
      <c r="D1961" s="21"/>
      <c r="J1961" s="21"/>
    </row>
    <row r="1962" spans="2:10" x14ac:dyDescent="0.2">
      <c r="B1962" s="21"/>
      <c r="C1962" s="21"/>
      <c r="D1962" s="21"/>
      <c r="J1962" s="21"/>
    </row>
    <row r="1963" spans="2:10" x14ac:dyDescent="0.2">
      <c r="B1963" s="21"/>
      <c r="C1963" s="21"/>
      <c r="D1963" s="21"/>
      <c r="J1963" s="21"/>
    </row>
    <row r="1964" spans="2:10" x14ac:dyDescent="0.2">
      <c r="B1964" s="21"/>
      <c r="C1964" s="21"/>
      <c r="D1964" s="21"/>
      <c r="J1964" s="21"/>
    </row>
    <row r="1965" spans="2:10" x14ac:dyDescent="0.2">
      <c r="B1965" s="21"/>
      <c r="C1965" s="21"/>
      <c r="D1965" s="21"/>
      <c r="J1965" s="21"/>
    </row>
    <row r="1966" spans="2:10" x14ac:dyDescent="0.2">
      <c r="B1966" s="21"/>
      <c r="C1966" s="21"/>
      <c r="D1966" s="21"/>
      <c r="J1966" s="21"/>
    </row>
    <row r="1967" spans="2:10" x14ac:dyDescent="0.2">
      <c r="B1967" s="21"/>
      <c r="C1967" s="21"/>
      <c r="D1967" s="21"/>
      <c r="J1967" s="21"/>
    </row>
    <row r="1968" spans="2:10" x14ac:dyDescent="0.2">
      <c r="B1968" s="21"/>
      <c r="C1968" s="21"/>
      <c r="D1968" s="21"/>
      <c r="J1968" s="21"/>
    </row>
    <row r="1969" spans="2:10" x14ac:dyDescent="0.2">
      <c r="B1969" s="21"/>
      <c r="C1969" s="21"/>
      <c r="D1969" s="21"/>
      <c r="J1969" s="21"/>
    </row>
    <row r="1970" spans="2:10" x14ac:dyDescent="0.2">
      <c r="B1970" s="21"/>
      <c r="C1970" s="21"/>
      <c r="D1970" s="21"/>
      <c r="J1970" s="21"/>
    </row>
    <row r="1971" spans="2:10" x14ac:dyDescent="0.2">
      <c r="B1971" s="21"/>
      <c r="C1971" s="21"/>
      <c r="D1971" s="21"/>
      <c r="J1971" s="21"/>
    </row>
    <row r="1972" spans="2:10" x14ac:dyDescent="0.2">
      <c r="B1972" s="21"/>
      <c r="C1972" s="21"/>
      <c r="D1972" s="21"/>
      <c r="J1972" s="21"/>
    </row>
    <row r="1973" spans="2:10" x14ac:dyDescent="0.2">
      <c r="B1973" s="21"/>
      <c r="C1973" s="21"/>
      <c r="D1973" s="21"/>
      <c r="J1973" s="21"/>
    </row>
    <row r="1974" spans="2:10" x14ac:dyDescent="0.2">
      <c r="B1974" s="21"/>
      <c r="C1974" s="21"/>
      <c r="D1974" s="21"/>
      <c r="J1974" s="21"/>
    </row>
    <row r="1975" spans="2:10" x14ac:dyDescent="0.2">
      <c r="B1975" s="21"/>
      <c r="C1975" s="21"/>
      <c r="D1975" s="21"/>
      <c r="J1975" s="21"/>
    </row>
    <row r="1976" spans="2:10" x14ac:dyDescent="0.2">
      <c r="B1976" s="21"/>
      <c r="C1976" s="21"/>
      <c r="D1976" s="21"/>
      <c r="J1976" s="21"/>
    </row>
    <row r="1977" spans="2:10" x14ac:dyDescent="0.2">
      <c r="B1977" s="21"/>
      <c r="C1977" s="21"/>
      <c r="D1977" s="21"/>
      <c r="J1977" s="21"/>
    </row>
    <row r="1979" spans="2:10" x14ac:dyDescent="0.2">
      <c r="B1979" s="21"/>
      <c r="C1979" s="21"/>
      <c r="D1979" s="21"/>
      <c r="J1979" s="21"/>
    </row>
    <row r="1980" spans="2:10" x14ac:dyDescent="0.2">
      <c r="B1980" s="21"/>
      <c r="C1980" s="21"/>
      <c r="D1980" s="21"/>
      <c r="J1980" s="21"/>
    </row>
    <row r="1981" spans="2:10" x14ac:dyDescent="0.2">
      <c r="B1981" s="21"/>
      <c r="C1981" s="21"/>
      <c r="D1981" s="21"/>
      <c r="J1981" s="21"/>
    </row>
    <row r="1982" spans="2:10" x14ac:dyDescent="0.2">
      <c r="B1982" s="21"/>
      <c r="C1982" s="21"/>
      <c r="D1982" s="21"/>
      <c r="J1982" s="21"/>
    </row>
    <row r="1983" spans="2:10" x14ac:dyDescent="0.2">
      <c r="B1983" s="21"/>
      <c r="C1983" s="21"/>
      <c r="D1983" s="21"/>
      <c r="J1983" s="21"/>
    </row>
    <row r="1984" spans="2:10" x14ac:dyDescent="0.2">
      <c r="B1984" s="21"/>
      <c r="C1984" s="21"/>
      <c r="D1984" s="21"/>
      <c r="J1984" s="21"/>
    </row>
    <row r="1985" spans="2:10" x14ac:dyDescent="0.2">
      <c r="B1985" s="21"/>
      <c r="C1985" s="21"/>
      <c r="D1985" s="21"/>
      <c r="J1985" s="21"/>
    </row>
    <row r="1986" spans="2:10" x14ac:dyDescent="0.2">
      <c r="B1986" s="21"/>
      <c r="C1986" s="21"/>
      <c r="D1986" s="21"/>
      <c r="J1986" s="21"/>
    </row>
    <row r="1987" spans="2:10" x14ac:dyDescent="0.2">
      <c r="B1987" s="21"/>
      <c r="C1987" s="21"/>
      <c r="D1987" s="21"/>
      <c r="J1987" s="21"/>
    </row>
    <row r="1988" spans="2:10" x14ac:dyDescent="0.2">
      <c r="B1988" s="21"/>
      <c r="C1988" s="21"/>
      <c r="D1988" s="21"/>
      <c r="J1988" s="21"/>
    </row>
    <row r="1989" spans="2:10" x14ac:dyDescent="0.2">
      <c r="B1989" s="21"/>
      <c r="C1989" s="21"/>
      <c r="D1989" s="21"/>
      <c r="J1989" s="21"/>
    </row>
    <row r="1990" spans="2:10" x14ac:dyDescent="0.2">
      <c r="B1990" s="21"/>
      <c r="C1990" s="21"/>
      <c r="D1990" s="21"/>
      <c r="J1990" s="21"/>
    </row>
    <row r="1991" spans="2:10" x14ac:dyDescent="0.2">
      <c r="B1991" s="21"/>
      <c r="C1991" s="21"/>
      <c r="D1991" s="21"/>
      <c r="J1991" s="21"/>
    </row>
    <row r="1992" spans="2:10" x14ac:dyDescent="0.2">
      <c r="B1992" s="21"/>
      <c r="C1992" s="21"/>
      <c r="D1992" s="21"/>
      <c r="J1992" s="21"/>
    </row>
    <row r="1993" spans="2:10" x14ac:dyDescent="0.2">
      <c r="B1993" s="21"/>
      <c r="C1993" s="21"/>
      <c r="D1993" s="21"/>
      <c r="J1993" s="21"/>
    </row>
    <row r="1994" spans="2:10" x14ac:dyDescent="0.2">
      <c r="B1994" s="21"/>
      <c r="C1994" s="21"/>
      <c r="D1994" s="21"/>
      <c r="J1994" s="21"/>
    </row>
    <row r="1995" spans="2:10" x14ac:dyDescent="0.2">
      <c r="B1995" s="21"/>
      <c r="C1995" s="21"/>
      <c r="D1995" s="21"/>
      <c r="J1995" s="21"/>
    </row>
    <row r="1996" spans="2:10" x14ac:dyDescent="0.2">
      <c r="B1996" s="21"/>
      <c r="C1996" s="21"/>
      <c r="D1996" s="21"/>
      <c r="J1996" s="21"/>
    </row>
    <row r="1997" spans="2:10" x14ac:dyDescent="0.2">
      <c r="B1997" s="21"/>
      <c r="C1997" s="21"/>
      <c r="D1997" s="21"/>
      <c r="J1997" s="21"/>
    </row>
    <row r="1998" spans="2:10" x14ac:dyDescent="0.2">
      <c r="B1998" s="21"/>
      <c r="C1998" s="21"/>
      <c r="D1998" s="21"/>
      <c r="J1998" s="21"/>
    </row>
    <row r="1999" spans="2:10" x14ac:dyDescent="0.2">
      <c r="B1999" s="21"/>
      <c r="C1999" s="21"/>
      <c r="D1999" s="21"/>
      <c r="J1999" s="21"/>
    </row>
    <row r="2000" spans="2:10" x14ac:dyDescent="0.2">
      <c r="B2000" s="21"/>
      <c r="C2000" s="21"/>
      <c r="D2000" s="21"/>
      <c r="J2000" s="21"/>
    </row>
    <row r="2001" spans="2:10" x14ac:dyDescent="0.2">
      <c r="B2001" s="21"/>
      <c r="C2001" s="21"/>
      <c r="D2001" s="21"/>
      <c r="J2001" s="21"/>
    </row>
    <row r="2002" spans="2:10" x14ac:dyDescent="0.2">
      <c r="B2002" s="21"/>
      <c r="C2002" s="21"/>
      <c r="D2002" s="21"/>
      <c r="J2002" s="21"/>
    </row>
    <row r="2003" spans="2:10" x14ac:dyDescent="0.2">
      <c r="B2003" s="21"/>
      <c r="C2003" s="21"/>
      <c r="D2003" s="21"/>
      <c r="J2003" s="21"/>
    </row>
    <row r="2004" spans="2:10" x14ac:dyDescent="0.2">
      <c r="B2004" s="21"/>
      <c r="C2004" s="21"/>
      <c r="D2004" s="21"/>
      <c r="J2004" s="21"/>
    </row>
    <row r="2005" spans="2:10" x14ac:dyDescent="0.2">
      <c r="B2005" s="21"/>
      <c r="C2005" s="21"/>
      <c r="D2005" s="21"/>
      <c r="J2005" s="21"/>
    </row>
    <row r="2006" spans="2:10" x14ac:dyDescent="0.2">
      <c r="B2006" s="21"/>
      <c r="C2006" s="21"/>
      <c r="D2006" s="21"/>
      <c r="J2006" s="21"/>
    </row>
    <row r="2007" spans="2:10" x14ac:dyDescent="0.2">
      <c r="B2007" s="21"/>
      <c r="C2007" s="21"/>
      <c r="D2007" s="21"/>
      <c r="J2007" s="21"/>
    </row>
    <row r="2008" spans="2:10" x14ac:dyDescent="0.2">
      <c r="B2008" s="21"/>
      <c r="C2008" s="21"/>
      <c r="D2008" s="21"/>
      <c r="J2008" s="21"/>
    </row>
    <row r="2009" spans="2:10" x14ac:dyDescent="0.2">
      <c r="B2009" s="21"/>
      <c r="C2009" s="21"/>
      <c r="D2009" s="21"/>
      <c r="J2009" s="21"/>
    </row>
    <row r="2010" spans="2:10" x14ac:dyDescent="0.2">
      <c r="B2010" s="21"/>
      <c r="C2010" s="21"/>
      <c r="D2010" s="21"/>
      <c r="J2010" s="21"/>
    </row>
    <row r="2011" spans="2:10" x14ac:dyDescent="0.2">
      <c r="B2011" s="21"/>
      <c r="C2011" s="21"/>
      <c r="D2011" s="21"/>
      <c r="J2011" s="21"/>
    </row>
    <row r="2014" spans="2:10" x14ac:dyDescent="0.2">
      <c r="B2014" s="21"/>
      <c r="C2014" s="21"/>
      <c r="D2014" s="21"/>
      <c r="J2014" s="21"/>
    </row>
    <row r="2015" spans="2:10" x14ac:dyDescent="0.2">
      <c r="B2015" s="21"/>
      <c r="C2015" s="21"/>
      <c r="D2015" s="21"/>
      <c r="J2015" s="21"/>
    </row>
    <row r="2016" spans="2:10" x14ac:dyDescent="0.2">
      <c r="B2016" s="21"/>
      <c r="C2016" s="21"/>
      <c r="D2016" s="21"/>
      <c r="J2016" s="21"/>
    </row>
    <row r="2017" spans="2:10" x14ac:dyDescent="0.2">
      <c r="B2017" s="21"/>
      <c r="C2017" s="21"/>
      <c r="D2017" s="21"/>
      <c r="J2017" s="21"/>
    </row>
    <row r="2018" spans="2:10" x14ac:dyDescent="0.2">
      <c r="B2018" s="21"/>
      <c r="C2018" s="21"/>
      <c r="D2018" s="21"/>
      <c r="J2018" s="21"/>
    </row>
    <row r="2019" spans="2:10" x14ac:dyDescent="0.2">
      <c r="B2019" s="21"/>
      <c r="C2019" s="21"/>
      <c r="D2019" s="21"/>
      <c r="J2019" s="21"/>
    </row>
    <row r="2020" spans="2:10" x14ac:dyDescent="0.2">
      <c r="B2020" s="21"/>
      <c r="C2020" s="21"/>
      <c r="D2020" s="21"/>
      <c r="J2020" s="21"/>
    </row>
    <row r="2021" spans="2:10" x14ac:dyDescent="0.2">
      <c r="B2021" s="21"/>
      <c r="C2021" s="21"/>
      <c r="D2021" s="21"/>
      <c r="J2021" s="21"/>
    </row>
    <row r="2022" spans="2:10" x14ac:dyDescent="0.2">
      <c r="B2022" s="21"/>
      <c r="C2022" s="21"/>
      <c r="D2022" s="21"/>
      <c r="J2022" s="21"/>
    </row>
    <row r="2023" spans="2:10" x14ac:dyDescent="0.2">
      <c r="B2023" s="21"/>
      <c r="C2023" s="21"/>
      <c r="D2023" s="21"/>
      <c r="J2023" s="21"/>
    </row>
    <row r="2024" spans="2:10" x14ac:dyDescent="0.2">
      <c r="B2024" s="21"/>
      <c r="C2024" s="21"/>
      <c r="D2024" s="21"/>
      <c r="J2024" s="21"/>
    </row>
    <row r="2025" spans="2:10" x14ac:dyDescent="0.2">
      <c r="B2025" s="21"/>
      <c r="C2025" s="21"/>
      <c r="D2025" s="21"/>
      <c r="J2025" s="21"/>
    </row>
    <row r="2026" spans="2:10" x14ac:dyDescent="0.2">
      <c r="B2026" s="21"/>
      <c r="C2026" s="21"/>
      <c r="D2026" s="21"/>
      <c r="J2026" s="21"/>
    </row>
    <row r="2027" spans="2:10" x14ac:dyDescent="0.2">
      <c r="B2027" s="21"/>
      <c r="C2027" s="21"/>
      <c r="D2027" s="21"/>
      <c r="J2027" s="21"/>
    </row>
    <row r="2028" spans="2:10" x14ac:dyDescent="0.2">
      <c r="B2028" s="21"/>
      <c r="C2028" s="21"/>
      <c r="D2028" s="21"/>
      <c r="J2028" s="21"/>
    </row>
    <row r="2029" spans="2:10" x14ac:dyDescent="0.2">
      <c r="B2029" s="21"/>
      <c r="C2029" s="21"/>
      <c r="D2029" s="21"/>
      <c r="J2029" s="21"/>
    </row>
    <row r="2030" spans="2:10" x14ac:dyDescent="0.2">
      <c r="B2030" s="21"/>
      <c r="C2030" s="21"/>
      <c r="D2030" s="21"/>
      <c r="J2030" s="21"/>
    </row>
    <row r="2031" spans="2:10" x14ac:dyDescent="0.2">
      <c r="B2031" s="21"/>
      <c r="C2031" s="21"/>
      <c r="D2031" s="21"/>
      <c r="J2031" s="21"/>
    </row>
    <row r="2032" spans="2:10" x14ac:dyDescent="0.2">
      <c r="B2032" s="21"/>
      <c r="C2032" s="21"/>
      <c r="D2032" s="21"/>
      <c r="J2032" s="21"/>
    </row>
    <row r="2033" spans="2:10" x14ac:dyDescent="0.2">
      <c r="B2033" s="21"/>
      <c r="C2033" s="21"/>
      <c r="D2033" s="21"/>
      <c r="J2033" s="21"/>
    </row>
    <row r="2034" spans="2:10" x14ac:dyDescent="0.2">
      <c r="B2034" s="21"/>
      <c r="C2034" s="21"/>
      <c r="D2034" s="21"/>
      <c r="J2034" s="21"/>
    </row>
    <row r="2035" spans="2:10" x14ac:dyDescent="0.2">
      <c r="B2035" s="21"/>
      <c r="C2035" s="21"/>
      <c r="D2035" s="21"/>
      <c r="J2035" s="21"/>
    </row>
    <row r="2036" spans="2:10" x14ac:dyDescent="0.2">
      <c r="B2036" s="21"/>
      <c r="C2036" s="21"/>
      <c r="D2036" s="21"/>
      <c r="J2036" s="21"/>
    </row>
    <row r="2037" spans="2:10" x14ac:dyDescent="0.2">
      <c r="B2037" s="21"/>
      <c r="C2037" s="21"/>
      <c r="D2037" s="21"/>
      <c r="J2037" s="21"/>
    </row>
    <row r="2038" spans="2:10" x14ac:dyDescent="0.2">
      <c r="B2038" s="21"/>
      <c r="C2038" s="21"/>
      <c r="D2038" s="21"/>
      <c r="J2038" s="21"/>
    </row>
    <row r="2039" spans="2:10" x14ac:dyDescent="0.2">
      <c r="B2039" s="21"/>
      <c r="C2039" s="21"/>
      <c r="D2039" s="21"/>
      <c r="J2039" s="21"/>
    </row>
    <row r="2040" spans="2:10" x14ac:dyDescent="0.2">
      <c r="B2040" s="21"/>
      <c r="C2040" s="21"/>
      <c r="D2040" s="21"/>
      <c r="J2040" s="21"/>
    </row>
    <row r="2041" spans="2:10" x14ac:dyDescent="0.2">
      <c r="B2041" s="21"/>
      <c r="C2041" s="21"/>
      <c r="D2041" s="21"/>
      <c r="J2041" s="21"/>
    </row>
    <row r="2042" spans="2:10" x14ac:dyDescent="0.2">
      <c r="B2042" s="21"/>
      <c r="C2042" s="21"/>
      <c r="D2042" s="21"/>
      <c r="J2042" s="21"/>
    </row>
    <row r="2043" spans="2:10" x14ac:dyDescent="0.2">
      <c r="B2043" s="21"/>
      <c r="C2043" s="21"/>
      <c r="D2043" s="21"/>
      <c r="J2043" s="21"/>
    </row>
    <row r="2044" spans="2:10" x14ac:dyDescent="0.2">
      <c r="B2044" s="21"/>
      <c r="C2044" s="21"/>
      <c r="D2044" s="21"/>
      <c r="J2044" s="21"/>
    </row>
    <row r="2045" spans="2:10" x14ac:dyDescent="0.2">
      <c r="B2045" s="21"/>
      <c r="C2045" s="21"/>
      <c r="D2045" s="21"/>
      <c r="J2045" s="21"/>
    </row>
    <row r="2046" spans="2:10" x14ac:dyDescent="0.2">
      <c r="B2046" s="21"/>
      <c r="C2046" s="21"/>
      <c r="D2046" s="21"/>
      <c r="J2046" s="21"/>
    </row>
    <row r="2048" spans="2:10" x14ac:dyDescent="0.2">
      <c r="B2048" s="21"/>
      <c r="C2048" s="21"/>
      <c r="D2048" s="21"/>
      <c r="J2048" s="21"/>
    </row>
    <row r="2049" spans="2:10" x14ac:dyDescent="0.2">
      <c r="B2049" s="21"/>
      <c r="C2049" s="21"/>
      <c r="D2049" s="21"/>
      <c r="J2049" s="21"/>
    </row>
    <row r="2050" spans="2:10" x14ac:dyDescent="0.2">
      <c r="B2050" s="21"/>
      <c r="C2050" s="21"/>
      <c r="D2050" s="21"/>
      <c r="J2050" s="21"/>
    </row>
    <row r="2051" spans="2:10" x14ac:dyDescent="0.2">
      <c r="B2051" s="21"/>
      <c r="C2051" s="21"/>
      <c r="D2051" s="21"/>
      <c r="J2051" s="21"/>
    </row>
    <row r="2052" spans="2:10" x14ac:dyDescent="0.2">
      <c r="B2052" s="21"/>
      <c r="C2052" s="21"/>
      <c r="D2052" s="21"/>
      <c r="J2052" s="21"/>
    </row>
    <row r="2053" spans="2:10" x14ac:dyDescent="0.2">
      <c r="B2053" s="21"/>
      <c r="C2053" s="21"/>
      <c r="D2053" s="21"/>
      <c r="J2053" s="21"/>
    </row>
    <row r="2054" spans="2:10" x14ac:dyDescent="0.2">
      <c r="B2054" s="21"/>
      <c r="C2054" s="21"/>
      <c r="D2054" s="21"/>
      <c r="J2054" s="21"/>
    </row>
    <row r="2055" spans="2:10" x14ac:dyDescent="0.2">
      <c r="B2055" s="21"/>
      <c r="C2055" s="21"/>
      <c r="D2055" s="21"/>
      <c r="J2055" s="21"/>
    </row>
    <row r="2056" spans="2:10" x14ac:dyDescent="0.2">
      <c r="B2056" s="21"/>
      <c r="C2056" s="21"/>
      <c r="D2056" s="21"/>
      <c r="J2056" s="21"/>
    </row>
    <row r="2057" spans="2:10" x14ac:dyDescent="0.2">
      <c r="B2057" s="21"/>
      <c r="C2057" s="21"/>
      <c r="D2057" s="21"/>
      <c r="J2057" s="21"/>
    </row>
    <row r="2058" spans="2:10" x14ac:dyDescent="0.2">
      <c r="B2058" s="21"/>
      <c r="C2058" s="21"/>
      <c r="D2058" s="21"/>
      <c r="J2058" s="21"/>
    </row>
    <row r="2059" spans="2:10" x14ac:dyDescent="0.2">
      <c r="B2059" s="21"/>
      <c r="C2059" s="21"/>
      <c r="D2059" s="21"/>
      <c r="J2059" s="21"/>
    </row>
    <row r="2060" spans="2:10" x14ac:dyDescent="0.2">
      <c r="B2060" s="21"/>
      <c r="C2060" s="21"/>
      <c r="D2060" s="21"/>
      <c r="J2060" s="21"/>
    </row>
    <row r="2061" spans="2:10" x14ac:dyDescent="0.2">
      <c r="B2061" s="21"/>
      <c r="C2061" s="21"/>
      <c r="D2061" s="21"/>
      <c r="J2061" s="21"/>
    </row>
    <row r="2062" spans="2:10" x14ac:dyDescent="0.2">
      <c r="B2062" s="21"/>
      <c r="C2062" s="21"/>
      <c r="D2062" s="21"/>
      <c r="J2062" s="21"/>
    </row>
    <row r="2063" spans="2:10" x14ac:dyDescent="0.2">
      <c r="B2063" s="21"/>
      <c r="C2063" s="21"/>
      <c r="D2063" s="21"/>
      <c r="J2063" s="21"/>
    </row>
    <row r="2064" spans="2:10" x14ac:dyDescent="0.2">
      <c r="B2064" s="21"/>
      <c r="C2064" s="21"/>
      <c r="D2064" s="21"/>
      <c r="J2064" s="21"/>
    </row>
    <row r="2065" spans="2:10" x14ac:dyDescent="0.2">
      <c r="B2065" s="21"/>
      <c r="C2065" s="21"/>
      <c r="D2065" s="21"/>
      <c r="J2065" s="21"/>
    </row>
    <row r="2066" spans="2:10" x14ac:dyDescent="0.2">
      <c r="B2066" s="21"/>
      <c r="C2066" s="21"/>
      <c r="D2066" s="21"/>
      <c r="J2066" s="21"/>
    </row>
    <row r="2067" spans="2:10" x14ac:dyDescent="0.2">
      <c r="B2067" s="21"/>
      <c r="C2067" s="21"/>
      <c r="D2067" s="21"/>
      <c r="J2067" s="21"/>
    </row>
    <row r="2068" spans="2:10" x14ac:dyDescent="0.2">
      <c r="B2068" s="21"/>
      <c r="C2068" s="21"/>
      <c r="D2068" s="21"/>
      <c r="J2068" s="21"/>
    </row>
    <row r="2069" spans="2:10" x14ac:dyDescent="0.2">
      <c r="B2069" s="21"/>
      <c r="C2069" s="21"/>
      <c r="D2069" s="21"/>
      <c r="J2069" s="21"/>
    </row>
    <row r="2070" spans="2:10" x14ac:dyDescent="0.2">
      <c r="B2070" s="21"/>
      <c r="C2070" s="21"/>
      <c r="D2070" s="21"/>
      <c r="J2070" s="21"/>
    </row>
    <row r="2071" spans="2:10" x14ac:dyDescent="0.2">
      <c r="B2071" s="21"/>
      <c r="C2071" s="21"/>
      <c r="D2071" s="21"/>
      <c r="J2071" s="21"/>
    </row>
    <row r="2072" spans="2:10" x14ac:dyDescent="0.2">
      <c r="B2072" s="21"/>
      <c r="C2072" s="21"/>
      <c r="D2072" s="21"/>
      <c r="J2072" s="21"/>
    </row>
    <row r="2073" spans="2:10" x14ac:dyDescent="0.2">
      <c r="B2073" s="21"/>
      <c r="C2073" s="21"/>
      <c r="D2073" s="21"/>
      <c r="J2073" s="21"/>
    </row>
    <row r="2074" spans="2:10" x14ac:dyDescent="0.2">
      <c r="B2074" s="21"/>
      <c r="C2074" s="21"/>
      <c r="D2074" s="21"/>
      <c r="J2074" s="21"/>
    </row>
    <row r="2075" spans="2:10" x14ac:dyDescent="0.2">
      <c r="B2075" s="21"/>
      <c r="C2075" s="21"/>
      <c r="D2075" s="21"/>
      <c r="J2075" s="21"/>
    </row>
    <row r="2076" spans="2:10" x14ac:dyDescent="0.2">
      <c r="B2076" s="21"/>
      <c r="C2076" s="21"/>
      <c r="D2076" s="21"/>
      <c r="J2076" s="21"/>
    </row>
    <row r="2077" spans="2:10" x14ac:dyDescent="0.2">
      <c r="B2077" s="21"/>
      <c r="C2077" s="21"/>
      <c r="D2077" s="21"/>
      <c r="J2077" s="21"/>
    </row>
    <row r="2078" spans="2:10" x14ac:dyDescent="0.2">
      <c r="B2078" s="21"/>
      <c r="C2078" s="21"/>
      <c r="D2078" s="21"/>
      <c r="J2078" s="21"/>
    </row>
    <row r="2079" spans="2:10" x14ac:dyDescent="0.2">
      <c r="B2079" s="21"/>
      <c r="C2079" s="21"/>
      <c r="D2079" s="21"/>
      <c r="J2079" s="21"/>
    </row>
    <row r="2080" spans="2:10" x14ac:dyDescent="0.2">
      <c r="B2080" s="21"/>
      <c r="C2080" s="21"/>
      <c r="D2080" s="21"/>
      <c r="J2080" s="21"/>
    </row>
    <row r="2081" spans="2:10" x14ac:dyDescent="0.2">
      <c r="B2081" s="21"/>
      <c r="C2081" s="21"/>
      <c r="D2081" s="21"/>
      <c r="J2081" s="21"/>
    </row>
    <row r="2082" spans="2:10" x14ac:dyDescent="0.2">
      <c r="B2082" s="21"/>
      <c r="C2082" s="21"/>
      <c r="D2082" s="21"/>
      <c r="J2082" s="21"/>
    </row>
    <row r="2083" spans="2:10" x14ac:dyDescent="0.2">
      <c r="B2083" s="21"/>
      <c r="C2083" s="21"/>
      <c r="D2083" s="21"/>
      <c r="J2083" s="21"/>
    </row>
    <row r="2084" spans="2:10" x14ac:dyDescent="0.2">
      <c r="B2084" s="21"/>
      <c r="C2084" s="21"/>
      <c r="D2084" s="21"/>
      <c r="J2084" s="21"/>
    </row>
    <row r="2085" spans="2:10" x14ac:dyDescent="0.2">
      <c r="B2085" s="21"/>
      <c r="C2085" s="21"/>
      <c r="D2085" s="21"/>
      <c r="J2085" s="21"/>
    </row>
    <row r="2086" spans="2:10" x14ac:dyDescent="0.2">
      <c r="B2086" s="21"/>
      <c r="C2086" s="21"/>
      <c r="D2086" s="21"/>
      <c r="J2086" s="21"/>
    </row>
    <row r="2087" spans="2:10" x14ac:dyDescent="0.2">
      <c r="B2087" s="21"/>
      <c r="C2087" s="21"/>
      <c r="D2087" s="21"/>
      <c r="J2087" s="21"/>
    </row>
    <row r="2088" spans="2:10" x14ac:dyDescent="0.2">
      <c r="B2088" s="21"/>
      <c r="C2088" s="21"/>
      <c r="D2088" s="21"/>
      <c r="J2088" s="21"/>
    </row>
    <row r="2089" spans="2:10" x14ac:dyDescent="0.2">
      <c r="B2089" s="21"/>
      <c r="C2089" s="21"/>
      <c r="D2089" s="21"/>
      <c r="J2089" s="21"/>
    </row>
    <row r="2090" spans="2:10" x14ac:dyDescent="0.2">
      <c r="B2090" s="21"/>
      <c r="C2090" s="21"/>
      <c r="D2090" s="21"/>
      <c r="J2090" s="21"/>
    </row>
    <row r="2091" spans="2:10" x14ac:dyDescent="0.2">
      <c r="B2091" s="21"/>
      <c r="C2091" s="21"/>
      <c r="D2091" s="21"/>
      <c r="J2091" s="21"/>
    </row>
    <row r="2092" spans="2:10" x14ac:dyDescent="0.2">
      <c r="B2092" s="21"/>
      <c r="C2092" s="21"/>
      <c r="D2092" s="21"/>
      <c r="J2092" s="21"/>
    </row>
    <row r="2093" spans="2:10" x14ac:dyDescent="0.2">
      <c r="B2093" s="21"/>
      <c r="C2093" s="21"/>
      <c r="D2093" s="21"/>
      <c r="J2093" s="21"/>
    </row>
    <row r="2094" spans="2:10" x14ac:dyDescent="0.2">
      <c r="B2094" s="21"/>
      <c r="C2094" s="21"/>
      <c r="D2094" s="21"/>
      <c r="J2094" s="21"/>
    </row>
    <row r="2095" spans="2:10" x14ac:dyDescent="0.2">
      <c r="B2095" s="21"/>
      <c r="C2095" s="21"/>
      <c r="D2095" s="21"/>
      <c r="J2095" s="21"/>
    </row>
    <row r="2096" spans="2:10" x14ac:dyDescent="0.2">
      <c r="B2096" s="21"/>
      <c r="C2096" s="21"/>
      <c r="D2096" s="21"/>
      <c r="J2096" s="21"/>
    </row>
    <row r="2097" spans="2:10" x14ac:dyDescent="0.2">
      <c r="B2097" s="21"/>
      <c r="C2097" s="21"/>
      <c r="D2097" s="21"/>
      <c r="J2097" s="21"/>
    </row>
    <row r="2098" spans="2:10" x14ac:dyDescent="0.2">
      <c r="B2098" s="21"/>
      <c r="C2098" s="21"/>
      <c r="D2098" s="21"/>
      <c r="J2098" s="21"/>
    </row>
    <row r="2099" spans="2:10" x14ac:dyDescent="0.2">
      <c r="B2099" s="21"/>
      <c r="C2099" s="21"/>
      <c r="D2099" s="21"/>
      <c r="J2099" s="21"/>
    </row>
    <row r="2100" spans="2:10" x14ac:dyDescent="0.2">
      <c r="B2100" s="21"/>
      <c r="C2100" s="21"/>
      <c r="D2100" s="21"/>
      <c r="J2100" s="21"/>
    </row>
    <row r="2101" spans="2:10" x14ac:dyDescent="0.2">
      <c r="B2101" s="21"/>
      <c r="C2101" s="21"/>
      <c r="D2101" s="21"/>
      <c r="J2101" s="21"/>
    </row>
    <row r="2102" spans="2:10" x14ac:dyDescent="0.2">
      <c r="B2102" s="21"/>
      <c r="C2102" s="21"/>
      <c r="D2102" s="21"/>
      <c r="J2102" s="21"/>
    </row>
    <row r="2103" spans="2:10" x14ac:dyDescent="0.2">
      <c r="B2103" s="21"/>
      <c r="C2103" s="21"/>
      <c r="D2103" s="21"/>
      <c r="J2103" s="21"/>
    </row>
    <row r="2104" spans="2:10" x14ac:dyDescent="0.2">
      <c r="B2104" s="21"/>
      <c r="C2104" s="21"/>
      <c r="D2104" s="21"/>
      <c r="J2104" s="21"/>
    </row>
    <row r="2105" spans="2:10" x14ac:dyDescent="0.2">
      <c r="B2105" s="21"/>
      <c r="C2105" s="21"/>
      <c r="D2105" s="21"/>
      <c r="J2105" s="21"/>
    </row>
    <row r="2106" spans="2:10" x14ac:dyDescent="0.2">
      <c r="B2106" s="21"/>
      <c r="C2106" s="21"/>
      <c r="D2106" s="21"/>
      <c r="J2106" s="21"/>
    </row>
    <row r="2107" spans="2:10" x14ac:dyDescent="0.2">
      <c r="B2107" s="21"/>
      <c r="C2107" s="21"/>
      <c r="D2107" s="21"/>
      <c r="J2107" s="21"/>
    </row>
    <row r="2108" spans="2:10" x14ac:dyDescent="0.2">
      <c r="B2108" s="21"/>
      <c r="C2108" s="21"/>
      <c r="D2108" s="21"/>
      <c r="J2108" s="21"/>
    </row>
    <row r="2109" spans="2:10" x14ac:dyDescent="0.2">
      <c r="B2109" s="21"/>
      <c r="C2109" s="21"/>
      <c r="D2109" s="21"/>
      <c r="J2109" s="21"/>
    </row>
    <row r="2110" spans="2:10" x14ac:dyDescent="0.2">
      <c r="B2110" s="21"/>
      <c r="C2110" s="21"/>
      <c r="D2110" s="21"/>
      <c r="J2110" s="21"/>
    </row>
    <row r="2111" spans="2:10" x14ac:dyDescent="0.2">
      <c r="B2111" s="21"/>
      <c r="C2111" s="21"/>
      <c r="D2111" s="21"/>
      <c r="J2111" s="21"/>
    </row>
    <row r="2112" spans="2:10" x14ac:dyDescent="0.2">
      <c r="B2112" s="21"/>
      <c r="C2112" s="21"/>
      <c r="D2112" s="21"/>
      <c r="J2112" s="21"/>
    </row>
    <row r="2113" spans="2:10" x14ac:dyDescent="0.2">
      <c r="B2113" s="21"/>
      <c r="C2113" s="21"/>
      <c r="D2113" s="21"/>
      <c r="J2113" s="21"/>
    </row>
    <row r="2114" spans="2:10" x14ac:dyDescent="0.2">
      <c r="B2114" s="21"/>
      <c r="C2114" s="21"/>
      <c r="D2114" s="21"/>
      <c r="J2114" s="21"/>
    </row>
    <row r="2115" spans="2:10" x14ac:dyDescent="0.2">
      <c r="B2115" s="21"/>
      <c r="C2115" s="21"/>
      <c r="D2115" s="21"/>
      <c r="J2115" s="21"/>
    </row>
    <row r="2116" spans="2:10" x14ac:dyDescent="0.2">
      <c r="B2116" s="21"/>
      <c r="C2116" s="21"/>
      <c r="D2116" s="21"/>
      <c r="J2116" s="21"/>
    </row>
    <row r="2117" spans="2:10" x14ac:dyDescent="0.2">
      <c r="B2117" s="21"/>
      <c r="C2117" s="21"/>
      <c r="D2117" s="21"/>
      <c r="J2117" s="21"/>
    </row>
    <row r="2118" spans="2:10" x14ac:dyDescent="0.2">
      <c r="B2118" s="21"/>
      <c r="C2118" s="21"/>
      <c r="D2118" s="21"/>
      <c r="J2118" s="21"/>
    </row>
    <row r="2119" spans="2:10" x14ac:dyDescent="0.2">
      <c r="B2119" s="21"/>
      <c r="C2119" s="21"/>
      <c r="D2119" s="21"/>
      <c r="J2119" s="21"/>
    </row>
    <row r="2120" spans="2:10" x14ac:dyDescent="0.2">
      <c r="B2120" s="21"/>
      <c r="C2120" s="21"/>
      <c r="D2120" s="21"/>
      <c r="J2120" s="21"/>
    </row>
    <row r="2121" spans="2:10" x14ac:dyDescent="0.2">
      <c r="B2121" s="21"/>
      <c r="C2121" s="21"/>
      <c r="D2121" s="21"/>
      <c r="J2121" s="21"/>
    </row>
    <row r="2122" spans="2:10" x14ac:dyDescent="0.2">
      <c r="B2122" s="21"/>
      <c r="C2122" s="21"/>
      <c r="D2122" s="21"/>
      <c r="J2122" s="21"/>
    </row>
    <row r="2123" spans="2:10" x14ac:dyDescent="0.2">
      <c r="B2123" s="21"/>
      <c r="C2123" s="21"/>
      <c r="D2123" s="21"/>
      <c r="J2123" s="21"/>
    </row>
    <row r="2124" spans="2:10" x14ac:dyDescent="0.2">
      <c r="B2124" s="21"/>
      <c r="C2124" s="21"/>
      <c r="D2124" s="21"/>
      <c r="J2124" s="21"/>
    </row>
    <row r="2125" spans="2:10" x14ac:dyDescent="0.2">
      <c r="B2125" s="21"/>
      <c r="C2125" s="21"/>
      <c r="D2125" s="21"/>
      <c r="J2125" s="21"/>
    </row>
    <row r="2126" spans="2:10" x14ac:dyDescent="0.2">
      <c r="B2126" s="21"/>
      <c r="C2126" s="21"/>
      <c r="D2126" s="21"/>
      <c r="J2126" s="21"/>
    </row>
    <row r="2127" spans="2:10" x14ac:dyDescent="0.2">
      <c r="B2127" s="21"/>
      <c r="C2127" s="21"/>
      <c r="D2127" s="21"/>
      <c r="J2127" s="21"/>
    </row>
    <row r="2128" spans="2:10" x14ac:dyDescent="0.2">
      <c r="B2128" s="21"/>
      <c r="C2128" s="21"/>
      <c r="D2128" s="21"/>
      <c r="J2128" s="21"/>
    </row>
    <row r="2129" spans="2:10" x14ac:dyDescent="0.2">
      <c r="B2129" s="21"/>
      <c r="C2129" s="21"/>
      <c r="D2129" s="21"/>
      <c r="J2129" s="21"/>
    </row>
    <row r="2130" spans="2:10" x14ac:dyDescent="0.2">
      <c r="B2130" s="21"/>
      <c r="C2130" s="21"/>
      <c r="D2130" s="21"/>
      <c r="J2130" s="21"/>
    </row>
    <row r="2131" spans="2:10" x14ac:dyDescent="0.2">
      <c r="B2131" s="21"/>
      <c r="C2131" s="21"/>
      <c r="D2131" s="21"/>
      <c r="J2131" s="21"/>
    </row>
    <row r="2132" spans="2:10" x14ac:dyDescent="0.2">
      <c r="B2132" s="21"/>
      <c r="C2132" s="21"/>
      <c r="D2132" s="21"/>
      <c r="J2132" s="21"/>
    </row>
    <row r="2133" spans="2:10" x14ac:dyDescent="0.2">
      <c r="B2133" s="21"/>
      <c r="C2133" s="21"/>
      <c r="D2133" s="21"/>
      <c r="J2133" s="21"/>
    </row>
    <row r="2134" spans="2:10" x14ac:dyDescent="0.2">
      <c r="B2134" s="21"/>
      <c r="C2134" s="21"/>
      <c r="D2134" s="21"/>
      <c r="J2134" s="21"/>
    </row>
    <row r="2135" spans="2:10" x14ac:dyDescent="0.2">
      <c r="B2135" s="21"/>
      <c r="C2135" s="21"/>
      <c r="D2135" s="21"/>
      <c r="J2135" s="21"/>
    </row>
    <row r="2136" spans="2:10" x14ac:dyDescent="0.2">
      <c r="B2136" s="21"/>
      <c r="C2136" s="21"/>
      <c r="D2136" s="21"/>
      <c r="J2136" s="21"/>
    </row>
    <row r="2137" spans="2:10" x14ac:dyDescent="0.2">
      <c r="B2137" s="21"/>
      <c r="C2137" s="21"/>
      <c r="D2137" s="21"/>
      <c r="J2137" s="21"/>
    </row>
    <row r="2138" spans="2:10" x14ac:dyDescent="0.2">
      <c r="B2138" s="21"/>
      <c r="C2138" s="21"/>
      <c r="D2138" s="21"/>
      <c r="J2138" s="21"/>
    </row>
    <row r="2139" spans="2:10" x14ac:dyDescent="0.2">
      <c r="B2139" s="21"/>
      <c r="C2139" s="21"/>
      <c r="D2139" s="21"/>
      <c r="J2139" s="21"/>
    </row>
    <row r="2140" spans="2:10" x14ac:dyDescent="0.2">
      <c r="B2140" s="21"/>
      <c r="C2140" s="21"/>
      <c r="D2140" s="21"/>
      <c r="J2140" s="21"/>
    </row>
    <row r="2141" spans="2:10" x14ac:dyDescent="0.2">
      <c r="B2141" s="21"/>
      <c r="C2141" s="21"/>
      <c r="D2141" s="21"/>
      <c r="J2141" s="21"/>
    </row>
    <row r="2142" spans="2:10" x14ac:dyDescent="0.2">
      <c r="B2142" s="21"/>
      <c r="C2142" s="21"/>
      <c r="D2142" s="21"/>
      <c r="J2142" s="21"/>
    </row>
    <row r="2143" spans="2:10" x14ac:dyDescent="0.2">
      <c r="B2143" s="21"/>
      <c r="C2143" s="21"/>
      <c r="D2143" s="21"/>
      <c r="J2143" s="21"/>
    </row>
    <row r="2144" spans="2:10" x14ac:dyDescent="0.2">
      <c r="B2144" s="21"/>
      <c r="C2144" s="21"/>
      <c r="D2144" s="21"/>
      <c r="J2144" s="21"/>
    </row>
    <row r="2145" spans="2:10" x14ac:dyDescent="0.2">
      <c r="B2145" s="21"/>
      <c r="C2145" s="21"/>
      <c r="D2145" s="21"/>
      <c r="J2145" s="21"/>
    </row>
    <row r="2146" spans="2:10" x14ac:dyDescent="0.2">
      <c r="B2146" s="21"/>
      <c r="C2146" s="21"/>
      <c r="D2146" s="21"/>
      <c r="J2146" s="21"/>
    </row>
    <row r="2148" spans="2:10" x14ac:dyDescent="0.2">
      <c r="B2148" s="21"/>
      <c r="C2148" s="21"/>
      <c r="D2148" s="21"/>
      <c r="J2148" s="21"/>
    </row>
    <row r="2149" spans="2:10" x14ac:dyDescent="0.2">
      <c r="B2149" s="21"/>
      <c r="C2149" s="21"/>
      <c r="D2149" s="21"/>
      <c r="J2149" s="21"/>
    </row>
    <row r="2150" spans="2:10" x14ac:dyDescent="0.2">
      <c r="B2150" s="21"/>
      <c r="C2150" s="21"/>
      <c r="D2150" s="21"/>
      <c r="J2150" s="21"/>
    </row>
    <row r="2151" spans="2:10" x14ac:dyDescent="0.2">
      <c r="B2151" s="21"/>
      <c r="C2151" s="21"/>
      <c r="D2151" s="21"/>
      <c r="J2151" s="21"/>
    </row>
    <row r="2152" spans="2:10" x14ac:dyDescent="0.2">
      <c r="B2152" s="21"/>
      <c r="C2152" s="21"/>
      <c r="D2152" s="21"/>
      <c r="J2152" s="21"/>
    </row>
    <row r="2153" spans="2:10" x14ac:dyDescent="0.2">
      <c r="B2153" s="21"/>
      <c r="C2153" s="21"/>
      <c r="D2153" s="21"/>
      <c r="J2153" s="21"/>
    </row>
    <row r="2154" spans="2:10" x14ac:dyDescent="0.2">
      <c r="B2154" s="21"/>
      <c r="C2154" s="21"/>
      <c r="D2154" s="21"/>
      <c r="J2154" s="21"/>
    </row>
    <row r="2155" spans="2:10" x14ac:dyDescent="0.2">
      <c r="B2155" s="21"/>
      <c r="C2155" s="21"/>
      <c r="D2155" s="21"/>
      <c r="J2155" s="21"/>
    </row>
    <row r="2156" spans="2:10" x14ac:dyDescent="0.2">
      <c r="B2156" s="21"/>
      <c r="C2156" s="21"/>
      <c r="D2156" s="21"/>
      <c r="J2156" s="21"/>
    </row>
    <row r="2157" spans="2:10" x14ac:dyDescent="0.2">
      <c r="B2157" s="21"/>
      <c r="C2157" s="21"/>
      <c r="D2157" s="21"/>
      <c r="J2157" s="21"/>
    </row>
    <row r="2158" spans="2:10" x14ac:dyDescent="0.2">
      <c r="B2158" s="21"/>
      <c r="C2158" s="21"/>
      <c r="D2158" s="21"/>
      <c r="J2158" s="21"/>
    </row>
    <row r="2159" spans="2:10" x14ac:dyDescent="0.2">
      <c r="B2159" s="21"/>
      <c r="C2159" s="21"/>
      <c r="D2159" s="21"/>
      <c r="J2159" s="21"/>
    </row>
    <row r="2160" spans="2:10" x14ac:dyDescent="0.2">
      <c r="B2160" s="21"/>
      <c r="C2160" s="21"/>
      <c r="D2160" s="21"/>
      <c r="J2160" s="21"/>
    </row>
    <row r="2161" spans="2:10" x14ac:dyDescent="0.2">
      <c r="B2161" s="21"/>
      <c r="C2161" s="21"/>
      <c r="D2161" s="21"/>
      <c r="J2161" s="21"/>
    </row>
    <row r="2162" spans="2:10" x14ac:dyDescent="0.2">
      <c r="B2162" s="21"/>
      <c r="C2162" s="21"/>
      <c r="D2162" s="21"/>
      <c r="J2162" s="21"/>
    </row>
    <row r="2163" spans="2:10" x14ac:dyDescent="0.2">
      <c r="B2163" s="21"/>
      <c r="C2163" s="21"/>
      <c r="D2163" s="21"/>
      <c r="J2163" s="21"/>
    </row>
    <row r="2164" spans="2:10" x14ac:dyDescent="0.2">
      <c r="B2164" s="21"/>
      <c r="C2164" s="21"/>
      <c r="D2164" s="21"/>
      <c r="J2164" s="21"/>
    </row>
    <row r="2165" spans="2:10" x14ac:dyDescent="0.2">
      <c r="B2165" s="21"/>
      <c r="C2165" s="21"/>
      <c r="D2165" s="21"/>
      <c r="J2165" s="21"/>
    </row>
    <row r="2166" spans="2:10" x14ac:dyDescent="0.2">
      <c r="B2166" s="21"/>
      <c r="C2166" s="21"/>
      <c r="D2166" s="21"/>
      <c r="J2166" s="21"/>
    </row>
    <row r="2167" spans="2:10" x14ac:dyDescent="0.2">
      <c r="B2167" s="21"/>
      <c r="C2167" s="21"/>
      <c r="D2167" s="21"/>
      <c r="J2167" s="21"/>
    </row>
    <row r="2168" spans="2:10" x14ac:dyDescent="0.2">
      <c r="B2168" s="21"/>
      <c r="C2168" s="21"/>
      <c r="D2168" s="21"/>
      <c r="J2168" s="21"/>
    </row>
    <row r="2169" spans="2:10" x14ac:dyDescent="0.2">
      <c r="B2169" s="21"/>
      <c r="C2169" s="21"/>
      <c r="D2169" s="21"/>
      <c r="J2169" s="21"/>
    </row>
    <row r="2170" spans="2:10" x14ac:dyDescent="0.2">
      <c r="B2170" s="21"/>
      <c r="C2170" s="21"/>
      <c r="D2170" s="21"/>
      <c r="J2170" s="21"/>
    </row>
    <row r="2171" spans="2:10" x14ac:dyDescent="0.2">
      <c r="B2171" s="21"/>
      <c r="C2171" s="21"/>
      <c r="D2171" s="21"/>
      <c r="J2171" s="21"/>
    </row>
    <row r="2172" spans="2:10" x14ac:dyDescent="0.2">
      <c r="B2172" s="21"/>
      <c r="C2172" s="21"/>
      <c r="D2172" s="21"/>
      <c r="J2172" s="21"/>
    </row>
    <row r="2173" spans="2:10" x14ac:dyDescent="0.2">
      <c r="B2173" s="21"/>
      <c r="C2173" s="21"/>
      <c r="D2173" s="21"/>
      <c r="J2173" s="21"/>
    </row>
    <row r="2174" spans="2:10" x14ac:dyDescent="0.2">
      <c r="B2174" s="21"/>
      <c r="C2174" s="21"/>
      <c r="D2174" s="21"/>
      <c r="J2174" s="21"/>
    </row>
    <row r="2175" spans="2:10" x14ac:dyDescent="0.2">
      <c r="B2175" s="21"/>
      <c r="C2175" s="21"/>
      <c r="D2175" s="21"/>
      <c r="J2175" s="21"/>
    </row>
    <row r="2176" spans="2:10" x14ac:dyDescent="0.2">
      <c r="B2176" s="21"/>
      <c r="C2176" s="21"/>
      <c r="D2176" s="21"/>
      <c r="J2176" s="21"/>
    </row>
    <row r="2177" spans="2:10" x14ac:dyDescent="0.2">
      <c r="B2177" s="21"/>
      <c r="C2177" s="21"/>
      <c r="D2177" s="21"/>
      <c r="J2177" s="21"/>
    </row>
    <row r="2178" spans="2:10" x14ac:dyDescent="0.2">
      <c r="B2178" s="21"/>
      <c r="C2178" s="21"/>
      <c r="D2178" s="21"/>
      <c r="J2178" s="21"/>
    </row>
    <row r="2179" spans="2:10" x14ac:dyDescent="0.2">
      <c r="B2179" s="21"/>
      <c r="C2179" s="21"/>
      <c r="D2179" s="21"/>
      <c r="J2179" s="21"/>
    </row>
    <row r="2180" spans="2:10" x14ac:dyDescent="0.2">
      <c r="B2180" s="21"/>
      <c r="C2180" s="21"/>
      <c r="D2180" s="21"/>
      <c r="J2180" s="21"/>
    </row>
    <row r="2182" spans="2:10" x14ac:dyDescent="0.2">
      <c r="B2182" s="21"/>
      <c r="C2182" s="21"/>
      <c r="D2182" s="21"/>
      <c r="J2182" s="21"/>
    </row>
    <row r="2183" spans="2:10" x14ac:dyDescent="0.2">
      <c r="B2183" s="21"/>
      <c r="C2183" s="21"/>
      <c r="D2183" s="21"/>
      <c r="J2183" s="21"/>
    </row>
    <row r="2184" spans="2:10" x14ac:dyDescent="0.2">
      <c r="B2184" s="21"/>
      <c r="C2184" s="21"/>
      <c r="D2184" s="21"/>
      <c r="J2184" s="21"/>
    </row>
    <row r="2185" spans="2:10" x14ac:dyDescent="0.2">
      <c r="B2185" s="21"/>
      <c r="C2185" s="21"/>
      <c r="D2185" s="21"/>
      <c r="J2185" s="21"/>
    </row>
    <row r="2186" spans="2:10" x14ac:dyDescent="0.2">
      <c r="B2186" s="21"/>
      <c r="C2186" s="21"/>
      <c r="D2186" s="21"/>
      <c r="J2186" s="21"/>
    </row>
    <row r="2187" spans="2:10" x14ac:dyDescent="0.2">
      <c r="B2187" s="21"/>
      <c r="C2187" s="21"/>
      <c r="D2187" s="21"/>
      <c r="J2187" s="21"/>
    </row>
    <row r="2188" spans="2:10" x14ac:dyDescent="0.2">
      <c r="B2188" s="21"/>
      <c r="C2188" s="21"/>
      <c r="D2188" s="21"/>
      <c r="J2188" s="21"/>
    </row>
    <row r="2189" spans="2:10" x14ac:dyDescent="0.2">
      <c r="B2189" s="21"/>
      <c r="C2189" s="21"/>
      <c r="D2189" s="21"/>
      <c r="J2189" s="21"/>
    </row>
    <row r="2190" spans="2:10" x14ac:dyDescent="0.2">
      <c r="B2190" s="21"/>
      <c r="C2190" s="21"/>
      <c r="D2190" s="21"/>
      <c r="J2190" s="21"/>
    </row>
    <row r="2191" spans="2:10" x14ac:dyDescent="0.2">
      <c r="B2191" s="21"/>
      <c r="C2191" s="21"/>
      <c r="D2191" s="21"/>
      <c r="J2191" s="21"/>
    </row>
    <row r="2192" spans="2:10" x14ac:dyDescent="0.2">
      <c r="B2192" s="21"/>
      <c r="C2192" s="21"/>
      <c r="D2192" s="21"/>
      <c r="J2192" s="21"/>
    </row>
    <row r="2193" spans="2:10" x14ac:dyDescent="0.2">
      <c r="B2193" s="21"/>
      <c r="C2193" s="21"/>
      <c r="D2193" s="21"/>
      <c r="J2193" s="21"/>
    </row>
    <row r="2194" spans="2:10" x14ac:dyDescent="0.2">
      <c r="B2194" s="21"/>
      <c r="C2194" s="21"/>
      <c r="D2194" s="21"/>
      <c r="J2194" s="21"/>
    </row>
    <row r="2195" spans="2:10" x14ac:dyDescent="0.2">
      <c r="B2195" s="21"/>
      <c r="C2195" s="21"/>
      <c r="D2195" s="21"/>
      <c r="J2195" s="21"/>
    </row>
    <row r="2196" spans="2:10" x14ac:dyDescent="0.2">
      <c r="B2196" s="21"/>
      <c r="C2196" s="21"/>
      <c r="D2196" s="21"/>
      <c r="J2196" s="21"/>
    </row>
    <row r="2197" spans="2:10" x14ac:dyDescent="0.2">
      <c r="B2197" s="21"/>
      <c r="C2197" s="21"/>
      <c r="D2197" s="21"/>
      <c r="J2197" s="21"/>
    </row>
    <row r="2198" spans="2:10" x14ac:dyDescent="0.2">
      <c r="B2198" s="21"/>
      <c r="C2198" s="21"/>
      <c r="D2198" s="21"/>
      <c r="J2198" s="21"/>
    </row>
    <row r="2199" spans="2:10" x14ac:dyDescent="0.2">
      <c r="B2199" s="21"/>
      <c r="C2199" s="21"/>
      <c r="D2199" s="21"/>
      <c r="J2199" s="21"/>
    </row>
    <row r="2200" spans="2:10" x14ac:dyDescent="0.2">
      <c r="B2200" s="21"/>
      <c r="C2200" s="21"/>
      <c r="D2200" s="21"/>
      <c r="J2200" s="21"/>
    </row>
    <row r="2201" spans="2:10" x14ac:dyDescent="0.2">
      <c r="B2201" s="21"/>
      <c r="C2201" s="21"/>
      <c r="D2201" s="21"/>
      <c r="J2201" s="21"/>
    </row>
    <row r="2202" spans="2:10" x14ac:dyDescent="0.2">
      <c r="B2202" s="21"/>
      <c r="C2202" s="21"/>
      <c r="D2202" s="21"/>
      <c r="J2202" s="21"/>
    </row>
    <row r="2203" spans="2:10" x14ac:dyDescent="0.2">
      <c r="B2203" s="21"/>
      <c r="C2203" s="21"/>
      <c r="D2203" s="21"/>
      <c r="J2203" s="21"/>
    </row>
    <row r="2204" spans="2:10" x14ac:dyDescent="0.2">
      <c r="B2204" s="21"/>
      <c r="C2204" s="21"/>
      <c r="D2204" s="21"/>
      <c r="J2204" s="21"/>
    </row>
    <row r="2205" spans="2:10" x14ac:dyDescent="0.2">
      <c r="B2205" s="21"/>
      <c r="C2205" s="21"/>
      <c r="D2205" s="21"/>
      <c r="J2205" s="21"/>
    </row>
    <row r="2206" spans="2:10" x14ac:dyDescent="0.2">
      <c r="B2206" s="21"/>
      <c r="C2206" s="21"/>
      <c r="D2206" s="21"/>
      <c r="J2206" s="21"/>
    </row>
    <row r="2207" spans="2:10" x14ac:dyDescent="0.2">
      <c r="B2207" s="21"/>
      <c r="C2207" s="21"/>
      <c r="D2207" s="21"/>
      <c r="J2207" s="21"/>
    </row>
    <row r="2208" spans="2:10" x14ac:dyDescent="0.2">
      <c r="B2208" s="21"/>
      <c r="C2208" s="21"/>
      <c r="D2208" s="21"/>
      <c r="J2208" s="21"/>
    </row>
    <row r="2209" spans="2:10" x14ac:dyDescent="0.2">
      <c r="B2209" s="21"/>
      <c r="C2209" s="21"/>
      <c r="D2209" s="21"/>
      <c r="J2209" s="21"/>
    </row>
    <row r="2210" spans="2:10" x14ac:dyDescent="0.2">
      <c r="B2210" s="21"/>
      <c r="C2210" s="21"/>
      <c r="D2210" s="21"/>
      <c r="J2210" s="21"/>
    </row>
    <row r="2211" spans="2:10" x14ac:dyDescent="0.2">
      <c r="B2211" s="21"/>
      <c r="C2211" s="21"/>
      <c r="D2211" s="21"/>
      <c r="J2211" s="21"/>
    </row>
    <row r="2212" spans="2:10" x14ac:dyDescent="0.2">
      <c r="B2212" s="21"/>
      <c r="C2212" s="21"/>
      <c r="D2212" s="21"/>
      <c r="J2212" s="21"/>
    </row>
    <row r="2213" spans="2:10" x14ac:dyDescent="0.2">
      <c r="B2213" s="21"/>
      <c r="C2213" s="21"/>
      <c r="D2213" s="21"/>
      <c r="J2213" s="21"/>
    </row>
    <row r="2214" spans="2:10" x14ac:dyDescent="0.2">
      <c r="B2214" s="21"/>
      <c r="C2214" s="21"/>
      <c r="D2214" s="21"/>
      <c r="J2214" s="21"/>
    </row>
    <row r="2216" spans="2:10" x14ac:dyDescent="0.2">
      <c r="B2216" s="21"/>
      <c r="C2216" s="21"/>
      <c r="D2216" s="21"/>
      <c r="J2216" s="21"/>
    </row>
    <row r="2217" spans="2:10" x14ac:dyDescent="0.2">
      <c r="B2217" s="21"/>
      <c r="C2217" s="21"/>
      <c r="D2217" s="21"/>
      <c r="J2217" s="21"/>
    </row>
    <row r="2218" spans="2:10" x14ac:dyDescent="0.2">
      <c r="B2218" s="21"/>
      <c r="C2218" s="21"/>
      <c r="D2218" s="21"/>
      <c r="J2218" s="21"/>
    </row>
    <row r="2219" spans="2:10" x14ac:dyDescent="0.2">
      <c r="B2219" s="21"/>
      <c r="C2219" s="21"/>
      <c r="D2219" s="21"/>
      <c r="J2219" s="21"/>
    </row>
    <row r="2220" spans="2:10" x14ac:dyDescent="0.2">
      <c r="B2220" s="21"/>
      <c r="C2220" s="21"/>
      <c r="D2220" s="21"/>
      <c r="J2220" s="21"/>
    </row>
    <row r="2221" spans="2:10" x14ac:dyDescent="0.2">
      <c r="B2221" s="21"/>
      <c r="C2221" s="21"/>
      <c r="D2221" s="21"/>
      <c r="J2221" s="21"/>
    </row>
    <row r="2222" spans="2:10" x14ac:dyDescent="0.2">
      <c r="B2222" s="21"/>
      <c r="C2222" s="21"/>
      <c r="D2222" s="21"/>
      <c r="J2222" s="21"/>
    </row>
    <row r="2223" spans="2:10" x14ac:dyDescent="0.2">
      <c r="B2223" s="21"/>
      <c r="C2223" s="21"/>
      <c r="D2223" s="21"/>
      <c r="J2223" s="21"/>
    </row>
    <row r="2224" spans="2:10" x14ac:dyDescent="0.2">
      <c r="B2224" s="21"/>
      <c r="C2224" s="21"/>
      <c r="D2224" s="21"/>
      <c r="J2224" s="21"/>
    </row>
    <row r="2225" spans="2:10" x14ac:dyDescent="0.2">
      <c r="B2225" s="21"/>
      <c r="C2225" s="21"/>
      <c r="D2225" s="21"/>
      <c r="J2225" s="21"/>
    </row>
    <row r="2226" spans="2:10" x14ac:dyDescent="0.2">
      <c r="B2226" s="21"/>
      <c r="C2226" s="21"/>
      <c r="D2226" s="21"/>
      <c r="J2226" s="21"/>
    </row>
    <row r="2227" spans="2:10" x14ac:dyDescent="0.2">
      <c r="B2227" s="21"/>
      <c r="C2227" s="21"/>
      <c r="D2227" s="21"/>
      <c r="J2227" s="21"/>
    </row>
    <row r="2228" spans="2:10" x14ac:dyDescent="0.2">
      <c r="B2228" s="21"/>
      <c r="C2228" s="21"/>
      <c r="D2228" s="21"/>
      <c r="J2228" s="21"/>
    </row>
    <row r="2229" spans="2:10" x14ac:dyDescent="0.2">
      <c r="B2229" s="21"/>
      <c r="C2229" s="21"/>
      <c r="D2229" s="21"/>
      <c r="J2229" s="21"/>
    </row>
    <row r="2230" spans="2:10" x14ac:dyDescent="0.2">
      <c r="B2230" s="21"/>
      <c r="C2230" s="21"/>
      <c r="D2230" s="21"/>
      <c r="J2230" s="21"/>
    </row>
    <row r="2231" spans="2:10" x14ac:dyDescent="0.2">
      <c r="B2231" s="21"/>
      <c r="C2231" s="21"/>
      <c r="D2231" s="21"/>
      <c r="J2231" s="21"/>
    </row>
    <row r="2232" spans="2:10" x14ac:dyDescent="0.2">
      <c r="B2232" s="21"/>
      <c r="C2232" s="21"/>
      <c r="D2232" s="21"/>
      <c r="J2232" s="21"/>
    </row>
    <row r="2233" spans="2:10" x14ac:dyDescent="0.2">
      <c r="B2233" s="21"/>
      <c r="C2233" s="21"/>
      <c r="D2233" s="21"/>
      <c r="J2233" s="21"/>
    </row>
    <row r="2234" spans="2:10" x14ac:dyDescent="0.2">
      <c r="B2234" s="21"/>
      <c r="C2234" s="21"/>
      <c r="D2234" s="21"/>
      <c r="J2234" s="21"/>
    </row>
    <row r="2235" spans="2:10" x14ac:dyDescent="0.2">
      <c r="B2235" s="21"/>
      <c r="C2235" s="21"/>
      <c r="D2235" s="21"/>
      <c r="J2235" s="21"/>
    </row>
    <row r="2236" spans="2:10" x14ac:dyDescent="0.2">
      <c r="B2236" s="21"/>
      <c r="C2236" s="21"/>
      <c r="D2236" s="21"/>
      <c r="J2236" s="21"/>
    </row>
    <row r="2237" spans="2:10" x14ac:dyDescent="0.2">
      <c r="B2237" s="21"/>
      <c r="C2237" s="21"/>
      <c r="D2237" s="21"/>
      <c r="J2237" s="21"/>
    </row>
    <row r="2238" spans="2:10" x14ac:dyDescent="0.2">
      <c r="B2238" s="21"/>
      <c r="C2238" s="21"/>
      <c r="D2238" s="21"/>
      <c r="J2238" s="21"/>
    </row>
    <row r="2239" spans="2:10" x14ac:dyDescent="0.2">
      <c r="B2239" s="21"/>
      <c r="C2239" s="21"/>
      <c r="D2239" s="21"/>
      <c r="J2239" s="21"/>
    </row>
    <row r="2240" spans="2:10" x14ac:dyDescent="0.2">
      <c r="B2240" s="21"/>
      <c r="C2240" s="21"/>
      <c r="D2240" s="21"/>
      <c r="J2240" s="21"/>
    </row>
    <row r="2241" spans="2:10" x14ac:dyDescent="0.2">
      <c r="B2241" s="21"/>
      <c r="C2241" s="21"/>
      <c r="D2241" s="21"/>
      <c r="J2241" s="21"/>
    </row>
    <row r="2242" spans="2:10" x14ac:dyDescent="0.2">
      <c r="B2242" s="21"/>
      <c r="C2242" s="21"/>
      <c r="D2242" s="21"/>
      <c r="J2242" s="21"/>
    </row>
    <row r="2243" spans="2:10" x14ac:dyDescent="0.2">
      <c r="B2243" s="21"/>
      <c r="C2243" s="21"/>
      <c r="D2243" s="21"/>
      <c r="J2243" s="21"/>
    </row>
    <row r="2244" spans="2:10" x14ac:dyDescent="0.2">
      <c r="B2244" s="21"/>
      <c r="C2244" s="21"/>
      <c r="D2244" s="21"/>
      <c r="J2244" s="21"/>
    </row>
    <row r="2245" spans="2:10" x14ac:dyDescent="0.2">
      <c r="B2245" s="21"/>
      <c r="C2245" s="21"/>
      <c r="D2245" s="21"/>
      <c r="J2245" s="21"/>
    </row>
    <row r="2246" spans="2:10" x14ac:dyDescent="0.2">
      <c r="B2246" s="21"/>
      <c r="C2246" s="21"/>
      <c r="D2246" s="21"/>
      <c r="J2246" s="21"/>
    </row>
    <row r="2247" spans="2:10" x14ac:dyDescent="0.2">
      <c r="B2247" s="21"/>
      <c r="C2247" s="21"/>
      <c r="D2247" s="21"/>
      <c r="J2247" s="21"/>
    </row>
    <row r="2248" spans="2:10" x14ac:dyDescent="0.2">
      <c r="B2248" s="21"/>
      <c r="C2248" s="21"/>
      <c r="D2248" s="21"/>
      <c r="J2248" s="21"/>
    </row>
    <row r="2250" spans="2:10" x14ac:dyDescent="0.2">
      <c r="B2250" s="21"/>
      <c r="C2250" s="21"/>
      <c r="D2250" s="21"/>
      <c r="J2250" s="21"/>
    </row>
    <row r="2251" spans="2:10" x14ac:dyDescent="0.2">
      <c r="B2251" s="21"/>
      <c r="C2251" s="21"/>
      <c r="D2251" s="21"/>
      <c r="J2251" s="21"/>
    </row>
    <row r="2252" spans="2:10" x14ac:dyDescent="0.2">
      <c r="B2252" s="21"/>
      <c r="C2252" s="21"/>
      <c r="D2252" s="21"/>
      <c r="J2252" s="21"/>
    </row>
    <row r="2253" spans="2:10" x14ac:dyDescent="0.2">
      <c r="B2253" s="21"/>
      <c r="C2253" s="21"/>
      <c r="D2253" s="21"/>
      <c r="J2253" s="21"/>
    </row>
    <row r="2254" spans="2:10" x14ac:dyDescent="0.2">
      <c r="B2254" s="21"/>
      <c r="C2254" s="21"/>
      <c r="D2254" s="21"/>
      <c r="J2254" s="21"/>
    </row>
    <row r="2255" spans="2:10" x14ac:dyDescent="0.2">
      <c r="B2255" s="21"/>
      <c r="C2255" s="21"/>
      <c r="D2255" s="21"/>
      <c r="J2255" s="21"/>
    </row>
    <row r="2256" spans="2:10" x14ac:dyDescent="0.2">
      <c r="B2256" s="21"/>
      <c r="C2256" s="21"/>
      <c r="D2256" s="21"/>
      <c r="J2256" s="21"/>
    </row>
    <row r="2257" spans="2:10" x14ac:dyDescent="0.2">
      <c r="B2257" s="21"/>
      <c r="C2257" s="21"/>
      <c r="D2257" s="21"/>
      <c r="J2257" s="21"/>
    </row>
    <row r="2258" spans="2:10" x14ac:dyDescent="0.2">
      <c r="B2258" s="21"/>
      <c r="C2258" s="21"/>
      <c r="D2258" s="21"/>
      <c r="J2258" s="21"/>
    </row>
    <row r="2259" spans="2:10" x14ac:dyDescent="0.2">
      <c r="B2259" s="21"/>
      <c r="C2259" s="21"/>
      <c r="D2259" s="21"/>
      <c r="J2259" s="21"/>
    </row>
    <row r="2260" spans="2:10" x14ac:dyDescent="0.2">
      <c r="B2260" s="21"/>
      <c r="C2260" s="21"/>
      <c r="D2260" s="21"/>
      <c r="J2260" s="21"/>
    </row>
    <row r="2261" spans="2:10" x14ac:dyDescent="0.2">
      <c r="B2261" s="21"/>
      <c r="C2261" s="21"/>
      <c r="D2261" s="21"/>
      <c r="J2261" s="21"/>
    </row>
    <row r="2262" spans="2:10" x14ac:dyDescent="0.2">
      <c r="B2262" s="21"/>
      <c r="C2262" s="21"/>
      <c r="D2262" s="21"/>
      <c r="J2262" s="21"/>
    </row>
    <row r="2263" spans="2:10" x14ac:dyDescent="0.2">
      <c r="B2263" s="21"/>
      <c r="C2263" s="21"/>
      <c r="D2263" s="21"/>
      <c r="J2263" s="21"/>
    </row>
    <row r="2264" spans="2:10" x14ac:dyDescent="0.2">
      <c r="B2264" s="21"/>
      <c r="C2264" s="21"/>
      <c r="D2264" s="21"/>
      <c r="J2264" s="21"/>
    </row>
    <row r="2265" spans="2:10" x14ac:dyDescent="0.2">
      <c r="B2265" s="21"/>
      <c r="C2265" s="21"/>
      <c r="D2265" s="21"/>
      <c r="J2265" s="21"/>
    </row>
    <row r="2266" spans="2:10" x14ac:dyDescent="0.2">
      <c r="B2266" s="21"/>
      <c r="C2266" s="21"/>
      <c r="D2266" s="21"/>
      <c r="J2266" s="21"/>
    </row>
    <row r="2267" spans="2:10" x14ac:dyDescent="0.2">
      <c r="B2267" s="21"/>
      <c r="C2267" s="21"/>
      <c r="D2267" s="21"/>
      <c r="J2267" s="21"/>
    </row>
    <row r="2268" spans="2:10" x14ac:dyDescent="0.2">
      <c r="B2268" s="21"/>
      <c r="C2268" s="21"/>
      <c r="D2268" s="21"/>
      <c r="J2268" s="21"/>
    </row>
    <row r="2269" spans="2:10" x14ac:dyDescent="0.2">
      <c r="B2269" s="21"/>
      <c r="C2269" s="21"/>
      <c r="D2269" s="21"/>
      <c r="J2269" s="21"/>
    </row>
    <row r="2270" spans="2:10" x14ac:dyDescent="0.2">
      <c r="B2270" s="21"/>
      <c r="C2270" s="21"/>
      <c r="D2270" s="21"/>
      <c r="J2270" s="21"/>
    </row>
    <row r="2271" spans="2:10" x14ac:dyDescent="0.2">
      <c r="B2271" s="21"/>
      <c r="C2271" s="21"/>
      <c r="D2271" s="21"/>
      <c r="J2271" s="21"/>
    </row>
    <row r="2272" spans="2:10" x14ac:dyDescent="0.2">
      <c r="B2272" s="21"/>
      <c r="C2272" s="21"/>
      <c r="D2272" s="21"/>
      <c r="J2272" s="21"/>
    </row>
    <row r="2273" spans="2:10" x14ac:dyDescent="0.2">
      <c r="B2273" s="21"/>
      <c r="C2273" s="21"/>
      <c r="D2273" s="21"/>
      <c r="J2273" s="21"/>
    </row>
    <row r="2274" spans="2:10" x14ac:dyDescent="0.2">
      <c r="B2274" s="21"/>
      <c r="C2274" s="21"/>
      <c r="D2274" s="21"/>
      <c r="J2274" s="21"/>
    </row>
    <row r="2275" spans="2:10" x14ac:dyDescent="0.2">
      <c r="B2275" s="21"/>
      <c r="C2275" s="21"/>
      <c r="D2275" s="21"/>
      <c r="J2275" s="21"/>
    </row>
    <row r="2276" spans="2:10" x14ac:dyDescent="0.2">
      <c r="B2276" s="21"/>
      <c r="C2276" s="21"/>
      <c r="D2276" s="21"/>
      <c r="J2276" s="21"/>
    </row>
    <row r="2277" spans="2:10" x14ac:dyDescent="0.2">
      <c r="B2277" s="21"/>
      <c r="C2277" s="21"/>
      <c r="D2277" s="21"/>
      <c r="J2277" s="21"/>
    </row>
    <row r="2278" spans="2:10" x14ac:dyDescent="0.2">
      <c r="B2278" s="21"/>
      <c r="C2278" s="21"/>
      <c r="D2278" s="21"/>
      <c r="J2278" s="21"/>
    </row>
    <row r="2279" spans="2:10" x14ac:dyDescent="0.2">
      <c r="B2279" s="21"/>
      <c r="C2279" s="21"/>
      <c r="D2279" s="21"/>
      <c r="J2279" s="21"/>
    </row>
    <row r="2280" spans="2:10" x14ac:dyDescent="0.2">
      <c r="B2280" s="21"/>
      <c r="C2280" s="21"/>
      <c r="D2280" s="21"/>
      <c r="J2280" s="21"/>
    </row>
    <row r="2281" spans="2:10" x14ac:dyDescent="0.2">
      <c r="B2281" s="21"/>
      <c r="C2281" s="21"/>
      <c r="D2281" s="21"/>
      <c r="J2281" s="21"/>
    </row>
    <row r="2282" spans="2:10" x14ac:dyDescent="0.2">
      <c r="B2282" s="21"/>
      <c r="C2282" s="21"/>
      <c r="D2282" s="21"/>
      <c r="J2282" s="21"/>
    </row>
    <row r="2284" spans="2:10" x14ac:dyDescent="0.2">
      <c r="B2284" s="21"/>
      <c r="C2284" s="21"/>
      <c r="D2284" s="21"/>
      <c r="J2284" s="21"/>
    </row>
    <row r="2285" spans="2:10" x14ac:dyDescent="0.2">
      <c r="B2285" s="21"/>
      <c r="C2285" s="21"/>
      <c r="D2285" s="21"/>
      <c r="J2285" s="21"/>
    </row>
    <row r="2286" spans="2:10" x14ac:dyDescent="0.2">
      <c r="B2286" s="21"/>
      <c r="C2286" s="21"/>
      <c r="D2286" s="21"/>
      <c r="J2286" s="21"/>
    </row>
    <row r="2287" spans="2:10" x14ac:dyDescent="0.2">
      <c r="B2287" s="21"/>
      <c r="C2287" s="21"/>
      <c r="D2287" s="21"/>
      <c r="J2287" s="21"/>
    </row>
    <row r="2288" spans="2:10" x14ac:dyDescent="0.2">
      <c r="B2288" s="21"/>
      <c r="C2288" s="21"/>
      <c r="D2288" s="21"/>
      <c r="J2288" s="21"/>
    </row>
    <row r="2289" spans="2:10" x14ac:dyDescent="0.2">
      <c r="B2289" s="21"/>
      <c r="C2289" s="21"/>
      <c r="D2289" s="21"/>
      <c r="J2289" s="21"/>
    </row>
    <row r="2290" spans="2:10" x14ac:dyDescent="0.2">
      <c r="B2290" s="21"/>
      <c r="C2290" s="21"/>
      <c r="D2290" s="21"/>
      <c r="J2290" s="21"/>
    </row>
    <row r="2291" spans="2:10" x14ac:dyDescent="0.2">
      <c r="B2291" s="21"/>
      <c r="C2291" s="21"/>
      <c r="D2291" s="21"/>
      <c r="J2291" s="21"/>
    </row>
    <row r="2292" spans="2:10" x14ac:dyDescent="0.2">
      <c r="B2292" s="21"/>
      <c r="C2292" s="21"/>
      <c r="D2292" s="21"/>
      <c r="J2292" s="21"/>
    </row>
    <row r="2293" spans="2:10" x14ac:dyDescent="0.2">
      <c r="B2293" s="21"/>
      <c r="C2293" s="21"/>
      <c r="D2293" s="21"/>
      <c r="J2293" s="21"/>
    </row>
    <row r="2294" spans="2:10" x14ac:dyDescent="0.2">
      <c r="B2294" s="21"/>
      <c r="C2294" s="21"/>
      <c r="D2294" s="21"/>
      <c r="J2294" s="21"/>
    </row>
    <row r="2295" spans="2:10" x14ac:dyDescent="0.2">
      <c r="B2295" s="21"/>
      <c r="C2295" s="21"/>
      <c r="D2295" s="21"/>
      <c r="J2295" s="21"/>
    </row>
    <row r="2296" spans="2:10" x14ac:dyDescent="0.2">
      <c r="B2296" s="21"/>
      <c r="C2296" s="21"/>
      <c r="D2296" s="21"/>
      <c r="J2296" s="21"/>
    </row>
    <row r="2297" spans="2:10" x14ac:dyDescent="0.2">
      <c r="B2297" s="21"/>
      <c r="C2297" s="21"/>
      <c r="D2297" s="21"/>
      <c r="J2297" s="21"/>
    </row>
    <row r="2298" spans="2:10" x14ac:dyDescent="0.2">
      <c r="B2298" s="21"/>
      <c r="C2298" s="21"/>
      <c r="D2298" s="21"/>
      <c r="J2298" s="21"/>
    </row>
    <row r="2299" spans="2:10" x14ac:dyDescent="0.2">
      <c r="B2299" s="21"/>
      <c r="C2299" s="21"/>
      <c r="D2299" s="21"/>
      <c r="J2299" s="21"/>
    </row>
    <row r="2300" spans="2:10" x14ac:dyDescent="0.2">
      <c r="B2300" s="21"/>
      <c r="C2300" s="21"/>
      <c r="D2300" s="21"/>
      <c r="J2300" s="21"/>
    </row>
    <row r="2301" spans="2:10" x14ac:dyDescent="0.2">
      <c r="B2301" s="21"/>
      <c r="C2301" s="21"/>
      <c r="D2301" s="21"/>
      <c r="J2301" s="21"/>
    </row>
    <row r="2302" spans="2:10" x14ac:dyDescent="0.2">
      <c r="B2302" s="21"/>
      <c r="C2302" s="21"/>
      <c r="D2302" s="21"/>
      <c r="J2302" s="21"/>
    </row>
    <row r="2303" spans="2:10" x14ac:dyDescent="0.2">
      <c r="B2303" s="21"/>
      <c r="C2303" s="21"/>
      <c r="D2303" s="21"/>
      <c r="J2303" s="21"/>
    </row>
    <row r="2304" spans="2:10" x14ac:dyDescent="0.2">
      <c r="B2304" s="21"/>
      <c r="C2304" s="21"/>
      <c r="D2304" s="21"/>
      <c r="J2304" s="21"/>
    </row>
    <row r="2305" spans="2:10" x14ac:dyDescent="0.2">
      <c r="B2305" s="21"/>
      <c r="C2305" s="21"/>
      <c r="D2305" s="21"/>
      <c r="J2305" s="21"/>
    </row>
    <row r="2306" spans="2:10" x14ac:dyDescent="0.2">
      <c r="B2306" s="21"/>
      <c r="C2306" s="21"/>
      <c r="D2306" s="21"/>
      <c r="J2306" s="21"/>
    </row>
    <row r="2307" spans="2:10" x14ac:dyDescent="0.2">
      <c r="B2307" s="21"/>
      <c r="C2307" s="21"/>
      <c r="D2307" s="21"/>
      <c r="J2307" s="21"/>
    </row>
    <row r="2308" spans="2:10" x14ac:dyDescent="0.2">
      <c r="B2308" s="21"/>
      <c r="C2308" s="21"/>
      <c r="D2308" s="21"/>
      <c r="J2308" s="21"/>
    </row>
    <row r="2309" spans="2:10" x14ac:dyDescent="0.2">
      <c r="B2309" s="21"/>
      <c r="C2309" s="21"/>
      <c r="D2309" s="21"/>
      <c r="J2309" s="21"/>
    </row>
    <row r="2310" spans="2:10" x14ac:dyDescent="0.2">
      <c r="B2310" s="21"/>
      <c r="C2310" s="21"/>
      <c r="D2310" s="21"/>
      <c r="J2310" s="21"/>
    </row>
    <row r="2311" spans="2:10" x14ac:dyDescent="0.2">
      <c r="B2311" s="21"/>
      <c r="C2311" s="21"/>
      <c r="D2311" s="21"/>
      <c r="J2311" s="21"/>
    </row>
    <row r="2312" spans="2:10" x14ac:dyDescent="0.2">
      <c r="B2312" s="21"/>
      <c r="C2312" s="21"/>
      <c r="D2312" s="21"/>
      <c r="J2312" s="21"/>
    </row>
    <row r="2313" spans="2:10" x14ac:dyDescent="0.2">
      <c r="B2313" s="21"/>
      <c r="C2313" s="21"/>
      <c r="D2313" s="21"/>
      <c r="J2313" s="21"/>
    </row>
    <row r="2314" spans="2:10" x14ac:dyDescent="0.2">
      <c r="B2314" s="21"/>
      <c r="C2314" s="21"/>
      <c r="D2314" s="21"/>
      <c r="J2314" s="21"/>
    </row>
    <row r="2315" spans="2:10" x14ac:dyDescent="0.2">
      <c r="B2315" s="21"/>
      <c r="C2315" s="21"/>
      <c r="D2315" s="21"/>
      <c r="J2315" s="21"/>
    </row>
    <row r="2316" spans="2:10" x14ac:dyDescent="0.2">
      <c r="B2316" s="21"/>
      <c r="C2316" s="21"/>
      <c r="D2316" s="21"/>
      <c r="J2316" s="21"/>
    </row>
    <row r="2319" spans="2:10" x14ac:dyDescent="0.2">
      <c r="B2319" s="21"/>
      <c r="C2319" s="21"/>
      <c r="D2319" s="21"/>
      <c r="J2319" s="21"/>
    </row>
    <row r="2320" spans="2:10" x14ac:dyDescent="0.2">
      <c r="B2320" s="21"/>
      <c r="C2320" s="21"/>
      <c r="D2320" s="21"/>
      <c r="J2320" s="21"/>
    </row>
    <row r="2321" spans="2:10" x14ac:dyDescent="0.2">
      <c r="B2321" s="21"/>
      <c r="C2321" s="21"/>
      <c r="D2321" s="21"/>
      <c r="J2321" s="21"/>
    </row>
    <row r="2322" spans="2:10" x14ac:dyDescent="0.2">
      <c r="B2322" s="21"/>
      <c r="C2322" s="21"/>
      <c r="D2322" s="21"/>
      <c r="J2322" s="21"/>
    </row>
    <row r="2323" spans="2:10" x14ac:dyDescent="0.2">
      <c r="B2323" s="21"/>
      <c r="C2323" s="21"/>
      <c r="D2323" s="21"/>
      <c r="J2323" s="21"/>
    </row>
    <row r="2324" spans="2:10" x14ac:dyDescent="0.2">
      <c r="B2324" s="21"/>
      <c r="C2324" s="21"/>
      <c r="D2324" s="21"/>
      <c r="J2324" s="21"/>
    </row>
    <row r="2325" spans="2:10" x14ac:dyDescent="0.2">
      <c r="B2325" s="21"/>
      <c r="C2325" s="21"/>
      <c r="D2325" s="21"/>
      <c r="J2325" s="21"/>
    </row>
    <row r="2326" spans="2:10" x14ac:dyDescent="0.2">
      <c r="B2326" s="21"/>
      <c r="C2326" s="21"/>
      <c r="D2326" s="21"/>
      <c r="J2326" s="21"/>
    </row>
    <row r="2327" spans="2:10" x14ac:dyDescent="0.2">
      <c r="B2327" s="21"/>
      <c r="C2327" s="21"/>
      <c r="D2327" s="21"/>
      <c r="J2327" s="21"/>
    </row>
    <row r="2328" spans="2:10" x14ac:dyDescent="0.2">
      <c r="B2328" s="21"/>
      <c r="C2328" s="21"/>
      <c r="D2328" s="21"/>
      <c r="J2328" s="21"/>
    </row>
    <row r="2329" spans="2:10" x14ac:dyDescent="0.2">
      <c r="B2329" s="21"/>
      <c r="C2329" s="21"/>
      <c r="D2329" s="21"/>
      <c r="J2329" s="21"/>
    </row>
    <row r="2330" spans="2:10" x14ac:dyDescent="0.2">
      <c r="B2330" s="21"/>
      <c r="C2330" s="21"/>
      <c r="D2330" s="21"/>
      <c r="J2330" s="21"/>
    </row>
    <row r="2331" spans="2:10" x14ac:dyDescent="0.2">
      <c r="B2331" s="21"/>
      <c r="C2331" s="21"/>
      <c r="D2331" s="21"/>
      <c r="J2331" s="21"/>
    </row>
    <row r="2332" spans="2:10" x14ac:dyDescent="0.2">
      <c r="B2332" s="21"/>
      <c r="C2332" s="21"/>
      <c r="D2332" s="21"/>
      <c r="J2332" s="21"/>
    </row>
    <row r="2333" spans="2:10" x14ac:dyDescent="0.2">
      <c r="B2333" s="21"/>
      <c r="C2333" s="21"/>
      <c r="D2333" s="21"/>
      <c r="J2333" s="21"/>
    </row>
    <row r="2334" spans="2:10" x14ac:dyDescent="0.2">
      <c r="B2334" s="21"/>
      <c r="C2334" s="21"/>
      <c r="D2334" s="21"/>
      <c r="J2334" s="21"/>
    </row>
    <row r="2335" spans="2:10" x14ac:dyDescent="0.2">
      <c r="B2335" s="21"/>
      <c r="C2335" s="21"/>
      <c r="D2335" s="21"/>
      <c r="J2335" s="21"/>
    </row>
    <row r="2336" spans="2:10" x14ac:dyDescent="0.2">
      <c r="B2336" s="21"/>
      <c r="C2336" s="21"/>
      <c r="D2336" s="21"/>
      <c r="J2336" s="21"/>
    </row>
    <row r="2337" spans="2:10" x14ac:dyDescent="0.2">
      <c r="B2337" s="21"/>
      <c r="C2337" s="21"/>
      <c r="D2337" s="21"/>
      <c r="J2337" s="21"/>
    </row>
    <row r="2338" spans="2:10" x14ac:dyDescent="0.2">
      <c r="B2338" s="21"/>
      <c r="C2338" s="21"/>
      <c r="D2338" s="21"/>
      <c r="J2338" s="21"/>
    </row>
    <row r="2339" spans="2:10" x14ac:dyDescent="0.2">
      <c r="B2339" s="21"/>
      <c r="C2339" s="21"/>
      <c r="D2339" s="21"/>
      <c r="J2339" s="21"/>
    </row>
    <row r="2340" spans="2:10" x14ac:dyDescent="0.2">
      <c r="B2340" s="21"/>
      <c r="C2340" s="21"/>
      <c r="D2340" s="21"/>
      <c r="J2340" s="21"/>
    </row>
    <row r="2341" spans="2:10" x14ac:dyDescent="0.2">
      <c r="B2341" s="21"/>
      <c r="C2341" s="21"/>
      <c r="D2341" s="21"/>
      <c r="J2341" s="21"/>
    </row>
    <row r="2342" spans="2:10" x14ac:dyDescent="0.2">
      <c r="B2342" s="21"/>
      <c r="C2342" s="21"/>
      <c r="D2342" s="21"/>
      <c r="J2342" s="21"/>
    </row>
    <row r="2343" spans="2:10" x14ac:dyDescent="0.2">
      <c r="B2343" s="21"/>
      <c r="C2343" s="21"/>
      <c r="D2343" s="21"/>
      <c r="J2343" s="21"/>
    </row>
    <row r="2344" spans="2:10" x14ac:dyDescent="0.2">
      <c r="B2344" s="21"/>
      <c r="C2344" s="21"/>
      <c r="D2344" s="21"/>
      <c r="J2344" s="21"/>
    </row>
    <row r="2345" spans="2:10" x14ac:dyDescent="0.2">
      <c r="B2345" s="21"/>
      <c r="C2345" s="21"/>
      <c r="D2345" s="21"/>
      <c r="J2345" s="21"/>
    </row>
    <row r="2346" spans="2:10" x14ac:dyDescent="0.2">
      <c r="B2346" s="21"/>
      <c r="C2346" s="21"/>
      <c r="D2346" s="21"/>
      <c r="J2346" s="21"/>
    </row>
    <row r="2347" spans="2:10" x14ac:dyDescent="0.2">
      <c r="B2347" s="21"/>
      <c r="C2347" s="21"/>
      <c r="D2347" s="21"/>
      <c r="J2347" s="21"/>
    </row>
    <row r="2348" spans="2:10" x14ac:dyDescent="0.2">
      <c r="B2348" s="21"/>
      <c r="C2348" s="21"/>
      <c r="D2348" s="21"/>
      <c r="J2348" s="21"/>
    </row>
    <row r="2349" spans="2:10" x14ac:dyDescent="0.2">
      <c r="B2349" s="21"/>
      <c r="C2349" s="21"/>
      <c r="D2349" s="21"/>
      <c r="J2349" s="21"/>
    </row>
    <row r="2350" spans="2:10" x14ac:dyDescent="0.2">
      <c r="B2350" s="21"/>
      <c r="C2350" s="21"/>
      <c r="D2350" s="21"/>
      <c r="J2350" s="21"/>
    </row>
    <row r="2351" spans="2:10" x14ac:dyDescent="0.2">
      <c r="B2351" s="21"/>
      <c r="C2351" s="21"/>
      <c r="D2351" s="21"/>
      <c r="J2351" s="21"/>
    </row>
    <row r="2352" spans="2:10" x14ac:dyDescent="0.2">
      <c r="B2352" s="21"/>
      <c r="C2352" s="21"/>
      <c r="D2352" s="21"/>
      <c r="J2352" s="21"/>
    </row>
    <row r="2353" spans="2:10" x14ac:dyDescent="0.2">
      <c r="B2353" s="21"/>
      <c r="C2353" s="21"/>
      <c r="D2353" s="21"/>
      <c r="J2353" s="21"/>
    </row>
    <row r="2354" spans="2:10" x14ac:dyDescent="0.2">
      <c r="B2354" s="21"/>
      <c r="C2354" s="21"/>
      <c r="D2354" s="21"/>
      <c r="J2354" s="21"/>
    </row>
    <row r="2355" spans="2:10" x14ac:dyDescent="0.2">
      <c r="B2355" s="21"/>
      <c r="C2355" s="21"/>
      <c r="D2355" s="21"/>
      <c r="J2355" s="21"/>
    </row>
    <row r="2356" spans="2:10" x14ac:dyDescent="0.2">
      <c r="B2356" s="21"/>
      <c r="C2356" s="21"/>
      <c r="D2356" s="21"/>
      <c r="J2356" s="21"/>
    </row>
    <row r="2357" spans="2:10" x14ac:dyDescent="0.2">
      <c r="B2357" s="21"/>
      <c r="C2357" s="21"/>
      <c r="D2357" s="21"/>
      <c r="J2357" s="21"/>
    </row>
    <row r="2358" spans="2:10" x14ac:dyDescent="0.2">
      <c r="B2358" s="21"/>
      <c r="C2358" s="21"/>
      <c r="D2358" s="21"/>
      <c r="J2358" s="21"/>
    </row>
    <row r="2359" spans="2:10" x14ac:dyDescent="0.2">
      <c r="B2359" s="21"/>
      <c r="C2359" s="21"/>
      <c r="D2359" s="21"/>
      <c r="J2359" s="21"/>
    </row>
    <row r="2360" spans="2:10" x14ac:dyDescent="0.2">
      <c r="B2360" s="21"/>
      <c r="C2360" s="21"/>
      <c r="D2360" s="21"/>
      <c r="J2360" s="21"/>
    </row>
    <row r="2361" spans="2:10" x14ac:dyDescent="0.2">
      <c r="B2361" s="21"/>
      <c r="C2361" s="21"/>
      <c r="D2361" s="21"/>
      <c r="J2361" s="21"/>
    </row>
    <row r="2362" spans="2:10" x14ac:dyDescent="0.2">
      <c r="B2362" s="21"/>
      <c r="C2362" s="21"/>
      <c r="D2362" s="21"/>
      <c r="J2362" s="21"/>
    </row>
    <row r="2363" spans="2:10" x14ac:dyDescent="0.2">
      <c r="B2363" s="21"/>
      <c r="C2363" s="21"/>
      <c r="D2363" s="21"/>
      <c r="J2363" s="21"/>
    </row>
    <row r="2364" spans="2:10" x14ac:dyDescent="0.2">
      <c r="B2364" s="21"/>
      <c r="C2364" s="21"/>
      <c r="D2364" s="21"/>
      <c r="J2364" s="21"/>
    </row>
    <row r="2365" spans="2:10" x14ac:dyDescent="0.2">
      <c r="B2365" s="21"/>
      <c r="C2365" s="21"/>
      <c r="D2365" s="21"/>
      <c r="J2365" s="21"/>
    </row>
    <row r="2366" spans="2:10" x14ac:dyDescent="0.2">
      <c r="B2366" s="21"/>
      <c r="C2366" s="21"/>
      <c r="D2366" s="21"/>
      <c r="J2366" s="21"/>
    </row>
    <row r="2367" spans="2:10" x14ac:dyDescent="0.2">
      <c r="B2367" s="21"/>
      <c r="C2367" s="21"/>
      <c r="D2367" s="21"/>
      <c r="J2367" s="21"/>
    </row>
    <row r="2368" spans="2:10" x14ac:dyDescent="0.2">
      <c r="B2368" s="21"/>
      <c r="C2368" s="21"/>
      <c r="D2368" s="21"/>
      <c r="J2368" s="21"/>
    </row>
    <row r="2369" spans="2:10" x14ac:dyDescent="0.2">
      <c r="B2369" s="21"/>
      <c r="C2369" s="21"/>
      <c r="D2369" s="21"/>
      <c r="J2369" s="21"/>
    </row>
    <row r="2370" spans="2:10" x14ac:dyDescent="0.2">
      <c r="B2370" s="21"/>
      <c r="C2370" s="21"/>
      <c r="D2370" s="21"/>
      <c r="J2370" s="21"/>
    </row>
    <row r="2371" spans="2:10" x14ac:dyDescent="0.2">
      <c r="B2371" s="21"/>
      <c r="C2371" s="21"/>
      <c r="D2371" s="21"/>
      <c r="J2371" s="21"/>
    </row>
    <row r="2372" spans="2:10" x14ac:dyDescent="0.2">
      <c r="B2372" s="21"/>
      <c r="C2372" s="21"/>
      <c r="D2372" s="21"/>
      <c r="J2372" s="21"/>
    </row>
    <row r="2373" spans="2:10" x14ac:dyDescent="0.2">
      <c r="B2373" s="21"/>
      <c r="C2373" s="21"/>
      <c r="D2373" s="21"/>
      <c r="J2373" s="21"/>
    </row>
    <row r="2374" spans="2:10" x14ac:dyDescent="0.2">
      <c r="B2374" s="21"/>
      <c r="C2374" s="21"/>
      <c r="D2374" s="21"/>
      <c r="J2374" s="21"/>
    </row>
    <row r="2375" spans="2:10" x14ac:dyDescent="0.2">
      <c r="B2375" s="21"/>
      <c r="C2375" s="21"/>
      <c r="D2375" s="21"/>
      <c r="J2375" s="21"/>
    </row>
    <row r="2376" spans="2:10" x14ac:dyDescent="0.2">
      <c r="B2376" s="21"/>
      <c r="C2376" s="21"/>
      <c r="D2376" s="21"/>
      <c r="J2376" s="21"/>
    </row>
    <row r="2377" spans="2:10" x14ac:dyDescent="0.2">
      <c r="B2377" s="21"/>
      <c r="C2377" s="21"/>
      <c r="D2377" s="21"/>
      <c r="J2377" s="21"/>
    </row>
    <row r="2378" spans="2:10" x14ac:dyDescent="0.2">
      <c r="B2378" s="21"/>
      <c r="C2378" s="21"/>
      <c r="D2378" s="21"/>
      <c r="J2378" s="21"/>
    </row>
    <row r="2379" spans="2:10" x14ac:dyDescent="0.2">
      <c r="B2379" s="21"/>
      <c r="C2379" s="21"/>
      <c r="D2379" s="21"/>
      <c r="J2379" s="21"/>
    </row>
    <row r="2380" spans="2:10" x14ac:dyDescent="0.2">
      <c r="B2380" s="21"/>
      <c r="C2380" s="21"/>
      <c r="D2380" s="21"/>
      <c r="J2380" s="21"/>
    </row>
    <row r="2381" spans="2:10" x14ac:dyDescent="0.2">
      <c r="B2381" s="21"/>
      <c r="C2381" s="21"/>
      <c r="D2381" s="21"/>
      <c r="J2381" s="21"/>
    </row>
    <row r="2382" spans="2:10" x14ac:dyDescent="0.2">
      <c r="B2382" s="21"/>
      <c r="C2382" s="21"/>
      <c r="D2382" s="21"/>
      <c r="J2382" s="21"/>
    </row>
    <row r="2383" spans="2:10" x14ac:dyDescent="0.2">
      <c r="B2383" s="21"/>
      <c r="C2383" s="21"/>
      <c r="D2383" s="21"/>
      <c r="J2383" s="21"/>
    </row>
    <row r="2384" spans="2:10" x14ac:dyDescent="0.2">
      <c r="B2384" s="21"/>
      <c r="C2384" s="21"/>
      <c r="D2384" s="21"/>
      <c r="J2384" s="21"/>
    </row>
    <row r="2386" spans="2:10" x14ac:dyDescent="0.2">
      <c r="B2386" s="21"/>
      <c r="C2386" s="21"/>
      <c r="D2386" s="21"/>
      <c r="J2386" s="21"/>
    </row>
    <row r="2387" spans="2:10" x14ac:dyDescent="0.2">
      <c r="B2387" s="21"/>
      <c r="C2387" s="21"/>
      <c r="D2387" s="21"/>
      <c r="J2387" s="21"/>
    </row>
    <row r="2388" spans="2:10" x14ac:dyDescent="0.2">
      <c r="B2388" s="21"/>
      <c r="C2388" s="21"/>
      <c r="D2388" s="21"/>
      <c r="J2388" s="21"/>
    </row>
    <row r="2389" spans="2:10" x14ac:dyDescent="0.2">
      <c r="B2389" s="21"/>
      <c r="C2389" s="21"/>
      <c r="D2389" s="21"/>
      <c r="J2389" s="21"/>
    </row>
    <row r="2390" spans="2:10" x14ac:dyDescent="0.2">
      <c r="B2390" s="21"/>
      <c r="C2390" s="21"/>
      <c r="D2390" s="21"/>
      <c r="J2390" s="21"/>
    </row>
    <row r="2391" spans="2:10" x14ac:dyDescent="0.2">
      <c r="B2391" s="21"/>
      <c r="C2391" s="21"/>
      <c r="D2391" s="21"/>
      <c r="J2391" s="21"/>
    </row>
    <row r="2392" spans="2:10" x14ac:dyDescent="0.2">
      <c r="B2392" s="21"/>
      <c r="C2392" s="21"/>
      <c r="D2392" s="21"/>
      <c r="J2392" s="21"/>
    </row>
    <row r="2393" spans="2:10" x14ac:dyDescent="0.2">
      <c r="B2393" s="21"/>
      <c r="C2393" s="21"/>
      <c r="D2393" s="21"/>
      <c r="J2393" s="21"/>
    </row>
    <row r="2394" spans="2:10" x14ac:dyDescent="0.2">
      <c r="B2394" s="21"/>
      <c r="C2394" s="21"/>
      <c r="D2394" s="21"/>
      <c r="J2394" s="21"/>
    </row>
    <row r="2395" spans="2:10" x14ac:dyDescent="0.2">
      <c r="B2395" s="21"/>
      <c r="C2395" s="21"/>
      <c r="D2395" s="21"/>
      <c r="J2395" s="21"/>
    </row>
    <row r="2396" spans="2:10" x14ac:dyDescent="0.2">
      <c r="B2396" s="21"/>
      <c r="C2396" s="21"/>
      <c r="D2396" s="21"/>
      <c r="J2396" s="21"/>
    </row>
    <row r="2397" spans="2:10" x14ac:dyDescent="0.2">
      <c r="B2397" s="21"/>
      <c r="C2397" s="21"/>
      <c r="D2397" s="21"/>
      <c r="J2397" s="21"/>
    </row>
    <row r="2398" spans="2:10" x14ac:dyDescent="0.2">
      <c r="B2398" s="21"/>
      <c r="C2398" s="21"/>
      <c r="D2398" s="21"/>
      <c r="J2398" s="21"/>
    </row>
    <row r="2399" spans="2:10" x14ac:dyDescent="0.2">
      <c r="B2399" s="21"/>
      <c r="C2399" s="21"/>
      <c r="D2399" s="21"/>
      <c r="J2399" s="21"/>
    </row>
    <row r="2400" spans="2:10" x14ac:dyDescent="0.2">
      <c r="B2400" s="21"/>
      <c r="C2400" s="21"/>
      <c r="D2400" s="21"/>
      <c r="J2400" s="21"/>
    </row>
    <row r="2401" spans="2:10" x14ac:dyDescent="0.2">
      <c r="B2401" s="21"/>
      <c r="C2401" s="21"/>
      <c r="D2401" s="21"/>
      <c r="J2401" s="21"/>
    </row>
    <row r="2402" spans="2:10" x14ac:dyDescent="0.2">
      <c r="B2402" s="21"/>
      <c r="C2402" s="21"/>
      <c r="D2402" s="21"/>
      <c r="J2402" s="21"/>
    </row>
    <row r="2403" spans="2:10" x14ac:dyDescent="0.2">
      <c r="B2403" s="21"/>
      <c r="C2403" s="21"/>
      <c r="D2403" s="21"/>
      <c r="J2403" s="21"/>
    </row>
    <row r="2404" spans="2:10" x14ac:dyDescent="0.2">
      <c r="B2404" s="21"/>
      <c r="C2404" s="21"/>
      <c r="D2404" s="21"/>
      <c r="J2404" s="21"/>
    </row>
    <row r="2405" spans="2:10" x14ac:dyDescent="0.2">
      <c r="B2405" s="21"/>
      <c r="C2405" s="21"/>
      <c r="D2405" s="21"/>
      <c r="J2405" s="21"/>
    </row>
    <row r="2406" spans="2:10" x14ac:dyDescent="0.2">
      <c r="B2406" s="21"/>
      <c r="C2406" s="21"/>
      <c r="D2406" s="21"/>
      <c r="J2406" s="21"/>
    </row>
    <row r="2407" spans="2:10" x14ac:dyDescent="0.2">
      <c r="B2407" s="21"/>
      <c r="C2407" s="21"/>
      <c r="D2407" s="21"/>
      <c r="J2407" s="21"/>
    </row>
    <row r="2408" spans="2:10" x14ac:dyDescent="0.2">
      <c r="B2408" s="21"/>
      <c r="C2408" s="21"/>
      <c r="D2408" s="21"/>
      <c r="J2408" s="21"/>
    </row>
    <row r="2409" spans="2:10" x14ac:dyDescent="0.2">
      <c r="B2409" s="21"/>
      <c r="C2409" s="21"/>
      <c r="D2409" s="21"/>
      <c r="J2409" s="21"/>
    </row>
    <row r="2410" spans="2:10" x14ac:dyDescent="0.2">
      <c r="B2410" s="21"/>
      <c r="C2410" s="21"/>
      <c r="D2410" s="21"/>
      <c r="J2410" s="21"/>
    </row>
    <row r="2411" spans="2:10" x14ac:dyDescent="0.2">
      <c r="B2411" s="21"/>
      <c r="C2411" s="21"/>
      <c r="D2411" s="21"/>
      <c r="J2411" s="21"/>
    </row>
    <row r="2412" spans="2:10" x14ac:dyDescent="0.2">
      <c r="B2412" s="21"/>
      <c r="C2412" s="21"/>
      <c r="D2412" s="21"/>
      <c r="J2412" s="21"/>
    </row>
    <row r="2413" spans="2:10" x14ac:dyDescent="0.2">
      <c r="B2413" s="21"/>
      <c r="C2413" s="21"/>
      <c r="D2413" s="21"/>
      <c r="J2413" s="21"/>
    </row>
    <row r="2414" spans="2:10" x14ac:dyDescent="0.2">
      <c r="B2414" s="21"/>
      <c r="C2414" s="21"/>
      <c r="D2414" s="21"/>
      <c r="J2414" s="21"/>
    </row>
    <row r="2415" spans="2:10" x14ac:dyDescent="0.2">
      <c r="B2415" s="21"/>
      <c r="C2415" s="21"/>
      <c r="D2415" s="21"/>
      <c r="J2415" s="21"/>
    </row>
    <row r="2416" spans="2:10" x14ac:dyDescent="0.2">
      <c r="B2416" s="21"/>
      <c r="C2416" s="21"/>
      <c r="D2416" s="21"/>
      <c r="J2416" s="21"/>
    </row>
    <row r="2417" spans="2:10" x14ac:dyDescent="0.2">
      <c r="B2417" s="21"/>
      <c r="C2417" s="21"/>
      <c r="D2417" s="21"/>
      <c r="J2417" s="21"/>
    </row>
    <row r="2418" spans="2:10" x14ac:dyDescent="0.2">
      <c r="B2418" s="21"/>
      <c r="C2418" s="21"/>
      <c r="D2418" s="21"/>
      <c r="J2418" s="21"/>
    </row>
    <row r="2419" spans="2:10" x14ac:dyDescent="0.2">
      <c r="B2419" s="21"/>
      <c r="C2419" s="21"/>
      <c r="D2419" s="21"/>
      <c r="J2419" s="21"/>
    </row>
    <row r="2420" spans="2:10" x14ac:dyDescent="0.2">
      <c r="B2420" s="21"/>
      <c r="C2420" s="21"/>
      <c r="D2420" s="21"/>
      <c r="J2420" s="21"/>
    </row>
    <row r="2421" spans="2:10" x14ac:dyDescent="0.2">
      <c r="B2421" s="21"/>
      <c r="C2421" s="21"/>
      <c r="D2421" s="21"/>
      <c r="J2421" s="21"/>
    </row>
    <row r="2422" spans="2:10" x14ac:dyDescent="0.2">
      <c r="B2422" s="21"/>
      <c r="C2422" s="21"/>
      <c r="D2422" s="21"/>
      <c r="J2422" s="21"/>
    </row>
    <row r="2423" spans="2:10" x14ac:dyDescent="0.2">
      <c r="B2423" s="21"/>
      <c r="C2423" s="21"/>
      <c r="D2423" s="21"/>
      <c r="J2423" s="21"/>
    </row>
    <row r="2424" spans="2:10" x14ac:dyDescent="0.2">
      <c r="B2424" s="21"/>
      <c r="C2424" s="21"/>
      <c r="D2424" s="21"/>
      <c r="J2424" s="21"/>
    </row>
    <row r="2425" spans="2:10" x14ac:dyDescent="0.2">
      <c r="B2425" s="21"/>
      <c r="C2425" s="21"/>
      <c r="D2425" s="21"/>
      <c r="J2425" s="21"/>
    </row>
    <row r="2426" spans="2:10" x14ac:dyDescent="0.2">
      <c r="B2426" s="21"/>
      <c r="C2426" s="21"/>
      <c r="D2426" s="21"/>
      <c r="J2426" s="21"/>
    </row>
    <row r="2427" spans="2:10" x14ac:dyDescent="0.2">
      <c r="B2427" s="21"/>
      <c r="C2427" s="21"/>
      <c r="D2427" s="21"/>
      <c r="J2427" s="21"/>
    </row>
    <row r="2428" spans="2:10" x14ac:dyDescent="0.2">
      <c r="B2428" s="21"/>
      <c r="C2428" s="21"/>
      <c r="D2428" s="21"/>
      <c r="J2428" s="21"/>
    </row>
    <row r="2429" spans="2:10" x14ac:dyDescent="0.2">
      <c r="B2429" s="21"/>
      <c r="C2429" s="21"/>
      <c r="D2429" s="21"/>
      <c r="J2429" s="21"/>
    </row>
    <row r="2430" spans="2:10" x14ac:dyDescent="0.2">
      <c r="B2430" s="21"/>
      <c r="C2430" s="21"/>
      <c r="D2430" s="21"/>
      <c r="J2430" s="21"/>
    </row>
    <row r="2431" spans="2:10" x14ac:dyDescent="0.2">
      <c r="B2431" s="21"/>
      <c r="C2431" s="21"/>
      <c r="D2431" s="21"/>
      <c r="J2431" s="21"/>
    </row>
    <row r="2432" spans="2:10" x14ac:dyDescent="0.2">
      <c r="B2432" s="21"/>
      <c r="C2432" s="21"/>
      <c r="D2432" s="21"/>
      <c r="J2432" s="21"/>
    </row>
    <row r="2433" spans="2:10" x14ac:dyDescent="0.2">
      <c r="B2433" s="21"/>
      <c r="C2433" s="21"/>
      <c r="D2433" s="21"/>
      <c r="J2433" s="21"/>
    </row>
    <row r="2434" spans="2:10" x14ac:dyDescent="0.2">
      <c r="B2434" s="21"/>
      <c r="C2434" s="21"/>
      <c r="D2434" s="21"/>
      <c r="J2434" s="21"/>
    </row>
    <row r="2435" spans="2:10" x14ac:dyDescent="0.2">
      <c r="B2435" s="21"/>
      <c r="C2435" s="21"/>
      <c r="D2435" s="21"/>
      <c r="J2435" s="21"/>
    </row>
    <row r="2436" spans="2:10" x14ac:dyDescent="0.2">
      <c r="B2436" s="21"/>
      <c r="C2436" s="21"/>
      <c r="D2436" s="21"/>
      <c r="J2436" s="21"/>
    </row>
    <row r="2437" spans="2:10" x14ac:dyDescent="0.2">
      <c r="B2437" s="21"/>
      <c r="C2437" s="21"/>
      <c r="D2437" s="21"/>
      <c r="J2437" s="21"/>
    </row>
    <row r="2438" spans="2:10" x14ac:dyDescent="0.2">
      <c r="B2438" s="21"/>
      <c r="C2438" s="21"/>
      <c r="D2438" s="21"/>
      <c r="J2438" s="21"/>
    </row>
    <row r="2439" spans="2:10" x14ac:dyDescent="0.2">
      <c r="B2439" s="21"/>
      <c r="C2439" s="21"/>
      <c r="D2439" s="21"/>
      <c r="J2439" s="21"/>
    </row>
    <row r="2440" spans="2:10" x14ac:dyDescent="0.2">
      <c r="B2440" s="21"/>
      <c r="C2440" s="21"/>
      <c r="D2440" s="21"/>
      <c r="J2440" s="21"/>
    </row>
    <row r="2441" spans="2:10" x14ac:dyDescent="0.2">
      <c r="B2441" s="21"/>
      <c r="C2441" s="21"/>
      <c r="D2441" s="21"/>
      <c r="J2441" s="21"/>
    </row>
    <row r="2442" spans="2:10" x14ac:dyDescent="0.2">
      <c r="B2442" s="21"/>
      <c r="C2442" s="21"/>
      <c r="D2442" s="21"/>
      <c r="J2442" s="21"/>
    </row>
    <row r="2443" spans="2:10" x14ac:dyDescent="0.2">
      <c r="B2443" s="21"/>
      <c r="C2443" s="21"/>
      <c r="D2443" s="21"/>
      <c r="J2443" s="21"/>
    </row>
    <row r="2444" spans="2:10" x14ac:dyDescent="0.2">
      <c r="B2444" s="21"/>
      <c r="C2444" s="21"/>
      <c r="D2444" s="21"/>
      <c r="J2444" s="21"/>
    </row>
    <row r="2445" spans="2:10" x14ac:dyDescent="0.2">
      <c r="B2445" s="21"/>
      <c r="C2445" s="21"/>
      <c r="D2445" s="21"/>
      <c r="J2445" s="21"/>
    </row>
    <row r="2446" spans="2:10" x14ac:dyDescent="0.2">
      <c r="B2446" s="21"/>
      <c r="C2446" s="21"/>
      <c r="D2446" s="21"/>
      <c r="J2446" s="21"/>
    </row>
    <row r="2447" spans="2:10" x14ac:dyDescent="0.2">
      <c r="B2447" s="21"/>
      <c r="C2447" s="21"/>
      <c r="D2447" s="21"/>
      <c r="J2447" s="21"/>
    </row>
    <row r="2448" spans="2:10" x14ac:dyDescent="0.2">
      <c r="B2448" s="21"/>
      <c r="C2448" s="21"/>
      <c r="D2448" s="21"/>
      <c r="J2448" s="21"/>
    </row>
    <row r="2449" spans="2:10" x14ac:dyDescent="0.2">
      <c r="B2449" s="21"/>
      <c r="C2449" s="21"/>
      <c r="D2449" s="21"/>
      <c r="J2449" s="21"/>
    </row>
    <row r="2450" spans="2:10" x14ac:dyDescent="0.2">
      <c r="B2450" s="21"/>
      <c r="C2450" s="21"/>
      <c r="D2450" s="21"/>
      <c r="J2450" s="21"/>
    </row>
    <row r="2451" spans="2:10" x14ac:dyDescent="0.2">
      <c r="B2451" s="21"/>
      <c r="C2451" s="21"/>
      <c r="D2451" s="21"/>
      <c r="J2451" s="21"/>
    </row>
    <row r="2453" spans="2:10" x14ac:dyDescent="0.2">
      <c r="B2453" s="21"/>
      <c r="C2453" s="21"/>
      <c r="D2453" s="21"/>
      <c r="J2453" s="21"/>
    </row>
    <row r="2454" spans="2:10" x14ac:dyDescent="0.2">
      <c r="B2454" s="21"/>
      <c r="C2454" s="21"/>
      <c r="D2454" s="21"/>
      <c r="J2454" s="21"/>
    </row>
    <row r="2455" spans="2:10" x14ac:dyDescent="0.2">
      <c r="B2455" s="21"/>
      <c r="C2455" s="21"/>
      <c r="D2455" s="21"/>
      <c r="J2455" s="21"/>
    </row>
    <row r="2456" spans="2:10" x14ac:dyDescent="0.2">
      <c r="B2456" s="21"/>
      <c r="C2456" s="21"/>
      <c r="D2456" s="21"/>
      <c r="J2456" s="21"/>
    </row>
    <row r="2457" spans="2:10" x14ac:dyDescent="0.2">
      <c r="B2457" s="21"/>
      <c r="C2457" s="21"/>
      <c r="D2457" s="21"/>
      <c r="J2457" s="21"/>
    </row>
    <row r="2458" spans="2:10" x14ac:dyDescent="0.2">
      <c r="B2458" s="21"/>
      <c r="C2458" s="21"/>
      <c r="D2458" s="21"/>
      <c r="J2458" s="21"/>
    </row>
    <row r="2459" spans="2:10" x14ac:dyDescent="0.2">
      <c r="B2459" s="21"/>
      <c r="C2459" s="21"/>
      <c r="D2459" s="21"/>
      <c r="J2459" s="21"/>
    </row>
    <row r="2460" spans="2:10" x14ac:dyDescent="0.2">
      <c r="B2460" s="21"/>
      <c r="C2460" s="21"/>
      <c r="D2460" s="21"/>
      <c r="J2460" s="21"/>
    </row>
    <row r="2461" spans="2:10" x14ac:dyDescent="0.2">
      <c r="B2461" s="21"/>
      <c r="C2461" s="21"/>
      <c r="D2461" s="21"/>
      <c r="J2461" s="21"/>
    </row>
    <row r="2462" spans="2:10" x14ac:dyDescent="0.2">
      <c r="B2462" s="21"/>
      <c r="C2462" s="21"/>
      <c r="D2462" s="21"/>
      <c r="J2462" s="21"/>
    </row>
    <row r="2463" spans="2:10" x14ac:dyDescent="0.2">
      <c r="B2463" s="21"/>
      <c r="C2463" s="21"/>
      <c r="D2463" s="21"/>
      <c r="J2463" s="21"/>
    </row>
    <row r="2464" spans="2:10" x14ac:dyDescent="0.2">
      <c r="B2464" s="21"/>
      <c r="C2464" s="21"/>
      <c r="D2464" s="21"/>
      <c r="J2464" s="21"/>
    </row>
    <row r="2465" spans="2:10" x14ac:dyDescent="0.2">
      <c r="B2465" s="21"/>
      <c r="C2465" s="21"/>
      <c r="D2465" s="21"/>
      <c r="J2465" s="21"/>
    </row>
    <row r="2466" spans="2:10" x14ac:dyDescent="0.2">
      <c r="B2466" s="21"/>
      <c r="C2466" s="21"/>
      <c r="D2466" s="21"/>
      <c r="J2466" s="21"/>
    </row>
    <row r="2467" spans="2:10" x14ac:dyDescent="0.2">
      <c r="B2467" s="21"/>
      <c r="C2467" s="21"/>
      <c r="D2467" s="21"/>
      <c r="J2467" s="21"/>
    </row>
    <row r="2468" spans="2:10" x14ac:dyDescent="0.2">
      <c r="B2468" s="21"/>
      <c r="C2468" s="21"/>
      <c r="D2468" s="21"/>
      <c r="J2468" s="21"/>
    </row>
    <row r="2469" spans="2:10" x14ac:dyDescent="0.2">
      <c r="B2469" s="21"/>
      <c r="C2469" s="21"/>
      <c r="D2469" s="21"/>
      <c r="J2469" s="21"/>
    </row>
    <row r="2470" spans="2:10" x14ac:dyDescent="0.2">
      <c r="B2470" s="21"/>
      <c r="C2470" s="21"/>
      <c r="D2470" s="21"/>
      <c r="J2470" s="21"/>
    </row>
    <row r="2471" spans="2:10" x14ac:dyDescent="0.2">
      <c r="B2471" s="21"/>
      <c r="C2471" s="21"/>
      <c r="D2471" s="21"/>
      <c r="J2471" s="21"/>
    </row>
    <row r="2472" spans="2:10" x14ac:dyDescent="0.2">
      <c r="B2472" s="21"/>
      <c r="C2472" s="21"/>
      <c r="D2472" s="21"/>
      <c r="J2472" s="21"/>
    </row>
    <row r="2473" spans="2:10" x14ac:dyDescent="0.2">
      <c r="B2473" s="21"/>
      <c r="C2473" s="21"/>
      <c r="D2473" s="21"/>
      <c r="J2473" s="21"/>
    </row>
    <row r="2474" spans="2:10" x14ac:dyDescent="0.2">
      <c r="B2474" s="21"/>
      <c r="C2474" s="21"/>
      <c r="D2474" s="21"/>
      <c r="J2474" s="21"/>
    </row>
    <row r="2475" spans="2:10" x14ac:dyDescent="0.2">
      <c r="B2475" s="21"/>
      <c r="C2475" s="21"/>
      <c r="D2475" s="21"/>
      <c r="J2475" s="21"/>
    </row>
    <row r="2476" spans="2:10" x14ac:dyDescent="0.2">
      <c r="B2476" s="21"/>
      <c r="C2476" s="21"/>
      <c r="D2476" s="21"/>
      <c r="J2476" s="21"/>
    </row>
    <row r="2477" spans="2:10" x14ac:dyDescent="0.2">
      <c r="B2477" s="21"/>
      <c r="C2477" s="21"/>
      <c r="D2477" s="21"/>
      <c r="J2477" s="21"/>
    </row>
    <row r="2478" spans="2:10" x14ac:dyDescent="0.2">
      <c r="B2478" s="21"/>
      <c r="C2478" s="21"/>
      <c r="D2478" s="21"/>
      <c r="J2478" s="21"/>
    </row>
    <row r="2479" spans="2:10" x14ac:dyDescent="0.2">
      <c r="B2479" s="21"/>
      <c r="C2479" s="21"/>
      <c r="D2479" s="21"/>
      <c r="J2479" s="21"/>
    </row>
    <row r="2480" spans="2:10" x14ac:dyDescent="0.2">
      <c r="B2480" s="21"/>
      <c r="C2480" s="21"/>
      <c r="D2480" s="21"/>
      <c r="J2480" s="21"/>
    </row>
    <row r="2481" spans="2:10" x14ac:dyDescent="0.2">
      <c r="B2481" s="21"/>
      <c r="C2481" s="21"/>
      <c r="D2481" s="21"/>
      <c r="J2481" s="21"/>
    </row>
    <row r="2482" spans="2:10" x14ac:dyDescent="0.2">
      <c r="B2482" s="21"/>
      <c r="C2482" s="21"/>
      <c r="D2482" s="21"/>
      <c r="J2482" s="21"/>
    </row>
    <row r="2483" spans="2:10" x14ac:dyDescent="0.2">
      <c r="B2483" s="21"/>
      <c r="C2483" s="21"/>
      <c r="D2483" s="21"/>
      <c r="J2483" s="21"/>
    </row>
    <row r="2484" spans="2:10" x14ac:dyDescent="0.2">
      <c r="B2484" s="21"/>
      <c r="C2484" s="21"/>
      <c r="D2484" s="21"/>
      <c r="J2484" s="21"/>
    </row>
    <row r="2485" spans="2:10" x14ac:dyDescent="0.2">
      <c r="B2485" s="21"/>
      <c r="C2485" s="21"/>
      <c r="D2485" s="21"/>
      <c r="J2485" s="21"/>
    </row>
    <row r="2487" spans="2:10" x14ac:dyDescent="0.2">
      <c r="B2487" s="21"/>
      <c r="C2487" s="21"/>
      <c r="D2487" s="21"/>
      <c r="J2487" s="21"/>
    </row>
    <row r="2488" spans="2:10" x14ac:dyDescent="0.2">
      <c r="B2488" s="21"/>
      <c r="C2488" s="21"/>
      <c r="D2488" s="21"/>
      <c r="J2488" s="21"/>
    </row>
    <row r="2489" spans="2:10" x14ac:dyDescent="0.2">
      <c r="B2489" s="21"/>
      <c r="C2489" s="21"/>
      <c r="D2489" s="21"/>
      <c r="J2489" s="21"/>
    </row>
    <row r="2490" spans="2:10" x14ac:dyDescent="0.2">
      <c r="B2490" s="21"/>
      <c r="C2490" s="21"/>
      <c r="D2490" s="21"/>
      <c r="J2490" s="21"/>
    </row>
    <row r="2491" spans="2:10" x14ac:dyDescent="0.2">
      <c r="B2491" s="21"/>
      <c r="C2491" s="21"/>
      <c r="D2491" s="21"/>
      <c r="J2491" s="21"/>
    </row>
    <row r="2492" spans="2:10" x14ac:dyDescent="0.2">
      <c r="B2492" s="21"/>
      <c r="C2492" s="21"/>
      <c r="D2492" s="21"/>
      <c r="J2492" s="21"/>
    </row>
    <row r="2493" spans="2:10" x14ac:dyDescent="0.2">
      <c r="B2493" s="21"/>
      <c r="C2493" s="21"/>
      <c r="D2493" s="21"/>
      <c r="J2493" s="21"/>
    </row>
    <row r="2494" spans="2:10" x14ac:dyDescent="0.2">
      <c r="B2494" s="21"/>
      <c r="C2494" s="21"/>
      <c r="D2494" s="21"/>
      <c r="J2494" s="21"/>
    </row>
    <row r="2495" spans="2:10" x14ac:dyDescent="0.2">
      <c r="B2495" s="21"/>
      <c r="C2495" s="21"/>
      <c r="D2495" s="21"/>
      <c r="J2495" s="21"/>
    </row>
    <row r="2496" spans="2:10" x14ac:dyDescent="0.2">
      <c r="B2496" s="21"/>
      <c r="C2496" s="21"/>
      <c r="D2496" s="21"/>
      <c r="J2496" s="21"/>
    </row>
    <row r="2497" spans="2:10" x14ac:dyDescent="0.2">
      <c r="B2497" s="21"/>
      <c r="C2497" s="21"/>
      <c r="D2497" s="21"/>
      <c r="J2497" s="21"/>
    </row>
    <row r="2498" spans="2:10" x14ac:dyDescent="0.2">
      <c r="B2498" s="21"/>
      <c r="C2498" s="21"/>
      <c r="D2498" s="21"/>
      <c r="J2498" s="21"/>
    </row>
    <row r="2499" spans="2:10" x14ac:dyDescent="0.2">
      <c r="B2499" s="21"/>
      <c r="C2499" s="21"/>
      <c r="D2499" s="21"/>
      <c r="J2499" s="21"/>
    </row>
    <row r="2500" spans="2:10" x14ac:dyDescent="0.2">
      <c r="B2500" s="21"/>
      <c r="C2500" s="21"/>
      <c r="D2500" s="21"/>
      <c r="J2500" s="21"/>
    </row>
    <row r="2501" spans="2:10" x14ac:dyDescent="0.2">
      <c r="B2501" s="21"/>
      <c r="C2501" s="21"/>
      <c r="D2501" s="21"/>
      <c r="J2501" s="21"/>
    </row>
    <row r="2502" spans="2:10" x14ac:dyDescent="0.2">
      <c r="B2502" s="21"/>
      <c r="C2502" s="21"/>
      <c r="D2502" s="21"/>
      <c r="J2502" s="21"/>
    </row>
    <row r="2503" spans="2:10" x14ac:dyDescent="0.2">
      <c r="B2503" s="21"/>
      <c r="C2503" s="21"/>
      <c r="D2503" s="21"/>
      <c r="J2503" s="21"/>
    </row>
    <row r="2504" spans="2:10" x14ac:dyDescent="0.2">
      <c r="B2504" s="21"/>
      <c r="C2504" s="21"/>
      <c r="D2504" s="21"/>
      <c r="J2504" s="21"/>
    </row>
    <row r="2505" spans="2:10" x14ac:dyDescent="0.2">
      <c r="B2505" s="21"/>
      <c r="C2505" s="21"/>
      <c r="D2505" s="21"/>
      <c r="J2505" s="21"/>
    </row>
    <row r="2506" spans="2:10" x14ac:dyDescent="0.2">
      <c r="B2506" s="21"/>
      <c r="C2506" s="21"/>
      <c r="D2506" s="21"/>
      <c r="J2506" s="21"/>
    </row>
    <row r="2507" spans="2:10" x14ac:dyDescent="0.2">
      <c r="B2507" s="21"/>
      <c r="C2507" s="21"/>
      <c r="D2507" s="21"/>
      <c r="J2507" s="21"/>
    </row>
    <row r="2508" spans="2:10" x14ac:dyDescent="0.2">
      <c r="B2508" s="21"/>
      <c r="C2508" s="21"/>
      <c r="D2508" s="21"/>
      <c r="J2508" s="21"/>
    </row>
    <row r="2509" spans="2:10" x14ac:dyDescent="0.2">
      <c r="B2509" s="21"/>
      <c r="C2509" s="21"/>
      <c r="D2509" s="21"/>
      <c r="J2509" s="21"/>
    </row>
    <row r="2510" spans="2:10" x14ac:dyDescent="0.2">
      <c r="B2510" s="21"/>
      <c r="C2510" s="21"/>
      <c r="D2510" s="21"/>
      <c r="J2510" s="21"/>
    </row>
    <row r="2511" spans="2:10" x14ac:dyDescent="0.2">
      <c r="B2511" s="21"/>
      <c r="C2511" s="21"/>
      <c r="D2511" s="21"/>
      <c r="J2511" s="21"/>
    </row>
    <row r="2512" spans="2:10" x14ac:dyDescent="0.2">
      <c r="B2512" s="21"/>
      <c r="C2512" s="21"/>
      <c r="D2512" s="21"/>
      <c r="J2512" s="21"/>
    </row>
    <row r="2513" spans="2:10" x14ac:dyDescent="0.2">
      <c r="B2513" s="21"/>
      <c r="C2513" s="21"/>
      <c r="D2513" s="21"/>
      <c r="J2513" s="21"/>
    </row>
    <row r="2514" spans="2:10" x14ac:dyDescent="0.2">
      <c r="B2514" s="21"/>
      <c r="C2514" s="21"/>
      <c r="D2514" s="21"/>
      <c r="J2514" s="21"/>
    </row>
    <row r="2515" spans="2:10" x14ac:dyDescent="0.2">
      <c r="B2515" s="21"/>
      <c r="C2515" s="21"/>
      <c r="D2515" s="21"/>
      <c r="J2515" s="21"/>
    </row>
    <row r="2516" spans="2:10" x14ac:dyDescent="0.2">
      <c r="B2516" s="21"/>
      <c r="C2516" s="21"/>
      <c r="D2516" s="21"/>
      <c r="J2516" s="21"/>
    </row>
    <row r="2517" spans="2:10" x14ac:dyDescent="0.2">
      <c r="B2517" s="21"/>
      <c r="C2517" s="21"/>
      <c r="D2517" s="21"/>
      <c r="J2517" s="21"/>
    </row>
    <row r="2518" spans="2:10" x14ac:dyDescent="0.2">
      <c r="B2518" s="21"/>
      <c r="C2518" s="21"/>
      <c r="D2518" s="21"/>
      <c r="J2518" s="21"/>
    </row>
    <row r="2519" spans="2:10" x14ac:dyDescent="0.2">
      <c r="B2519" s="21"/>
      <c r="C2519" s="21"/>
      <c r="D2519" s="21"/>
      <c r="J2519" s="21"/>
    </row>
    <row r="2521" spans="2:10" x14ac:dyDescent="0.2">
      <c r="B2521" s="21"/>
      <c r="C2521" s="21"/>
      <c r="D2521" s="21"/>
      <c r="J2521" s="21"/>
    </row>
    <row r="2522" spans="2:10" x14ac:dyDescent="0.2">
      <c r="B2522" s="21"/>
      <c r="C2522" s="21"/>
      <c r="D2522" s="21"/>
      <c r="J2522" s="21"/>
    </row>
    <row r="2523" spans="2:10" x14ac:dyDescent="0.2">
      <c r="B2523" s="21"/>
      <c r="C2523" s="21"/>
      <c r="D2523" s="21"/>
      <c r="J2523" s="21"/>
    </row>
    <row r="2524" spans="2:10" x14ac:dyDescent="0.2">
      <c r="B2524" s="21"/>
      <c r="C2524" s="21"/>
      <c r="D2524" s="21"/>
      <c r="J2524" s="21"/>
    </row>
    <row r="2525" spans="2:10" x14ac:dyDescent="0.2">
      <c r="B2525" s="21"/>
      <c r="C2525" s="21"/>
      <c r="D2525" s="21"/>
      <c r="J2525" s="21"/>
    </row>
    <row r="2526" spans="2:10" x14ac:dyDescent="0.2">
      <c r="B2526" s="21"/>
      <c r="C2526" s="21"/>
      <c r="D2526" s="21"/>
      <c r="J2526" s="21"/>
    </row>
    <row r="2527" spans="2:10" x14ac:dyDescent="0.2">
      <c r="B2527" s="21"/>
      <c r="C2527" s="21"/>
      <c r="D2527" s="21"/>
      <c r="J2527" s="21"/>
    </row>
    <row r="2528" spans="2:10" x14ac:dyDescent="0.2">
      <c r="B2528" s="21"/>
      <c r="C2528" s="21"/>
      <c r="D2528" s="21"/>
      <c r="J2528" s="21"/>
    </row>
    <row r="2529" spans="2:10" x14ac:dyDescent="0.2">
      <c r="B2529" s="21"/>
      <c r="C2529" s="21"/>
      <c r="D2529" s="21"/>
      <c r="J2529" s="21"/>
    </row>
    <row r="2530" spans="2:10" x14ac:dyDescent="0.2">
      <c r="B2530" s="21"/>
      <c r="C2530" s="21"/>
      <c r="D2530" s="21"/>
      <c r="J2530" s="21"/>
    </row>
    <row r="2531" spans="2:10" x14ac:dyDescent="0.2">
      <c r="B2531" s="21"/>
      <c r="C2531" s="21"/>
      <c r="D2531" s="21"/>
      <c r="J2531" s="21"/>
    </row>
    <row r="2532" spans="2:10" x14ac:dyDescent="0.2">
      <c r="B2532" s="21"/>
      <c r="C2532" s="21"/>
      <c r="D2532" s="21"/>
      <c r="J2532" s="21"/>
    </row>
    <row r="2533" spans="2:10" x14ac:dyDescent="0.2">
      <c r="B2533" s="21"/>
      <c r="C2533" s="21"/>
      <c r="D2533" s="21"/>
      <c r="J2533" s="21"/>
    </row>
    <row r="2534" spans="2:10" x14ac:dyDescent="0.2">
      <c r="B2534" s="21"/>
      <c r="C2534" s="21"/>
      <c r="D2534" s="21"/>
      <c r="J2534" s="21"/>
    </row>
    <row r="2535" spans="2:10" x14ac:dyDescent="0.2">
      <c r="B2535" s="21"/>
      <c r="C2535" s="21"/>
      <c r="D2535" s="21"/>
      <c r="J2535" s="21"/>
    </row>
    <row r="2536" spans="2:10" x14ac:dyDescent="0.2">
      <c r="B2536" s="21"/>
      <c r="C2536" s="21"/>
      <c r="D2536" s="21"/>
      <c r="J2536" s="21"/>
    </row>
    <row r="2537" spans="2:10" x14ac:dyDescent="0.2">
      <c r="B2537" s="21"/>
      <c r="C2537" s="21"/>
      <c r="D2537" s="21"/>
      <c r="J2537" s="21"/>
    </row>
    <row r="2538" spans="2:10" x14ac:dyDescent="0.2">
      <c r="B2538" s="21"/>
      <c r="C2538" s="21"/>
      <c r="D2538" s="21"/>
      <c r="J2538" s="21"/>
    </row>
    <row r="2539" spans="2:10" x14ac:dyDescent="0.2">
      <c r="B2539" s="21"/>
      <c r="C2539" s="21"/>
      <c r="D2539" s="21"/>
      <c r="J2539" s="21"/>
    </row>
    <row r="2540" spans="2:10" x14ac:dyDescent="0.2">
      <c r="B2540" s="21"/>
      <c r="C2540" s="21"/>
      <c r="D2540" s="21"/>
      <c r="J2540" s="21"/>
    </row>
    <row r="2541" spans="2:10" x14ac:dyDescent="0.2">
      <c r="B2541" s="21"/>
      <c r="C2541" s="21"/>
      <c r="D2541" s="21"/>
      <c r="J2541" s="21"/>
    </row>
    <row r="2542" spans="2:10" x14ac:dyDescent="0.2">
      <c r="B2542" s="21"/>
      <c r="C2542" s="21"/>
      <c r="D2542" s="21"/>
      <c r="J2542" s="21"/>
    </row>
    <row r="2543" spans="2:10" x14ac:dyDescent="0.2">
      <c r="B2543" s="21"/>
      <c r="C2543" s="21"/>
      <c r="D2543" s="21"/>
      <c r="J2543" s="21"/>
    </row>
    <row r="2544" spans="2:10" x14ac:dyDescent="0.2">
      <c r="B2544" s="21"/>
      <c r="C2544" s="21"/>
      <c r="D2544" s="21"/>
      <c r="J2544" s="21"/>
    </row>
    <row r="2545" spans="2:10" x14ac:dyDescent="0.2">
      <c r="B2545" s="21"/>
      <c r="C2545" s="21"/>
      <c r="D2545" s="21"/>
      <c r="J2545" s="21"/>
    </row>
    <row r="2546" spans="2:10" x14ac:dyDescent="0.2">
      <c r="B2546" s="21"/>
      <c r="C2546" s="21"/>
      <c r="D2546" s="21"/>
      <c r="J2546" s="21"/>
    </row>
    <row r="2547" spans="2:10" x14ac:dyDescent="0.2">
      <c r="B2547" s="21"/>
      <c r="C2547" s="21"/>
      <c r="D2547" s="21"/>
      <c r="J2547" s="21"/>
    </row>
    <row r="2548" spans="2:10" x14ac:dyDescent="0.2">
      <c r="B2548" s="21"/>
      <c r="C2548" s="21"/>
      <c r="D2548" s="21"/>
      <c r="J2548" s="21"/>
    </row>
    <row r="2549" spans="2:10" x14ac:dyDescent="0.2">
      <c r="B2549" s="21"/>
      <c r="C2549" s="21"/>
      <c r="D2549" s="21"/>
      <c r="J2549" s="21"/>
    </row>
    <row r="2550" spans="2:10" x14ac:dyDescent="0.2">
      <c r="B2550" s="21"/>
      <c r="C2550" s="21"/>
      <c r="D2550" s="21"/>
      <c r="J2550" s="21"/>
    </row>
    <row r="2551" spans="2:10" x14ac:dyDescent="0.2">
      <c r="B2551" s="21"/>
      <c r="C2551" s="21"/>
      <c r="D2551" s="21"/>
      <c r="J2551" s="21"/>
    </row>
    <row r="2552" spans="2:10" x14ac:dyDescent="0.2">
      <c r="B2552" s="21"/>
      <c r="C2552" s="21"/>
      <c r="D2552" s="21"/>
      <c r="J2552" s="21"/>
    </row>
    <row r="2553" spans="2:10" x14ac:dyDescent="0.2">
      <c r="B2553" s="21"/>
      <c r="C2553" s="21"/>
      <c r="D2553" s="21"/>
      <c r="J2553" s="21"/>
    </row>
    <row r="2555" spans="2:10" x14ac:dyDescent="0.2">
      <c r="B2555" s="21"/>
      <c r="C2555" s="21"/>
      <c r="D2555" s="21"/>
      <c r="J2555" s="21"/>
    </row>
    <row r="2556" spans="2:10" x14ac:dyDescent="0.2">
      <c r="B2556" s="21"/>
      <c r="C2556" s="21"/>
      <c r="D2556" s="21"/>
      <c r="J2556" s="21"/>
    </row>
    <row r="2557" spans="2:10" x14ac:dyDescent="0.2">
      <c r="B2557" s="21"/>
      <c r="C2557" s="21"/>
      <c r="D2557" s="21"/>
      <c r="J2557" s="21"/>
    </row>
    <row r="2558" spans="2:10" x14ac:dyDescent="0.2">
      <c r="B2558" s="21"/>
      <c r="C2558" s="21"/>
      <c r="D2558" s="21"/>
      <c r="J2558" s="21"/>
    </row>
    <row r="2559" spans="2:10" x14ac:dyDescent="0.2">
      <c r="B2559" s="21"/>
      <c r="C2559" s="21"/>
      <c r="D2559" s="21"/>
      <c r="J2559" s="21"/>
    </row>
    <row r="2560" spans="2:10" x14ac:dyDescent="0.2">
      <c r="B2560" s="21"/>
      <c r="C2560" s="21"/>
      <c r="D2560" s="21"/>
      <c r="J2560" s="21"/>
    </row>
    <row r="2561" spans="2:10" x14ac:dyDescent="0.2">
      <c r="B2561" s="21"/>
      <c r="C2561" s="21"/>
      <c r="D2561" s="21"/>
      <c r="J2561" s="21"/>
    </row>
    <row r="2562" spans="2:10" x14ac:dyDescent="0.2">
      <c r="B2562" s="21"/>
      <c r="C2562" s="21"/>
      <c r="D2562" s="21"/>
      <c r="J2562" s="21"/>
    </row>
    <row r="2563" spans="2:10" x14ac:dyDescent="0.2">
      <c r="B2563" s="21"/>
      <c r="C2563" s="21"/>
      <c r="D2563" s="21"/>
      <c r="J2563" s="21"/>
    </row>
    <row r="2564" spans="2:10" x14ac:dyDescent="0.2">
      <c r="B2564" s="21"/>
      <c r="C2564" s="21"/>
      <c r="D2564" s="21"/>
      <c r="J2564" s="21"/>
    </row>
    <row r="2565" spans="2:10" x14ac:dyDescent="0.2">
      <c r="B2565" s="21"/>
      <c r="C2565" s="21"/>
      <c r="D2565" s="21"/>
      <c r="J2565" s="21"/>
    </row>
    <row r="2566" spans="2:10" x14ac:dyDescent="0.2">
      <c r="B2566" s="21"/>
      <c r="C2566" s="21"/>
      <c r="D2566" s="21"/>
      <c r="J2566" s="21"/>
    </row>
    <row r="2567" spans="2:10" x14ac:dyDescent="0.2">
      <c r="B2567" s="21"/>
      <c r="C2567" s="21"/>
      <c r="D2567" s="21"/>
      <c r="J2567" s="21"/>
    </row>
    <row r="2568" spans="2:10" x14ac:dyDescent="0.2">
      <c r="B2568" s="21"/>
      <c r="C2568" s="21"/>
      <c r="D2568" s="21"/>
      <c r="J2568" s="21"/>
    </row>
    <row r="2569" spans="2:10" x14ac:dyDescent="0.2">
      <c r="B2569" s="21"/>
      <c r="C2569" s="21"/>
      <c r="D2569" s="21"/>
      <c r="J2569" s="21"/>
    </row>
    <row r="2570" spans="2:10" x14ac:dyDescent="0.2">
      <c r="B2570" s="21"/>
      <c r="C2570" s="21"/>
      <c r="D2570" s="21"/>
      <c r="J2570" s="21"/>
    </row>
    <row r="2571" spans="2:10" x14ac:dyDescent="0.2">
      <c r="B2571" s="21"/>
      <c r="C2571" s="21"/>
      <c r="D2571" s="21"/>
      <c r="J2571" s="21"/>
    </row>
    <row r="2572" spans="2:10" x14ac:dyDescent="0.2">
      <c r="B2572" s="21"/>
      <c r="C2572" s="21"/>
      <c r="D2572" s="21"/>
      <c r="J2572" s="21"/>
    </row>
    <row r="2573" spans="2:10" x14ac:dyDescent="0.2">
      <c r="B2573" s="21"/>
      <c r="C2573" s="21"/>
      <c r="D2573" s="21"/>
      <c r="J2573" s="21"/>
    </row>
    <row r="2574" spans="2:10" x14ac:dyDescent="0.2">
      <c r="B2574" s="21"/>
      <c r="C2574" s="21"/>
      <c r="D2574" s="21"/>
      <c r="J2574" s="21"/>
    </row>
    <row r="2575" spans="2:10" x14ac:dyDescent="0.2">
      <c r="B2575" s="21"/>
      <c r="C2575" s="21"/>
      <c r="D2575" s="21"/>
      <c r="J2575" s="21"/>
    </row>
    <row r="2576" spans="2:10" x14ac:dyDescent="0.2">
      <c r="B2576" s="21"/>
      <c r="C2576" s="21"/>
      <c r="D2576" s="21"/>
      <c r="J2576" s="21"/>
    </row>
    <row r="2577" spans="2:10" x14ac:dyDescent="0.2">
      <c r="B2577" s="21"/>
      <c r="C2577" s="21"/>
      <c r="D2577" s="21"/>
      <c r="J2577" s="21"/>
    </row>
    <row r="2578" spans="2:10" x14ac:dyDescent="0.2">
      <c r="B2578" s="21"/>
      <c r="C2578" s="21"/>
      <c r="D2578" s="21"/>
      <c r="J2578" s="21"/>
    </row>
    <row r="2579" spans="2:10" x14ac:dyDescent="0.2">
      <c r="B2579" s="21"/>
      <c r="C2579" s="21"/>
      <c r="D2579" s="21"/>
      <c r="J2579" s="21"/>
    </row>
    <row r="2580" spans="2:10" x14ac:dyDescent="0.2">
      <c r="B2580" s="21"/>
      <c r="C2580" s="21"/>
      <c r="D2580" s="21"/>
      <c r="J2580" s="21"/>
    </row>
    <row r="2581" spans="2:10" x14ac:dyDescent="0.2">
      <c r="B2581" s="21"/>
      <c r="C2581" s="21"/>
      <c r="D2581" s="21"/>
      <c r="J2581" s="21"/>
    </row>
    <row r="2582" spans="2:10" x14ac:dyDescent="0.2">
      <c r="B2582" s="21"/>
      <c r="C2582" s="21"/>
      <c r="D2582" s="21"/>
      <c r="J2582" s="21"/>
    </row>
    <row r="2583" spans="2:10" x14ac:dyDescent="0.2">
      <c r="B2583" s="21"/>
      <c r="C2583" s="21"/>
      <c r="D2583" s="21"/>
      <c r="J2583" s="21"/>
    </row>
    <row r="2584" spans="2:10" x14ac:dyDescent="0.2">
      <c r="B2584" s="21"/>
      <c r="C2584" s="21"/>
      <c r="D2584" s="21"/>
      <c r="J2584" s="21"/>
    </row>
    <row r="2585" spans="2:10" x14ac:dyDescent="0.2">
      <c r="B2585" s="21"/>
      <c r="C2585" s="21"/>
      <c r="D2585" s="21"/>
      <c r="J2585" s="21"/>
    </row>
    <row r="2586" spans="2:10" x14ac:dyDescent="0.2">
      <c r="B2586" s="21"/>
      <c r="C2586" s="21"/>
      <c r="D2586" s="21"/>
      <c r="J2586" s="21"/>
    </row>
    <row r="2587" spans="2:10" x14ac:dyDescent="0.2">
      <c r="B2587" s="21"/>
      <c r="C2587" s="21"/>
      <c r="D2587" s="21"/>
      <c r="J2587" s="21"/>
    </row>
    <row r="2589" spans="2:10" x14ac:dyDescent="0.2">
      <c r="B2589" s="21"/>
      <c r="C2589" s="21"/>
      <c r="D2589" s="21"/>
      <c r="J2589" s="21"/>
    </row>
    <row r="2590" spans="2:10" x14ac:dyDescent="0.2">
      <c r="B2590" s="21"/>
      <c r="C2590" s="21"/>
      <c r="D2590" s="21"/>
      <c r="J2590" s="21"/>
    </row>
    <row r="2591" spans="2:10" x14ac:dyDescent="0.2">
      <c r="B2591" s="21"/>
      <c r="C2591" s="21"/>
      <c r="D2591" s="21"/>
      <c r="J2591" s="21"/>
    </row>
    <row r="2592" spans="2:10" x14ac:dyDescent="0.2">
      <c r="B2592" s="21"/>
      <c r="C2592" s="21"/>
      <c r="D2592" s="21"/>
      <c r="J2592" s="21"/>
    </row>
    <row r="2593" spans="2:10" x14ac:dyDescent="0.2">
      <c r="B2593" s="21"/>
      <c r="C2593" s="21"/>
      <c r="D2593" s="21"/>
      <c r="J2593" s="21"/>
    </row>
    <row r="2594" spans="2:10" x14ac:dyDescent="0.2">
      <c r="B2594" s="21"/>
      <c r="C2594" s="21"/>
      <c r="D2594" s="21"/>
      <c r="J2594" s="21"/>
    </row>
    <row r="2595" spans="2:10" x14ac:dyDescent="0.2">
      <c r="B2595" s="21"/>
      <c r="C2595" s="21"/>
      <c r="D2595" s="21"/>
      <c r="J2595" s="21"/>
    </row>
    <row r="2596" spans="2:10" x14ac:dyDescent="0.2">
      <c r="B2596" s="21"/>
      <c r="C2596" s="21"/>
      <c r="D2596" s="21"/>
      <c r="J2596" s="21"/>
    </row>
    <row r="2597" spans="2:10" x14ac:dyDescent="0.2">
      <c r="B2597" s="21"/>
      <c r="C2597" s="21"/>
      <c r="D2597" s="21"/>
      <c r="J2597" s="21"/>
    </row>
    <row r="2598" spans="2:10" x14ac:dyDescent="0.2">
      <c r="B2598" s="21"/>
      <c r="C2598" s="21"/>
      <c r="D2598" s="21"/>
      <c r="J2598" s="21"/>
    </row>
    <row r="2599" spans="2:10" x14ac:dyDescent="0.2">
      <c r="B2599" s="21"/>
      <c r="C2599" s="21"/>
      <c r="D2599" s="21"/>
      <c r="J2599" s="21"/>
    </row>
    <row r="2600" spans="2:10" x14ac:dyDescent="0.2">
      <c r="B2600" s="21"/>
      <c r="C2600" s="21"/>
      <c r="D2600" s="21"/>
      <c r="J2600" s="21"/>
    </row>
    <row r="2601" spans="2:10" x14ac:dyDescent="0.2">
      <c r="B2601" s="21"/>
      <c r="C2601" s="21"/>
      <c r="D2601" s="21"/>
      <c r="J2601" s="21"/>
    </row>
    <row r="2602" spans="2:10" x14ac:dyDescent="0.2">
      <c r="B2602" s="21"/>
      <c r="C2602" s="21"/>
      <c r="D2602" s="21"/>
      <c r="J2602" s="21"/>
    </row>
    <row r="2603" spans="2:10" x14ac:dyDescent="0.2">
      <c r="B2603" s="21"/>
      <c r="C2603" s="21"/>
      <c r="D2603" s="21"/>
      <c r="J2603" s="21"/>
    </row>
    <row r="2604" spans="2:10" x14ac:dyDescent="0.2">
      <c r="B2604" s="21"/>
      <c r="C2604" s="21"/>
      <c r="D2604" s="21"/>
      <c r="J2604" s="21"/>
    </row>
    <row r="2605" spans="2:10" x14ac:dyDescent="0.2">
      <c r="B2605" s="21"/>
      <c r="C2605" s="21"/>
      <c r="D2605" s="21"/>
      <c r="J2605" s="21"/>
    </row>
    <row r="2606" spans="2:10" x14ac:dyDescent="0.2">
      <c r="B2606" s="21"/>
      <c r="C2606" s="21"/>
      <c r="D2606" s="21"/>
      <c r="J2606" s="21"/>
    </row>
    <row r="2607" spans="2:10" x14ac:dyDescent="0.2">
      <c r="B2607" s="21"/>
      <c r="C2607" s="21"/>
      <c r="D2607" s="21"/>
      <c r="J2607" s="21"/>
    </row>
    <row r="2608" spans="2:10" x14ac:dyDescent="0.2">
      <c r="B2608" s="21"/>
      <c r="C2608" s="21"/>
      <c r="D2608" s="21"/>
      <c r="J2608" s="21"/>
    </row>
    <row r="2609" spans="2:10" x14ac:dyDescent="0.2">
      <c r="B2609" s="21"/>
      <c r="C2609" s="21"/>
      <c r="D2609" s="21"/>
      <c r="J2609" s="21"/>
    </row>
    <row r="2610" spans="2:10" x14ac:dyDescent="0.2">
      <c r="B2610" s="21"/>
      <c r="C2610" s="21"/>
      <c r="D2610" s="21"/>
      <c r="J2610" s="21"/>
    </row>
    <row r="2611" spans="2:10" x14ac:dyDescent="0.2">
      <c r="B2611" s="21"/>
      <c r="C2611" s="21"/>
      <c r="D2611" s="21"/>
      <c r="J2611" s="21"/>
    </row>
    <row r="2612" spans="2:10" x14ac:dyDescent="0.2">
      <c r="B2612" s="21"/>
      <c r="C2612" s="21"/>
      <c r="D2612" s="21"/>
      <c r="J2612" s="21"/>
    </row>
    <row r="2613" spans="2:10" x14ac:dyDescent="0.2">
      <c r="B2613" s="21"/>
      <c r="C2613" s="21"/>
      <c r="D2613" s="21"/>
      <c r="J2613" s="21"/>
    </row>
    <row r="2614" spans="2:10" x14ac:dyDescent="0.2">
      <c r="B2614" s="21"/>
      <c r="C2614" s="21"/>
      <c r="D2614" s="21"/>
      <c r="J2614" s="21"/>
    </row>
    <row r="2615" spans="2:10" x14ac:dyDescent="0.2">
      <c r="B2615" s="21"/>
      <c r="C2615" s="21"/>
      <c r="D2615" s="21"/>
      <c r="J2615" s="21"/>
    </row>
    <row r="2616" spans="2:10" x14ac:dyDescent="0.2">
      <c r="B2616" s="21"/>
      <c r="C2616" s="21"/>
      <c r="D2616" s="21"/>
      <c r="J2616" s="21"/>
    </row>
    <row r="2617" spans="2:10" x14ac:dyDescent="0.2">
      <c r="B2617" s="21"/>
      <c r="C2617" s="21"/>
      <c r="D2617" s="21"/>
      <c r="J2617" s="21"/>
    </row>
    <row r="2618" spans="2:10" x14ac:dyDescent="0.2">
      <c r="B2618" s="21"/>
      <c r="C2618" s="21"/>
      <c r="D2618" s="21"/>
      <c r="J2618" s="21"/>
    </row>
    <row r="2619" spans="2:10" x14ac:dyDescent="0.2">
      <c r="B2619" s="21"/>
      <c r="C2619" s="21"/>
      <c r="D2619" s="21"/>
      <c r="J2619" s="21"/>
    </row>
    <row r="2620" spans="2:10" x14ac:dyDescent="0.2">
      <c r="B2620" s="21"/>
      <c r="C2620" s="21"/>
      <c r="D2620" s="21"/>
      <c r="J2620" s="21"/>
    </row>
    <row r="2621" spans="2:10" x14ac:dyDescent="0.2">
      <c r="B2621" s="21"/>
      <c r="C2621" s="21"/>
      <c r="D2621" s="21"/>
      <c r="J2621" s="21"/>
    </row>
    <row r="2624" spans="2:10" x14ac:dyDescent="0.2">
      <c r="B2624" s="21"/>
      <c r="C2624" s="21"/>
      <c r="D2624" s="21"/>
      <c r="J2624" s="21"/>
    </row>
    <row r="2625" spans="2:10" x14ac:dyDescent="0.2">
      <c r="B2625" s="21"/>
      <c r="C2625" s="21"/>
      <c r="D2625" s="21"/>
      <c r="J2625" s="21"/>
    </row>
    <row r="2626" spans="2:10" x14ac:dyDescent="0.2">
      <c r="B2626" s="21"/>
      <c r="C2626" s="21"/>
      <c r="D2626" s="21"/>
      <c r="J2626" s="21"/>
    </row>
    <row r="2627" spans="2:10" x14ac:dyDescent="0.2">
      <c r="B2627" s="21"/>
      <c r="C2627" s="21"/>
      <c r="D2627" s="21"/>
      <c r="J2627" s="21"/>
    </row>
    <row r="2628" spans="2:10" x14ac:dyDescent="0.2">
      <c r="B2628" s="21"/>
      <c r="C2628" s="21"/>
      <c r="D2628" s="21"/>
      <c r="J2628" s="21"/>
    </row>
    <row r="2629" spans="2:10" x14ac:dyDescent="0.2">
      <c r="B2629" s="21"/>
      <c r="C2629" s="21"/>
      <c r="D2629" s="21"/>
      <c r="J2629" s="21"/>
    </row>
    <row r="2630" spans="2:10" x14ac:dyDescent="0.2">
      <c r="B2630" s="21"/>
      <c r="C2630" s="21"/>
      <c r="D2630" s="21"/>
      <c r="J2630" s="21"/>
    </row>
    <row r="2631" spans="2:10" x14ac:dyDescent="0.2">
      <c r="B2631" s="21"/>
      <c r="C2631" s="21"/>
      <c r="D2631" s="21"/>
      <c r="J2631" s="21"/>
    </row>
    <row r="2632" spans="2:10" x14ac:dyDescent="0.2">
      <c r="B2632" s="21"/>
      <c r="C2632" s="21"/>
      <c r="D2632" s="21"/>
      <c r="J2632" s="21"/>
    </row>
    <row r="2633" spans="2:10" x14ac:dyDescent="0.2">
      <c r="B2633" s="21"/>
      <c r="C2633" s="21"/>
      <c r="D2633" s="21"/>
      <c r="J2633" s="21"/>
    </row>
    <row r="2634" spans="2:10" x14ac:dyDescent="0.2">
      <c r="B2634" s="21"/>
      <c r="C2634" s="21"/>
      <c r="D2634" s="21"/>
      <c r="J2634" s="21"/>
    </row>
    <row r="2635" spans="2:10" x14ac:dyDescent="0.2">
      <c r="B2635" s="21"/>
      <c r="C2635" s="21"/>
      <c r="D2635" s="21"/>
      <c r="J2635" s="21"/>
    </row>
    <row r="2636" spans="2:10" x14ac:dyDescent="0.2">
      <c r="B2636" s="21"/>
      <c r="C2636" s="21"/>
      <c r="D2636" s="21"/>
      <c r="J2636" s="21"/>
    </row>
    <row r="2637" spans="2:10" x14ac:dyDescent="0.2">
      <c r="B2637" s="21"/>
      <c r="C2637" s="21"/>
      <c r="D2637" s="21"/>
      <c r="J2637" s="21"/>
    </row>
    <row r="2638" spans="2:10" x14ac:dyDescent="0.2">
      <c r="B2638" s="21"/>
      <c r="C2638" s="21"/>
      <c r="D2638" s="21"/>
      <c r="J2638" s="21"/>
    </row>
    <row r="2639" spans="2:10" x14ac:dyDescent="0.2">
      <c r="B2639" s="21"/>
      <c r="C2639" s="21"/>
      <c r="D2639" s="21"/>
      <c r="J2639" s="21"/>
    </row>
    <row r="2640" spans="2:10" x14ac:dyDescent="0.2">
      <c r="B2640" s="21"/>
      <c r="C2640" s="21"/>
      <c r="D2640" s="21"/>
      <c r="J2640" s="21"/>
    </row>
    <row r="2641" spans="2:10" x14ac:dyDescent="0.2">
      <c r="B2641" s="21"/>
      <c r="C2641" s="21"/>
      <c r="D2641" s="21"/>
      <c r="J2641" s="21"/>
    </row>
    <row r="2642" spans="2:10" x14ac:dyDescent="0.2">
      <c r="B2642" s="21"/>
      <c r="C2642" s="21"/>
      <c r="D2642" s="21"/>
      <c r="J2642" s="21"/>
    </row>
    <row r="2643" spans="2:10" x14ac:dyDescent="0.2">
      <c r="B2643" s="21"/>
      <c r="C2643" s="21"/>
      <c r="D2643" s="21"/>
      <c r="J2643" s="21"/>
    </row>
    <row r="2644" spans="2:10" x14ac:dyDescent="0.2">
      <c r="B2644" s="21"/>
      <c r="C2644" s="21"/>
      <c r="D2644" s="21"/>
      <c r="J2644" s="21"/>
    </row>
    <row r="2645" spans="2:10" x14ac:dyDescent="0.2">
      <c r="B2645" s="21"/>
      <c r="C2645" s="21"/>
      <c r="D2645" s="21"/>
      <c r="J2645" s="21"/>
    </row>
    <row r="2646" spans="2:10" x14ac:dyDescent="0.2">
      <c r="B2646" s="21"/>
      <c r="C2646" s="21"/>
      <c r="D2646" s="21"/>
      <c r="J2646" s="21"/>
    </row>
    <row r="2647" spans="2:10" x14ac:dyDescent="0.2">
      <c r="B2647" s="21"/>
      <c r="C2647" s="21"/>
      <c r="D2647" s="21"/>
      <c r="J2647" s="21"/>
    </row>
    <row r="2648" spans="2:10" x14ac:dyDescent="0.2">
      <c r="B2648" s="21"/>
      <c r="C2648" s="21"/>
      <c r="D2648" s="21"/>
      <c r="J2648" s="21"/>
    </row>
    <row r="2649" spans="2:10" x14ac:dyDescent="0.2">
      <c r="B2649" s="21"/>
      <c r="C2649" s="21"/>
      <c r="D2649" s="21"/>
      <c r="J2649" s="21"/>
    </row>
    <row r="2650" spans="2:10" x14ac:dyDescent="0.2">
      <c r="B2650" s="21"/>
      <c r="C2650" s="21"/>
      <c r="D2650" s="21"/>
      <c r="J2650" s="21"/>
    </row>
    <row r="2651" spans="2:10" x14ac:dyDescent="0.2">
      <c r="B2651" s="21"/>
      <c r="C2651" s="21"/>
      <c r="D2651" s="21"/>
      <c r="J2651" s="21"/>
    </row>
    <row r="2652" spans="2:10" x14ac:dyDescent="0.2">
      <c r="B2652" s="21"/>
      <c r="C2652" s="21"/>
      <c r="D2652" s="21"/>
      <c r="J2652" s="21"/>
    </row>
    <row r="2653" spans="2:10" x14ac:dyDescent="0.2">
      <c r="B2653" s="21"/>
      <c r="C2653" s="21"/>
      <c r="D2653" s="21"/>
      <c r="J2653" s="21"/>
    </row>
    <row r="2654" spans="2:10" x14ac:dyDescent="0.2">
      <c r="B2654" s="21"/>
      <c r="C2654" s="21"/>
      <c r="D2654" s="21"/>
      <c r="J2654" s="21"/>
    </row>
    <row r="2655" spans="2:10" x14ac:dyDescent="0.2">
      <c r="B2655" s="21"/>
      <c r="C2655" s="21"/>
      <c r="D2655" s="21"/>
      <c r="J2655" s="21"/>
    </row>
    <row r="2656" spans="2:10" x14ac:dyDescent="0.2">
      <c r="B2656" s="21"/>
      <c r="C2656" s="21"/>
      <c r="D2656" s="21"/>
      <c r="J2656" s="21"/>
    </row>
    <row r="2658" spans="2:10" x14ac:dyDescent="0.2">
      <c r="B2658" s="21"/>
      <c r="C2658" s="21"/>
      <c r="D2658" s="21"/>
      <c r="J2658" s="21"/>
    </row>
    <row r="2659" spans="2:10" x14ac:dyDescent="0.2">
      <c r="B2659" s="21"/>
      <c r="C2659" s="21"/>
      <c r="D2659" s="21"/>
      <c r="J2659" s="21"/>
    </row>
    <row r="2660" spans="2:10" x14ac:dyDescent="0.2">
      <c r="B2660" s="21"/>
      <c r="C2660" s="21"/>
      <c r="D2660" s="21"/>
      <c r="J2660" s="21"/>
    </row>
    <row r="2661" spans="2:10" x14ac:dyDescent="0.2">
      <c r="B2661" s="21"/>
      <c r="C2661" s="21"/>
      <c r="D2661" s="21"/>
      <c r="J2661" s="21"/>
    </row>
    <row r="2662" spans="2:10" x14ac:dyDescent="0.2">
      <c r="B2662" s="21"/>
      <c r="C2662" s="21"/>
      <c r="D2662" s="21"/>
      <c r="J2662" s="21"/>
    </row>
    <row r="2663" spans="2:10" x14ac:dyDescent="0.2">
      <c r="B2663" s="21"/>
      <c r="C2663" s="21"/>
      <c r="D2663" s="21"/>
      <c r="J2663" s="21"/>
    </row>
    <row r="2664" spans="2:10" x14ac:dyDescent="0.2">
      <c r="B2664" s="21"/>
      <c r="C2664" s="21"/>
      <c r="D2664" s="21"/>
      <c r="J2664" s="21"/>
    </row>
    <row r="2665" spans="2:10" x14ac:dyDescent="0.2">
      <c r="B2665" s="21"/>
      <c r="C2665" s="21"/>
      <c r="D2665" s="21"/>
      <c r="J2665" s="21"/>
    </row>
    <row r="2666" spans="2:10" x14ac:dyDescent="0.2">
      <c r="B2666" s="21"/>
      <c r="C2666" s="21"/>
      <c r="D2666" s="21"/>
      <c r="J2666" s="21"/>
    </row>
    <row r="2667" spans="2:10" x14ac:dyDescent="0.2">
      <c r="B2667" s="21"/>
      <c r="C2667" s="21"/>
      <c r="D2667" s="21"/>
      <c r="J2667" s="21"/>
    </row>
    <row r="2668" spans="2:10" x14ac:dyDescent="0.2">
      <c r="B2668" s="21"/>
      <c r="C2668" s="21"/>
      <c r="D2668" s="21"/>
      <c r="J2668" s="21"/>
    </row>
    <row r="2669" spans="2:10" x14ac:dyDescent="0.2">
      <c r="B2669" s="21"/>
      <c r="C2669" s="21"/>
      <c r="D2669" s="21"/>
      <c r="J2669" s="21"/>
    </row>
    <row r="2670" spans="2:10" x14ac:dyDescent="0.2">
      <c r="B2670" s="21"/>
      <c r="C2670" s="21"/>
      <c r="D2670" s="21"/>
      <c r="J2670" s="21"/>
    </row>
    <row r="2671" spans="2:10" x14ac:dyDescent="0.2">
      <c r="B2671" s="21"/>
      <c r="C2671" s="21"/>
      <c r="D2671" s="21"/>
      <c r="J2671" s="21"/>
    </row>
    <row r="2672" spans="2:10" x14ac:dyDescent="0.2">
      <c r="B2672" s="21"/>
      <c r="C2672" s="21"/>
      <c r="D2672" s="21"/>
      <c r="J2672" s="21"/>
    </row>
    <row r="2673" spans="2:10" x14ac:dyDescent="0.2">
      <c r="B2673" s="21"/>
      <c r="C2673" s="21"/>
      <c r="D2673" s="21"/>
      <c r="J2673" s="21"/>
    </row>
    <row r="2674" spans="2:10" x14ac:dyDescent="0.2">
      <c r="B2674" s="21"/>
      <c r="C2674" s="21"/>
      <c r="D2674" s="21"/>
      <c r="J2674" s="21"/>
    </row>
    <row r="2675" spans="2:10" x14ac:dyDescent="0.2">
      <c r="B2675" s="21"/>
      <c r="C2675" s="21"/>
      <c r="D2675" s="21"/>
      <c r="J2675" s="21"/>
    </row>
    <row r="2676" spans="2:10" x14ac:dyDescent="0.2">
      <c r="B2676" s="21"/>
      <c r="C2676" s="21"/>
      <c r="D2676" s="21"/>
      <c r="J2676" s="21"/>
    </row>
    <row r="2677" spans="2:10" x14ac:dyDescent="0.2">
      <c r="B2677" s="21"/>
      <c r="C2677" s="21"/>
      <c r="D2677" s="21"/>
      <c r="J2677" s="21"/>
    </row>
    <row r="2678" spans="2:10" x14ac:dyDescent="0.2">
      <c r="B2678" s="21"/>
      <c r="C2678" s="21"/>
      <c r="D2678" s="21"/>
      <c r="J2678" s="21"/>
    </row>
    <row r="2679" spans="2:10" x14ac:dyDescent="0.2">
      <c r="B2679" s="21"/>
      <c r="C2679" s="21"/>
      <c r="D2679" s="21"/>
      <c r="J2679" s="21"/>
    </row>
    <row r="2680" spans="2:10" x14ac:dyDescent="0.2">
      <c r="B2680" s="21"/>
      <c r="C2680" s="21"/>
      <c r="D2680" s="21"/>
      <c r="J2680" s="21"/>
    </row>
    <row r="2681" spans="2:10" x14ac:dyDescent="0.2">
      <c r="B2681" s="21"/>
      <c r="C2681" s="21"/>
      <c r="D2681" s="21"/>
      <c r="J2681" s="21"/>
    </row>
    <row r="2682" spans="2:10" x14ac:dyDescent="0.2">
      <c r="B2682" s="21"/>
      <c r="C2682" s="21"/>
      <c r="D2682" s="21"/>
      <c r="J2682" s="21"/>
    </row>
    <row r="2683" spans="2:10" x14ac:dyDescent="0.2">
      <c r="B2683" s="21"/>
      <c r="C2683" s="21"/>
      <c r="D2683" s="21"/>
      <c r="J2683" s="21"/>
    </row>
    <row r="2684" spans="2:10" x14ac:dyDescent="0.2">
      <c r="B2684" s="21"/>
      <c r="C2684" s="21"/>
      <c r="D2684" s="21"/>
      <c r="J2684" s="21"/>
    </row>
    <row r="2685" spans="2:10" x14ac:dyDescent="0.2">
      <c r="B2685" s="21"/>
      <c r="C2685" s="21"/>
      <c r="D2685" s="21"/>
      <c r="J2685" s="21"/>
    </row>
    <row r="2686" spans="2:10" x14ac:dyDescent="0.2">
      <c r="B2686" s="21"/>
      <c r="C2686" s="21"/>
      <c r="D2686" s="21"/>
      <c r="J2686" s="21"/>
    </row>
    <row r="2687" spans="2:10" x14ac:dyDescent="0.2">
      <c r="B2687" s="21"/>
      <c r="C2687" s="21"/>
      <c r="D2687" s="21"/>
      <c r="J2687" s="21"/>
    </row>
    <row r="2688" spans="2:10" x14ac:dyDescent="0.2">
      <c r="B2688" s="21"/>
      <c r="C2688" s="21"/>
      <c r="D2688" s="21"/>
      <c r="J2688" s="21"/>
    </row>
    <row r="2689" spans="2:10" x14ac:dyDescent="0.2">
      <c r="B2689" s="21"/>
      <c r="C2689" s="21"/>
      <c r="D2689" s="21"/>
      <c r="J2689" s="21"/>
    </row>
    <row r="2690" spans="2:10" x14ac:dyDescent="0.2">
      <c r="B2690" s="21"/>
      <c r="C2690" s="21"/>
      <c r="D2690" s="21"/>
      <c r="J2690" s="21"/>
    </row>
    <row r="2692" spans="2:10" x14ac:dyDescent="0.2">
      <c r="B2692" s="21"/>
      <c r="C2692" s="21"/>
      <c r="D2692" s="21"/>
      <c r="J2692" s="21"/>
    </row>
    <row r="2693" spans="2:10" x14ac:dyDescent="0.2">
      <c r="B2693" s="21"/>
      <c r="C2693" s="21"/>
      <c r="D2693" s="21"/>
      <c r="J2693" s="21"/>
    </row>
    <row r="2694" spans="2:10" x14ac:dyDescent="0.2">
      <c r="B2694" s="21"/>
      <c r="C2694" s="21"/>
      <c r="D2694" s="21"/>
      <c r="J2694" s="21"/>
    </row>
    <row r="2695" spans="2:10" x14ac:dyDescent="0.2">
      <c r="B2695" s="21"/>
      <c r="C2695" s="21"/>
      <c r="D2695" s="21"/>
      <c r="J2695" s="21"/>
    </row>
    <row r="2696" spans="2:10" x14ac:dyDescent="0.2">
      <c r="B2696" s="21"/>
      <c r="C2696" s="21"/>
      <c r="D2696" s="21"/>
      <c r="J2696" s="21"/>
    </row>
    <row r="2697" spans="2:10" x14ac:dyDescent="0.2">
      <c r="B2697" s="21"/>
      <c r="C2697" s="21"/>
      <c r="D2697" s="21"/>
      <c r="J2697" s="21"/>
    </row>
    <row r="2698" spans="2:10" x14ac:dyDescent="0.2">
      <c r="B2698" s="21"/>
      <c r="C2698" s="21"/>
      <c r="D2698" s="21"/>
      <c r="J2698" s="21"/>
    </row>
    <row r="2699" spans="2:10" x14ac:dyDescent="0.2">
      <c r="B2699" s="21"/>
      <c r="C2699" s="21"/>
      <c r="D2699" s="21"/>
      <c r="J2699" s="21"/>
    </row>
    <row r="2700" spans="2:10" x14ac:dyDescent="0.2">
      <c r="B2700" s="21"/>
      <c r="C2700" s="21"/>
      <c r="D2700" s="21"/>
      <c r="J2700" s="21"/>
    </row>
    <row r="2701" spans="2:10" x14ac:dyDescent="0.2">
      <c r="B2701" s="21"/>
      <c r="C2701" s="21"/>
      <c r="D2701" s="21"/>
      <c r="J2701" s="21"/>
    </row>
    <row r="2702" spans="2:10" x14ac:dyDescent="0.2">
      <c r="B2702" s="21"/>
      <c r="C2702" s="21"/>
      <c r="D2702" s="21"/>
      <c r="J2702" s="21"/>
    </row>
    <row r="2703" spans="2:10" x14ac:dyDescent="0.2">
      <c r="B2703" s="21"/>
      <c r="C2703" s="21"/>
      <c r="D2703" s="21"/>
      <c r="J2703" s="21"/>
    </row>
    <row r="2704" spans="2:10" x14ac:dyDescent="0.2">
      <c r="B2704" s="21"/>
      <c r="C2704" s="21"/>
      <c r="D2704" s="21"/>
      <c r="J2704" s="21"/>
    </row>
    <row r="2705" spans="2:10" x14ac:dyDescent="0.2">
      <c r="B2705" s="21"/>
      <c r="C2705" s="21"/>
      <c r="D2705" s="21"/>
      <c r="J2705" s="21"/>
    </row>
    <row r="2706" spans="2:10" x14ac:dyDescent="0.2">
      <c r="B2706" s="21"/>
      <c r="C2706" s="21"/>
      <c r="D2706" s="21"/>
      <c r="J2706" s="21"/>
    </row>
    <row r="2707" spans="2:10" x14ac:dyDescent="0.2">
      <c r="B2707" s="21"/>
      <c r="C2707" s="21"/>
      <c r="D2707" s="21"/>
      <c r="J2707" s="21"/>
    </row>
    <row r="2708" spans="2:10" x14ac:dyDescent="0.2">
      <c r="B2708" s="21"/>
      <c r="C2708" s="21"/>
      <c r="D2708" s="21"/>
      <c r="J2708" s="21"/>
    </row>
    <row r="2709" spans="2:10" x14ac:dyDescent="0.2">
      <c r="B2709" s="21"/>
      <c r="C2709" s="21"/>
      <c r="D2709" s="21"/>
      <c r="J2709" s="21"/>
    </row>
    <row r="2710" spans="2:10" x14ac:dyDescent="0.2">
      <c r="B2710" s="21"/>
      <c r="C2710" s="21"/>
      <c r="D2710" s="21"/>
      <c r="J2710" s="21"/>
    </row>
    <row r="2711" spans="2:10" x14ac:dyDescent="0.2">
      <c r="B2711" s="21"/>
      <c r="C2711" s="21"/>
      <c r="D2711" s="21"/>
      <c r="J2711" s="21"/>
    </row>
    <row r="2712" spans="2:10" x14ac:dyDescent="0.2">
      <c r="B2712" s="21"/>
      <c r="C2712" s="21"/>
      <c r="D2712" s="21"/>
      <c r="J2712" s="21"/>
    </row>
    <row r="2713" spans="2:10" x14ac:dyDescent="0.2">
      <c r="B2713" s="21"/>
      <c r="C2713" s="21"/>
      <c r="D2713" s="21"/>
      <c r="J2713" s="21"/>
    </row>
    <row r="2714" spans="2:10" x14ac:dyDescent="0.2">
      <c r="B2714" s="21"/>
      <c r="C2714" s="21"/>
      <c r="D2714" s="21"/>
      <c r="J2714" s="21"/>
    </row>
    <row r="2715" spans="2:10" x14ac:dyDescent="0.2">
      <c r="B2715" s="21"/>
      <c r="C2715" s="21"/>
      <c r="D2715" s="21"/>
      <c r="J2715" s="21"/>
    </row>
    <row r="2716" spans="2:10" x14ac:dyDescent="0.2">
      <c r="B2716" s="21"/>
      <c r="C2716" s="21"/>
      <c r="D2716" s="21"/>
      <c r="J2716" s="21"/>
    </row>
    <row r="2717" spans="2:10" x14ac:dyDescent="0.2">
      <c r="B2717" s="21"/>
      <c r="C2717" s="21"/>
      <c r="D2717" s="21"/>
      <c r="J2717" s="21"/>
    </row>
    <row r="2718" spans="2:10" x14ac:dyDescent="0.2">
      <c r="B2718" s="21"/>
      <c r="C2718" s="21"/>
      <c r="D2718" s="21"/>
      <c r="J2718" s="21"/>
    </row>
    <row r="2719" spans="2:10" x14ac:dyDescent="0.2">
      <c r="B2719" s="21"/>
      <c r="C2719" s="21"/>
      <c r="D2719" s="21"/>
      <c r="J2719" s="21"/>
    </row>
    <row r="2720" spans="2:10" x14ac:dyDescent="0.2">
      <c r="B2720" s="21"/>
      <c r="C2720" s="21"/>
      <c r="D2720" s="21"/>
      <c r="J2720" s="21"/>
    </row>
    <row r="2721" spans="2:10" x14ac:dyDescent="0.2">
      <c r="B2721" s="21"/>
      <c r="C2721" s="21"/>
      <c r="D2721" s="21"/>
      <c r="J2721" s="21"/>
    </row>
    <row r="2722" spans="2:10" x14ac:dyDescent="0.2">
      <c r="B2722" s="21"/>
      <c r="C2722" s="21"/>
      <c r="D2722" s="21"/>
      <c r="J2722" s="21"/>
    </row>
    <row r="2723" spans="2:10" x14ac:dyDescent="0.2">
      <c r="B2723" s="21"/>
      <c r="C2723" s="21"/>
      <c r="D2723" s="21"/>
      <c r="J2723" s="21"/>
    </row>
    <row r="2724" spans="2:10" x14ac:dyDescent="0.2">
      <c r="B2724" s="21"/>
      <c r="C2724" s="21"/>
      <c r="D2724" s="21"/>
      <c r="J2724" s="21"/>
    </row>
    <row r="2727" spans="2:10" x14ac:dyDescent="0.2">
      <c r="B2727" s="21"/>
      <c r="C2727" s="21"/>
      <c r="D2727" s="21"/>
      <c r="J2727" s="21"/>
    </row>
    <row r="2728" spans="2:10" x14ac:dyDescent="0.2">
      <c r="B2728" s="21"/>
      <c r="C2728" s="21"/>
      <c r="D2728" s="21"/>
      <c r="J2728" s="21"/>
    </row>
    <row r="2729" spans="2:10" x14ac:dyDescent="0.2">
      <c r="B2729" s="21"/>
      <c r="C2729" s="21"/>
      <c r="D2729" s="21"/>
      <c r="J2729" s="21"/>
    </row>
    <row r="2730" spans="2:10" x14ac:dyDescent="0.2">
      <c r="B2730" s="21"/>
      <c r="C2730" s="21"/>
      <c r="D2730" s="21"/>
      <c r="J2730" s="21"/>
    </row>
    <row r="2731" spans="2:10" x14ac:dyDescent="0.2">
      <c r="B2731" s="21"/>
      <c r="C2731" s="21"/>
      <c r="D2731" s="21"/>
      <c r="J2731" s="21"/>
    </row>
    <row r="2732" spans="2:10" x14ac:dyDescent="0.2">
      <c r="B2732" s="21"/>
      <c r="C2732" s="21"/>
      <c r="D2732" s="21"/>
      <c r="J2732" s="21"/>
    </row>
    <row r="2733" spans="2:10" x14ac:dyDescent="0.2">
      <c r="B2733" s="21"/>
      <c r="C2733" s="21"/>
      <c r="D2733" s="21"/>
      <c r="J2733" s="21"/>
    </row>
    <row r="2734" spans="2:10" x14ac:dyDescent="0.2">
      <c r="B2734" s="21"/>
      <c r="C2734" s="21"/>
      <c r="D2734" s="21"/>
      <c r="J2734" s="21"/>
    </row>
    <row r="2735" spans="2:10" x14ac:dyDescent="0.2">
      <c r="B2735" s="21"/>
      <c r="C2735" s="21"/>
      <c r="D2735" s="21"/>
      <c r="J2735" s="21"/>
    </row>
    <row r="2736" spans="2:10" x14ac:dyDescent="0.2">
      <c r="B2736" s="21"/>
      <c r="C2736" s="21"/>
      <c r="D2736" s="21"/>
      <c r="J2736" s="21"/>
    </row>
    <row r="2737" spans="2:10" x14ac:dyDescent="0.2">
      <c r="B2737" s="21"/>
      <c r="C2737" s="21"/>
      <c r="D2737" s="21"/>
      <c r="J2737" s="21"/>
    </row>
    <row r="2738" spans="2:10" x14ac:dyDescent="0.2">
      <c r="B2738" s="21"/>
      <c r="C2738" s="21"/>
      <c r="D2738" s="21"/>
      <c r="J2738" s="21"/>
    </row>
    <row r="2739" spans="2:10" x14ac:dyDescent="0.2">
      <c r="B2739" s="21"/>
      <c r="C2739" s="21"/>
      <c r="D2739" s="21"/>
      <c r="J2739" s="21"/>
    </row>
    <row r="2740" spans="2:10" x14ac:dyDescent="0.2">
      <c r="B2740" s="21"/>
      <c r="C2740" s="21"/>
      <c r="D2740" s="21"/>
      <c r="J2740" s="21"/>
    </row>
    <row r="2741" spans="2:10" x14ac:dyDescent="0.2">
      <c r="B2741" s="21"/>
      <c r="C2741" s="21"/>
      <c r="D2741" s="21"/>
      <c r="J2741" s="21"/>
    </row>
    <row r="2742" spans="2:10" x14ac:dyDescent="0.2">
      <c r="B2742" s="21"/>
      <c r="C2742" s="21"/>
      <c r="D2742" s="21"/>
      <c r="J2742" s="21"/>
    </row>
    <row r="2743" spans="2:10" x14ac:dyDescent="0.2">
      <c r="B2743" s="21"/>
      <c r="C2743" s="21"/>
      <c r="D2743" s="21"/>
      <c r="J2743" s="21"/>
    </row>
    <row r="2744" spans="2:10" x14ac:dyDescent="0.2">
      <c r="B2744" s="21"/>
      <c r="C2744" s="21"/>
      <c r="D2744" s="21"/>
      <c r="J2744" s="21"/>
    </row>
    <row r="2745" spans="2:10" x14ac:dyDescent="0.2">
      <c r="B2745" s="21"/>
      <c r="C2745" s="21"/>
      <c r="D2745" s="21"/>
      <c r="J2745" s="21"/>
    </row>
    <row r="2746" spans="2:10" x14ac:dyDescent="0.2">
      <c r="B2746" s="21"/>
      <c r="C2746" s="21"/>
      <c r="D2746" s="21"/>
      <c r="J2746" s="21"/>
    </row>
    <row r="2747" spans="2:10" x14ac:dyDescent="0.2">
      <c r="B2747" s="21"/>
      <c r="C2747" s="21"/>
      <c r="D2747" s="21"/>
      <c r="J2747" s="21"/>
    </row>
    <row r="2748" spans="2:10" x14ac:dyDescent="0.2">
      <c r="B2748" s="21"/>
      <c r="C2748" s="21"/>
      <c r="D2748" s="21"/>
      <c r="J2748" s="21"/>
    </row>
    <row r="2749" spans="2:10" x14ac:dyDescent="0.2">
      <c r="B2749" s="21"/>
      <c r="C2749" s="21"/>
      <c r="D2749" s="21"/>
      <c r="J2749" s="21"/>
    </row>
    <row r="2750" spans="2:10" x14ac:dyDescent="0.2">
      <c r="B2750" s="21"/>
      <c r="C2750" s="21"/>
      <c r="D2750" s="21"/>
      <c r="J2750" s="21"/>
    </row>
    <row r="2751" spans="2:10" x14ac:dyDescent="0.2">
      <c r="B2751" s="21"/>
      <c r="C2751" s="21"/>
      <c r="D2751" s="21"/>
      <c r="J2751" s="21"/>
    </row>
    <row r="2752" spans="2:10" x14ac:dyDescent="0.2">
      <c r="B2752" s="21"/>
      <c r="C2752" s="21"/>
      <c r="D2752" s="21"/>
      <c r="J2752" s="21"/>
    </row>
    <row r="2753" spans="2:10" x14ac:dyDescent="0.2">
      <c r="B2753" s="21"/>
      <c r="C2753" s="21"/>
      <c r="D2753" s="21"/>
      <c r="J2753" s="21"/>
    </row>
    <row r="2754" spans="2:10" x14ac:dyDescent="0.2">
      <c r="B2754" s="21"/>
      <c r="C2754" s="21"/>
      <c r="D2754" s="21"/>
      <c r="J2754" s="21"/>
    </row>
    <row r="2755" spans="2:10" x14ac:dyDescent="0.2">
      <c r="B2755" s="21"/>
      <c r="C2755" s="21"/>
      <c r="D2755" s="21"/>
      <c r="J2755" s="21"/>
    </row>
    <row r="2756" spans="2:10" x14ac:dyDescent="0.2">
      <c r="B2756" s="21"/>
      <c r="C2756" s="21"/>
      <c r="D2756" s="21"/>
      <c r="J2756" s="21"/>
    </row>
    <row r="2757" spans="2:10" x14ac:dyDescent="0.2">
      <c r="B2757" s="21"/>
      <c r="C2757" s="21"/>
      <c r="D2757" s="21"/>
      <c r="J2757" s="21"/>
    </row>
    <row r="2758" spans="2:10" x14ac:dyDescent="0.2">
      <c r="B2758" s="21"/>
      <c r="C2758" s="21"/>
      <c r="D2758" s="21"/>
      <c r="J2758" s="21"/>
    </row>
    <row r="2759" spans="2:10" x14ac:dyDescent="0.2">
      <c r="B2759" s="21"/>
      <c r="C2759" s="21"/>
      <c r="D2759" s="21"/>
      <c r="J2759" s="21"/>
    </row>
    <row r="2763" spans="2:10" x14ac:dyDescent="0.2">
      <c r="B2763" s="21"/>
      <c r="C2763" s="21"/>
      <c r="D2763" s="21"/>
      <c r="J2763" s="21"/>
    </row>
    <row r="2764" spans="2:10" x14ac:dyDescent="0.2">
      <c r="B2764" s="21"/>
      <c r="C2764" s="21"/>
      <c r="D2764" s="21"/>
      <c r="J2764" s="21"/>
    </row>
    <row r="2765" spans="2:10" x14ac:dyDescent="0.2">
      <c r="B2765" s="21"/>
      <c r="C2765" s="21"/>
      <c r="D2765" s="21"/>
      <c r="J2765" s="21"/>
    </row>
    <row r="2766" spans="2:10" x14ac:dyDescent="0.2">
      <c r="B2766" s="21"/>
      <c r="C2766" s="21"/>
      <c r="D2766" s="21"/>
      <c r="J2766" s="21"/>
    </row>
    <row r="2767" spans="2:10" x14ac:dyDescent="0.2">
      <c r="B2767" s="21"/>
      <c r="C2767" s="21"/>
      <c r="D2767" s="21"/>
      <c r="J2767" s="21"/>
    </row>
    <row r="2768" spans="2:10" x14ac:dyDescent="0.2">
      <c r="B2768" s="21"/>
      <c r="C2768" s="21"/>
      <c r="D2768" s="21"/>
      <c r="J2768" s="21"/>
    </row>
    <row r="2769" spans="2:10" x14ac:dyDescent="0.2">
      <c r="B2769" s="21"/>
      <c r="C2769" s="21"/>
      <c r="D2769" s="21"/>
      <c r="J2769" s="21"/>
    </row>
    <row r="2770" spans="2:10" x14ac:dyDescent="0.2">
      <c r="B2770" s="21"/>
      <c r="C2770" s="21"/>
      <c r="D2770" s="21"/>
      <c r="J2770" s="21"/>
    </row>
    <row r="2771" spans="2:10" x14ac:dyDescent="0.2">
      <c r="B2771" s="21"/>
      <c r="C2771" s="21"/>
      <c r="D2771" s="21"/>
      <c r="J2771" s="21"/>
    </row>
    <row r="2772" spans="2:10" x14ac:dyDescent="0.2">
      <c r="B2772" s="21"/>
      <c r="C2772" s="21"/>
      <c r="D2772" s="21"/>
      <c r="J2772" s="21"/>
    </row>
    <row r="2773" spans="2:10" x14ac:dyDescent="0.2">
      <c r="B2773" s="21"/>
      <c r="C2773" s="21"/>
      <c r="D2773" s="21"/>
      <c r="J2773" s="21"/>
    </row>
    <row r="2774" spans="2:10" x14ac:dyDescent="0.2">
      <c r="B2774" s="21"/>
      <c r="C2774" s="21"/>
      <c r="D2774" s="21"/>
      <c r="J2774" s="21"/>
    </row>
    <row r="2775" spans="2:10" x14ac:dyDescent="0.2">
      <c r="B2775" s="21"/>
      <c r="C2775" s="21"/>
      <c r="D2775" s="21"/>
      <c r="J2775" s="21"/>
    </row>
    <row r="2776" spans="2:10" x14ac:dyDescent="0.2">
      <c r="B2776" s="21"/>
      <c r="C2776" s="21"/>
      <c r="D2776" s="21"/>
      <c r="J2776" s="21"/>
    </row>
    <row r="2777" spans="2:10" x14ac:dyDescent="0.2">
      <c r="B2777" s="21"/>
      <c r="C2777" s="21"/>
      <c r="D2777" s="21"/>
      <c r="J2777" s="21"/>
    </row>
    <row r="2778" spans="2:10" x14ac:dyDescent="0.2">
      <c r="B2778" s="21"/>
      <c r="C2778" s="21"/>
      <c r="D2778" s="21"/>
      <c r="J2778" s="21"/>
    </row>
    <row r="2779" spans="2:10" x14ac:dyDescent="0.2">
      <c r="B2779" s="21"/>
      <c r="C2779" s="21"/>
      <c r="D2779" s="21"/>
      <c r="J2779" s="21"/>
    </row>
    <row r="2780" spans="2:10" x14ac:dyDescent="0.2">
      <c r="B2780" s="21"/>
      <c r="C2780" s="21"/>
      <c r="D2780" s="21"/>
      <c r="J2780" s="21"/>
    </row>
    <row r="2781" spans="2:10" x14ac:dyDescent="0.2">
      <c r="B2781" s="21"/>
      <c r="C2781" s="21"/>
      <c r="D2781" s="21"/>
      <c r="J2781" s="21"/>
    </row>
    <row r="2782" spans="2:10" x14ac:dyDescent="0.2">
      <c r="B2782" s="21"/>
      <c r="C2782" s="21"/>
      <c r="D2782" s="21"/>
      <c r="J2782" s="21"/>
    </row>
    <row r="2783" spans="2:10" x14ac:dyDescent="0.2">
      <c r="B2783" s="21"/>
      <c r="C2783" s="21"/>
      <c r="D2783" s="21"/>
      <c r="J2783" s="21"/>
    </row>
    <row r="2784" spans="2:10" x14ac:dyDescent="0.2">
      <c r="B2784" s="21"/>
      <c r="C2784" s="21"/>
      <c r="D2784" s="21"/>
      <c r="J2784" s="21"/>
    </row>
    <row r="2785" spans="2:10" x14ac:dyDescent="0.2">
      <c r="B2785" s="21"/>
      <c r="C2785" s="21"/>
      <c r="D2785" s="21"/>
      <c r="J2785" s="21"/>
    </row>
    <row r="2786" spans="2:10" x14ac:dyDescent="0.2">
      <c r="B2786" s="21"/>
      <c r="C2786" s="21"/>
      <c r="D2786" s="21"/>
      <c r="J2786" s="21"/>
    </row>
    <row r="2787" spans="2:10" x14ac:dyDescent="0.2">
      <c r="B2787" s="21"/>
      <c r="C2787" s="21"/>
      <c r="D2787" s="21"/>
      <c r="J2787" s="21"/>
    </row>
    <row r="2788" spans="2:10" x14ac:dyDescent="0.2">
      <c r="B2788" s="21"/>
      <c r="C2788" s="21"/>
      <c r="D2788" s="21"/>
      <c r="J2788" s="21"/>
    </row>
    <row r="2789" spans="2:10" x14ac:dyDescent="0.2">
      <c r="B2789" s="21"/>
      <c r="C2789" s="21"/>
      <c r="D2789" s="21"/>
      <c r="J2789" s="21"/>
    </row>
    <row r="2790" spans="2:10" x14ac:dyDescent="0.2">
      <c r="B2790" s="21"/>
      <c r="C2790" s="21"/>
      <c r="D2790" s="21"/>
      <c r="J2790" s="21"/>
    </row>
    <row r="2791" spans="2:10" x14ac:dyDescent="0.2">
      <c r="B2791" s="21"/>
      <c r="C2791" s="21"/>
      <c r="D2791" s="21"/>
      <c r="J2791" s="21"/>
    </row>
    <row r="2792" spans="2:10" x14ac:dyDescent="0.2">
      <c r="B2792" s="21"/>
      <c r="C2792" s="21"/>
      <c r="D2792" s="21"/>
      <c r="J2792" s="21"/>
    </row>
    <row r="2793" spans="2:10" x14ac:dyDescent="0.2">
      <c r="B2793" s="21"/>
      <c r="C2793" s="21"/>
      <c r="D2793" s="21"/>
      <c r="J2793" s="21"/>
    </row>
    <row r="2794" spans="2:10" x14ac:dyDescent="0.2">
      <c r="B2794" s="21"/>
      <c r="C2794" s="21"/>
      <c r="D2794" s="21"/>
      <c r="J2794" s="21"/>
    </row>
    <row r="2795" spans="2:10" x14ac:dyDescent="0.2">
      <c r="B2795" s="21"/>
      <c r="C2795" s="21"/>
      <c r="D2795" s="21"/>
      <c r="J2795" s="21"/>
    </row>
    <row r="2797" spans="2:10" x14ac:dyDescent="0.2">
      <c r="B2797" s="21"/>
      <c r="C2797" s="21"/>
      <c r="D2797" s="21"/>
      <c r="J2797" s="21"/>
    </row>
    <row r="2798" spans="2:10" x14ac:dyDescent="0.2">
      <c r="B2798" s="21"/>
      <c r="C2798" s="21"/>
      <c r="D2798" s="21"/>
      <c r="J2798" s="21"/>
    </row>
    <row r="2799" spans="2:10" x14ac:dyDescent="0.2">
      <c r="B2799" s="21"/>
      <c r="C2799" s="21"/>
      <c r="D2799" s="21"/>
      <c r="J2799" s="21"/>
    </row>
    <row r="2800" spans="2:10" x14ac:dyDescent="0.2">
      <c r="B2800" s="21"/>
      <c r="C2800" s="21"/>
      <c r="D2800" s="21"/>
      <c r="J2800" s="21"/>
    </row>
    <row r="2801" spans="2:10" x14ac:dyDescent="0.2">
      <c r="B2801" s="21"/>
      <c r="C2801" s="21"/>
      <c r="D2801" s="21"/>
      <c r="J2801" s="21"/>
    </row>
    <row r="2802" spans="2:10" x14ac:dyDescent="0.2">
      <c r="B2802" s="21"/>
      <c r="C2802" s="21"/>
      <c r="D2802" s="21"/>
      <c r="J2802" s="21"/>
    </row>
    <row r="2803" spans="2:10" x14ac:dyDescent="0.2">
      <c r="B2803" s="21"/>
      <c r="C2803" s="21"/>
      <c r="D2803" s="21"/>
      <c r="J2803" s="21"/>
    </row>
    <row r="2804" spans="2:10" x14ac:dyDescent="0.2">
      <c r="B2804" s="21"/>
      <c r="C2804" s="21"/>
      <c r="D2804" s="21"/>
      <c r="J2804" s="21"/>
    </row>
    <row r="2805" spans="2:10" x14ac:dyDescent="0.2">
      <c r="B2805" s="21"/>
      <c r="C2805" s="21"/>
      <c r="D2805" s="21"/>
      <c r="J2805" s="21"/>
    </row>
    <row r="2806" spans="2:10" x14ac:dyDescent="0.2">
      <c r="B2806" s="21"/>
      <c r="C2806" s="21"/>
      <c r="D2806" s="21"/>
      <c r="J2806" s="21"/>
    </row>
    <row r="2807" spans="2:10" x14ac:dyDescent="0.2">
      <c r="B2807" s="21"/>
      <c r="C2807" s="21"/>
      <c r="D2807" s="21"/>
      <c r="J2807" s="21"/>
    </row>
    <row r="2808" spans="2:10" x14ac:dyDescent="0.2">
      <c r="B2808" s="21"/>
      <c r="C2808" s="21"/>
      <c r="D2808" s="21"/>
      <c r="J2808" s="21"/>
    </row>
    <row r="2809" spans="2:10" x14ac:dyDescent="0.2">
      <c r="B2809" s="21"/>
      <c r="C2809" s="21"/>
      <c r="D2809" s="21"/>
      <c r="J2809" s="21"/>
    </row>
    <row r="2810" spans="2:10" x14ac:dyDescent="0.2">
      <c r="B2810" s="21"/>
      <c r="C2810" s="21"/>
      <c r="D2810" s="21"/>
      <c r="J2810" s="21"/>
    </row>
    <row r="2811" spans="2:10" x14ac:dyDescent="0.2">
      <c r="B2811" s="21"/>
      <c r="C2811" s="21"/>
      <c r="D2811" s="21"/>
      <c r="J2811" s="21"/>
    </row>
    <row r="2812" spans="2:10" x14ac:dyDescent="0.2">
      <c r="B2812" s="21"/>
      <c r="C2812" s="21"/>
      <c r="D2812" s="21"/>
      <c r="J2812" s="21"/>
    </row>
    <row r="2813" spans="2:10" x14ac:dyDescent="0.2">
      <c r="B2813" s="21"/>
      <c r="C2813" s="21"/>
      <c r="D2813" s="21"/>
      <c r="J2813" s="21"/>
    </row>
    <row r="2814" spans="2:10" x14ac:dyDescent="0.2">
      <c r="B2814" s="21"/>
      <c r="C2814" s="21"/>
      <c r="D2814" s="21"/>
      <c r="J2814" s="21"/>
    </row>
    <row r="2815" spans="2:10" x14ac:dyDescent="0.2">
      <c r="B2815" s="21"/>
      <c r="C2815" s="21"/>
      <c r="D2815" s="21"/>
      <c r="J2815" s="21"/>
    </row>
    <row r="2816" spans="2:10" x14ac:dyDescent="0.2">
      <c r="B2816" s="21"/>
      <c r="C2816" s="21"/>
      <c r="D2816" s="21"/>
      <c r="J2816" s="21"/>
    </row>
    <row r="2817" spans="2:10" x14ac:dyDescent="0.2">
      <c r="B2817" s="21"/>
      <c r="C2817" s="21"/>
      <c r="D2817" s="21"/>
      <c r="J2817" s="21"/>
    </row>
    <row r="2818" spans="2:10" x14ac:dyDescent="0.2">
      <c r="B2818" s="21"/>
      <c r="C2818" s="21"/>
      <c r="D2818" s="21"/>
      <c r="J2818" s="21"/>
    </row>
    <row r="2819" spans="2:10" x14ac:dyDescent="0.2">
      <c r="B2819" s="21"/>
      <c r="C2819" s="21"/>
      <c r="D2819" s="21"/>
      <c r="J2819" s="21"/>
    </row>
    <row r="2820" spans="2:10" x14ac:dyDescent="0.2">
      <c r="B2820" s="21"/>
      <c r="C2820" s="21"/>
      <c r="D2820" s="21"/>
      <c r="J2820" s="21"/>
    </row>
    <row r="2821" spans="2:10" x14ac:dyDescent="0.2">
      <c r="B2821" s="21"/>
      <c r="C2821" s="21"/>
      <c r="D2821" s="21"/>
      <c r="J2821" s="21"/>
    </row>
    <row r="2822" spans="2:10" x14ac:dyDescent="0.2">
      <c r="B2822" s="21"/>
      <c r="C2822" s="21"/>
      <c r="D2822" s="21"/>
      <c r="J2822" s="21"/>
    </row>
    <row r="2823" spans="2:10" x14ac:dyDescent="0.2">
      <c r="B2823" s="21"/>
      <c r="C2823" s="21"/>
      <c r="D2823" s="21"/>
      <c r="J2823" s="21"/>
    </row>
    <row r="2824" spans="2:10" x14ac:dyDescent="0.2">
      <c r="B2824" s="21"/>
      <c r="C2824" s="21"/>
      <c r="D2824" s="21"/>
      <c r="J2824" s="21"/>
    </row>
    <row r="2825" spans="2:10" x14ac:dyDescent="0.2">
      <c r="B2825" s="21"/>
      <c r="C2825" s="21"/>
      <c r="D2825" s="21"/>
      <c r="J2825" s="21"/>
    </row>
    <row r="2826" spans="2:10" x14ac:dyDescent="0.2">
      <c r="B2826" s="21"/>
      <c r="C2826" s="21"/>
      <c r="D2826" s="21"/>
      <c r="J2826" s="21"/>
    </row>
    <row r="2827" spans="2:10" x14ac:dyDescent="0.2">
      <c r="B2827" s="21"/>
      <c r="C2827" s="21"/>
      <c r="D2827" s="21"/>
      <c r="J2827" s="21"/>
    </row>
    <row r="2828" spans="2:10" x14ac:dyDescent="0.2">
      <c r="B2828" s="21"/>
      <c r="C2828" s="21"/>
      <c r="D2828" s="21"/>
      <c r="J2828" s="21"/>
    </row>
    <row r="2829" spans="2:10" x14ac:dyDescent="0.2">
      <c r="B2829" s="21"/>
      <c r="C2829" s="21"/>
      <c r="D2829" s="21"/>
      <c r="J2829" s="21"/>
    </row>
    <row r="2831" spans="2:10" x14ac:dyDescent="0.2">
      <c r="B2831" s="21"/>
      <c r="C2831" s="21"/>
      <c r="D2831" s="21"/>
      <c r="J2831" s="21"/>
    </row>
    <row r="2832" spans="2:10" x14ac:dyDescent="0.2">
      <c r="B2832" s="21"/>
      <c r="C2832" s="21"/>
      <c r="D2832" s="21"/>
      <c r="J2832" s="21"/>
    </row>
    <row r="2833" spans="2:10" x14ac:dyDescent="0.2">
      <c r="B2833" s="21"/>
      <c r="C2833" s="21"/>
      <c r="D2833" s="21"/>
      <c r="J2833" s="21"/>
    </row>
    <row r="2834" spans="2:10" x14ac:dyDescent="0.2">
      <c r="B2834" s="21"/>
      <c r="C2834" s="21"/>
      <c r="D2834" s="21"/>
      <c r="J2834" s="21"/>
    </row>
    <row r="2835" spans="2:10" x14ac:dyDescent="0.2">
      <c r="B2835" s="21"/>
      <c r="C2835" s="21"/>
      <c r="D2835" s="21"/>
      <c r="J2835" s="21"/>
    </row>
    <row r="2836" spans="2:10" x14ac:dyDescent="0.2">
      <c r="B2836" s="21"/>
      <c r="C2836" s="21"/>
      <c r="D2836" s="21"/>
      <c r="J2836" s="21"/>
    </row>
    <row r="2837" spans="2:10" x14ac:dyDescent="0.2">
      <c r="B2837" s="21"/>
      <c r="C2837" s="21"/>
      <c r="D2837" s="21"/>
      <c r="J2837" s="21"/>
    </row>
    <row r="2838" spans="2:10" x14ac:dyDescent="0.2">
      <c r="B2838" s="21"/>
      <c r="C2838" s="21"/>
      <c r="D2838" s="21"/>
      <c r="J2838" s="21"/>
    </row>
    <row r="2839" spans="2:10" x14ac:dyDescent="0.2">
      <c r="B2839" s="21"/>
      <c r="C2839" s="21"/>
      <c r="D2839" s="21"/>
      <c r="J2839" s="21"/>
    </row>
    <row r="2840" spans="2:10" x14ac:dyDescent="0.2">
      <c r="B2840" s="21"/>
      <c r="C2840" s="21"/>
      <c r="D2840" s="21"/>
      <c r="J2840" s="21"/>
    </row>
    <row r="2841" spans="2:10" x14ac:dyDescent="0.2">
      <c r="B2841" s="21"/>
      <c r="C2841" s="21"/>
      <c r="D2841" s="21"/>
      <c r="J2841" s="21"/>
    </row>
    <row r="2842" spans="2:10" x14ac:dyDescent="0.2">
      <c r="B2842" s="21"/>
      <c r="C2842" s="21"/>
      <c r="D2842" s="21"/>
      <c r="J2842" s="21"/>
    </row>
    <row r="2843" spans="2:10" x14ac:dyDescent="0.2">
      <c r="B2843" s="21"/>
      <c r="C2843" s="21"/>
      <c r="D2843" s="21"/>
      <c r="J2843" s="21"/>
    </row>
    <row r="2844" spans="2:10" x14ac:dyDescent="0.2">
      <c r="B2844" s="21"/>
      <c r="C2844" s="21"/>
      <c r="D2844" s="21"/>
      <c r="J2844" s="21"/>
    </row>
    <row r="2845" spans="2:10" x14ac:dyDescent="0.2">
      <c r="B2845" s="21"/>
      <c r="C2845" s="21"/>
      <c r="D2845" s="21"/>
      <c r="J2845" s="21"/>
    </row>
    <row r="2846" spans="2:10" x14ac:dyDescent="0.2">
      <c r="B2846" s="21"/>
      <c r="C2846" s="21"/>
      <c r="D2846" s="21"/>
      <c r="J2846" s="21"/>
    </row>
    <row r="2847" spans="2:10" x14ac:dyDescent="0.2">
      <c r="B2847" s="21"/>
      <c r="C2847" s="21"/>
      <c r="D2847" s="21"/>
      <c r="J2847" s="21"/>
    </row>
    <row r="2848" spans="2:10" x14ac:dyDescent="0.2">
      <c r="B2848" s="21"/>
      <c r="C2848" s="21"/>
      <c r="D2848" s="21"/>
      <c r="J2848" s="21"/>
    </row>
    <row r="2849" spans="2:10" x14ac:dyDescent="0.2">
      <c r="B2849" s="21"/>
      <c r="C2849" s="21"/>
      <c r="D2849" s="21"/>
      <c r="J2849" s="21"/>
    </row>
    <row r="2850" spans="2:10" x14ac:dyDescent="0.2">
      <c r="B2850" s="21"/>
      <c r="C2850" s="21"/>
      <c r="D2850" s="21"/>
      <c r="J2850" s="21"/>
    </row>
    <row r="2851" spans="2:10" x14ac:dyDescent="0.2">
      <c r="B2851" s="21"/>
      <c r="C2851" s="21"/>
      <c r="D2851" s="21"/>
      <c r="J2851" s="21"/>
    </row>
    <row r="2852" spans="2:10" x14ac:dyDescent="0.2">
      <c r="B2852" s="21"/>
      <c r="C2852" s="21"/>
      <c r="D2852" s="21"/>
      <c r="J2852" s="21"/>
    </row>
    <row r="2853" spans="2:10" x14ac:dyDescent="0.2">
      <c r="B2853" s="21"/>
      <c r="C2853" s="21"/>
      <c r="D2853" s="21"/>
      <c r="J2853" s="21"/>
    </row>
    <row r="2854" spans="2:10" x14ac:dyDescent="0.2">
      <c r="B2854" s="21"/>
      <c r="C2854" s="21"/>
      <c r="D2854" s="21"/>
      <c r="J2854" s="21"/>
    </row>
    <row r="2855" spans="2:10" x14ac:dyDescent="0.2">
      <c r="B2855" s="21"/>
      <c r="C2855" s="21"/>
      <c r="D2855" s="21"/>
      <c r="J2855" s="21"/>
    </row>
    <row r="2856" spans="2:10" x14ac:dyDescent="0.2">
      <c r="B2856" s="21"/>
      <c r="C2856" s="21"/>
      <c r="D2856" s="21"/>
      <c r="J2856" s="21"/>
    </row>
    <row r="2857" spans="2:10" x14ac:dyDescent="0.2">
      <c r="B2857" s="21"/>
      <c r="C2857" s="21"/>
      <c r="D2857" s="21"/>
      <c r="J2857" s="21"/>
    </row>
    <row r="2858" spans="2:10" x14ac:dyDescent="0.2">
      <c r="B2858" s="21"/>
      <c r="C2858" s="21"/>
      <c r="D2858" s="21"/>
      <c r="J2858" s="21"/>
    </row>
    <row r="2859" spans="2:10" x14ac:dyDescent="0.2">
      <c r="B2859" s="21"/>
      <c r="C2859" s="21"/>
      <c r="D2859" s="21"/>
      <c r="J2859" s="21"/>
    </row>
    <row r="2860" spans="2:10" x14ac:dyDescent="0.2">
      <c r="B2860" s="21"/>
      <c r="C2860" s="21"/>
      <c r="D2860" s="21"/>
      <c r="J2860" s="21"/>
    </row>
    <row r="2861" spans="2:10" x14ac:dyDescent="0.2">
      <c r="B2861" s="21"/>
      <c r="C2861" s="21"/>
      <c r="D2861" s="21"/>
      <c r="J2861" s="21"/>
    </row>
    <row r="2862" spans="2:10" x14ac:dyDescent="0.2">
      <c r="B2862" s="21"/>
      <c r="C2862" s="21"/>
      <c r="D2862" s="21"/>
      <c r="J2862" s="21"/>
    </row>
    <row r="2863" spans="2:10" x14ac:dyDescent="0.2">
      <c r="B2863" s="21"/>
      <c r="C2863" s="21"/>
      <c r="D2863" s="21"/>
      <c r="J2863" s="21"/>
    </row>
    <row r="2865" spans="2:10" x14ac:dyDescent="0.2">
      <c r="B2865" s="21"/>
      <c r="C2865" s="21"/>
      <c r="D2865" s="21"/>
      <c r="J2865" s="21"/>
    </row>
    <row r="2866" spans="2:10" x14ac:dyDescent="0.2">
      <c r="B2866" s="21"/>
      <c r="C2866" s="21"/>
      <c r="D2866" s="21"/>
      <c r="J2866" s="21"/>
    </row>
    <row r="2867" spans="2:10" x14ac:dyDescent="0.2">
      <c r="B2867" s="21"/>
      <c r="C2867" s="21"/>
      <c r="D2867" s="21"/>
      <c r="J2867" s="21"/>
    </row>
    <row r="2868" spans="2:10" x14ac:dyDescent="0.2">
      <c r="B2868" s="21"/>
      <c r="C2868" s="21"/>
      <c r="D2868" s="21"/>
      <c r="J2868" s="21"/>
    </row>
    <row r="2869" spans="2:10" x14ac:dyDescent="0.2">
      <c r="B2869" s="21"/>
      <c r="C2869" s="21"/>
      <c r="D2869" s="21"/>
      <c r="J2869" s="21"/>
    </row>
    <row r="2870" spans="2:10" x14ac:dyDescent="0.2">
      <c r="B2870" s="21"/>
      <c r="C2870" s="21"/>
      <c r="D2870" s="21"/>
      <c r="J2870" s="21"/>
    </row>
    <row r="2871" spans="2:10" x14ac:dyDescent="0.2">
      <c r="B2871" s="21"/>
      <c r="C2871" s="21"/>
      <c r="D2871" s="21"/>
      <c r="J2871" s="21"/>
    </row>
    <row r="2872" spans="2:10" x14ac:dyDescent="0.2">
      <c r="B2872" s="21"/>
      <c r="C2872" s="21"/>
      <c r="D2872" s="21"/>
      <c r="J2872" s="21"/>
    </row>
    <row r="2873" spans="2:10" x14ac:dyDescent="0.2">
      <c r="B2873" s="21"/>
      <c r="C2873" s="21"/>
      <c r="D2873" s="21"/>
      <c r="J2873" s="21"/>
    </row>
    <row r="2874" spans="2:10" x14ac:dyDescent="0.2">
      <c r="B2874" s="21"/>
      <c r="C2874" s="21"/>
      <c r="D2874" s="21"/>
      <c r="J2874" s="21"/>
    </row>
    <row r="2875" spans="2:10" x14ac:dyDescent="0.2">
      <c r="B2875" s="21"/>
      <c r="C2875" s="21"/>
      <c r="D2875" s="21"/>
      <c r="J2875" s="21"/>
    </row>
    <row r="2876" spans="2:10" x14ac:dyDescent="0.2">
      <c r="B2876" s="21"/>
      <c r="C2876" s="21"/>
      <c r="D2876" s="21"/>
      <c r="J2876" s="21"/>
    </row>
    <row r="2877" spans="2:10" x14ac:dyDescent="0.2">
      <c r="B2877" s="21"/>
      <c r="C2877" s="21"/>
      <c r="D2877" s="21"/>
      <c r="J2877" s="21"/>
    </row>
    <row r="2878" spans="2:10" x14ac:dyDescent="0.2">
      <c r="B2878" s="21"/>
      <c r="C2878" s="21"/>
      <c r="D2878" s="21"/>
      <c r="J2878" s="21"/>
    </row>
    <row r="2879" spans="2:10" x14ac:dyDescent="0.2">
      <c r="B2879" s="21"/>
      <c r="C2879" s="21"/>
      <c r="D2879" s="21"/>
      <c r="J2879" s="21"/>
    </row>
    <row r="2880" spans="2:10" x14ac:dyDescent="0.2">
      <c r="B2880" s="21"/>
      <c r="C2880" s="21"/>
      <c r="D2880" s="21"/>
      <c r="J2880" s="21"/>
    </row>
    <row r="2881" spans="2:10" x14ac:dyDescent="0.2">
      <c r="B2881" s="21"/>
      <c r="C2881" s="21"/>
      <c r="D2881" s="21"/>
      <c r="J2881" s="21"/>
    </row>
    <row r="2882" spans="2:10" x14ac:dyDescent="0.2">
      <c r="B2882" s="21"/>
      <c r="C2882" s="21"/>
      <c r="D2882" s="21"/>
      <c r="J2882" s="21"/>
    </row>
    <row r="2883" spans="2:10" x14ac:dyDescent="0.2">
      <c r="B2883" s="21"/>
      <c r="C2883" s="21"/>
      <c r="D2883" s="21"/>
      <c r="J2883" s="21"/>
    </row>
    <row r="2884" spans="2:10" x14ac:dyDescent="0.2">
      <c r="B2884" s="21"/>
      <c r="C2884" s="21"/>
      <c r="D2884" s="21"/>
      <c r="J2884" s="21"/>
    </row>
    <row r="2885" spans="2:10" x14ac:dyDescent="0.2">
      <c r="B2885" s="21"/>
      <c r="C2885" s="21"/>
      <c r="D2885" s="21"/>
      <c r="J2885" s="21"/>
    </row>
    <row r="2886" spans="2:10" x14ac:dyDescent="0.2">
      <c r="B2886" s="21"/>
      <c r="C2886" s="21"/>
      <c r="D2886" s="21"/>
      <c r="J2886" s="21"/>
    </row>
    <row r="2887" spans="2:10" x14ac:dyDescent="0.2">
      <c r="B2887" s="21"/>
      <c r="C2887" s="21"/>
      <c r="D2887" s="21"/>
      <c r="J2887" s="21"/>
    </row>
    <row r="2888" spans="2:10" x14ac:dyDescent="0.2">
      <c r="B2888" s="21"/>
      <c r="C2888" s="21"/>
      <c r="D2888" s="21"/>
      <c r="J2888" s="21"/>
    </row>
    <row r="2889" spans="2:10" x14ac:dyDescent="0.2">
      <c r="B2889" s="21"/>
      <c r="C2889" s="21"/>
      <c r="D2889" s="21"/>
      <c r="J2889" s="21"/>
    </row>
    <row r="2890" spans="2:10" x14ac:dyDescent="0.2">
      <c r="B2890" s="21"/>
      <c r="C2890" s="21"/>
      <c r="D2890" s="21"/>
      <c r="J2890" s="21"/>
    </row>
    <row r="2891" spans="2:10" x14ac:dyDescent="0.2">
      <c r="B2891" s="21"/>
      <c r="C2891" s="21"/>
      <c r="D2891" s="21"/>
      <c r="J2891" s="21"/>
    </row>
    <row r="2892" spans="2:10" x14ac:dyDescent="0.2">
      <c r="B2892" s="21"/>
      <c r="C2892" s="21"/>
      <c r="D2892" s="21"/>
      <c r="J2892" s="21"/>
    </row>
    <row r="2893" spans="2:10" x14ac:dyDescent="0.2">
      <c r="B2893" s="21"/>
      <c r="C2893" s="21"/>
      <c r="D2893" s="21"/>
      <c r="J2893" s="21"/>
    </row>
    <row r="2894" spans="2:10" x14ac:dyDescent="0.2">
      <c r="B2894" s="21"/>
      <c r="C2894" s="21"/>
      <c r="D2894" s="21"/>
      <c r="J2894" s="21"/>
    </row>
    <row r="2895" spans="2:10" x14ac:dyDescent="0.2">
      <c r="B2895" s="21"/>
      <c r="C2895" s="21"/>
      <c r="D2895" s="21"/>
      <c r="J2895" s="21"/>
    </row>
    <row r="2896" spans="2:10" x14ac:dyDescent="0.2">
      <c r="B2896" s="21"/>
      <c r="C2896" s="21"/>
      <c r="D2896" s="21"/>
      <c r="J2896" s="21"/>
    </row>
    <row r="2897" spans="2:10" x14ac:dyDescent="0.2">
      <c r="B2897" s="21"/>
      <c r="C2897" s="21"/>
      <c r="D2897" s="21"/>
      <c r="J2897" s="21"/>
    </row>
    <row r="2898" spans="2:10" x14ac:dyDescent="0.2">
      <c r="B2898" s="21"/>
      <c r="C2898" s="21"/>
      <c r="D2898" s="21"/>
      <c r="J2898" s="21"/>
    </row>
    <row r="2899" spans="2:10" x14ac:dyDescent="0.2">
      <c r="B2899" s="21"/>
      <c r="C2899" s="21"/>
      <c r="D2899" s="21"/>
      <c r="J2899" s="21"/>
    </row>
    <row r="2900" spans="2:10" x14ac:dyDescent="0.2">
      <c r="B2900" s="21"/>
      <c r="C2900" s="21"/>
      <c r="D2900" s="21"/>
      <c r="J2900" s="21"/>
    </row>
    <row r="2901" spans="2:10" x14ac:dyDescent="0.2">
      <c r="B2901" s="21"/>
      <c r="C2901" s="21"/>
      <c r="D2901" s="21"/>
      <c r="J2901" s="21"/>
    </row>
    <row r="2902" spans="2:10" x14ac:dyDescent="0.2">
      <c r="B2902" s="21"/>
      <c r="C2902" s="21"/>
      <c r="D2902" s="21"/>
      <c r="J2902" s="21"/>
    </row>
    <row r="2903" spans="2:10" x14ac:dyDescent="0.2">
      <c r="B2903" s="21"/>
      <c r="C2903" s="21"/>
      <c r="D2903" s="21"/>
      <c r="J2903" s="21"/>
    </row>
    <row r="2904" spans="2:10" x14ac:dyDescent="0.2">
      <c r="B2904" s="21"/>
      <c r="C2904" s="21"/>
      <c r="D2904" s="21"/>
      <c r="J2904" s="21"/>
    </row>
    <row r="2905" spans="2:10" x14ac:dyDescent="0.2">
      <c r="B2905" s="21"/>
      <c r="C2905" s="21"/>
      <c r="D2905" s="21"/>
      <c r="J2905" s="21"/>
    </row>
    <row r="2906" spans="2:10" x14ac:dyDescent="0.2">
      <c r="B2906" s="21"/>
      <c r="C2906" s="21"/>
      <c r="D2906" s="21"/>
      <c r="J2906" s="21"/>
    </row>
    <row r="2907" spans="2:10" x14ac:dyDescent="0.2">
      <c r="B2907" s="21"/>
      <c r="C2907" s="21"/>
      <c r="D2907" s="21"/>
      <c r="J2907" s="21"/>
    </row>
    <row r="2908" spans="2:10" x14ac:dyDescent="0.2">
      <c r="B2908" s="21"/>
      <c r="C2908" s="21"/>
      <c r="D2908" s="21"/>
      <c r="J2908" s="21"/>
    </row>
    <row r="2909" spans="2:10" x14ac:dyDescent="0.2">
      <c r="B2909" s="21"/>
      <c r="C2909" s="21"/>
      <c r="D2909" s="21"/>
      <c r="J2909" s="21"/>
    </row>
    <row r="2910" spans="2:10" x14ac:dyDescent="0.2">
      <c r="B2910" s="21"/>
      <c r="C2910" s="21"/>
      <c r="D2910" s="21"/>
      <c r="J2910" s="21"/>
    </row>
    <row r="2911" spans="2:10" x14ac:dyDescent="0.2">
      <c r="B2911" s="21"/>
      <c r="C2911" s="21"/>
      <c r="D2911" s="21"/>
      <c r="J2911" s="21"/>
    </row>
    <row r="2912" spans="2:10" x14ac:dyDescent="0.2">
      <c r="B2912" s="21"/>
      <c r="C2912" s="21"/>
      <c r="D2912" s="21"/>
      <c r="J2912" s="21"/>
    </row>
    <row r="2913" spans="2:10" x14ac:dyDescent="0.2">
      <c r="B2913" s="21"/>
      <c r="C2913" s="21"/>
      <c r="D2913" s="21"/>
      <c r="J2913" s="21"/>
    </row>
    <row r="2914" spans="2:10" x14ac:dyDescent="0.2">
      <c r="B2914" s="21"/>
      <c r="C2914" s="21"/>
      <c r="D2914" s="21"/>
      <c r="J2914" s="21"/>
    </row>
    <row r="2915" spans="2:10" x14ac:dyDescent="0.2">
      <c r="B2915" s="21"/>
      <c r="C2915" s="21"/>
      <c r="D2915" s="21"/>
      <c r="J2915" s="21"/>
    </row>
    <row r="2916" spans="2:10" x14ac:dyDescent="0.2">
      <c r="B2916" s="21"/>
      <c r="C2916" s="21"/>
      <c r="D2916" s="21"/>
      <c r="J2916" s="21"/>
    </row>
    <row r="2917" spans="2:10" x14ac:dyDescent="0.2">
      <c r="B2917" s="21"/>
      <c r="C2917" s="21"/>
      <c r="D2917" s="21"/>
      <c r="J2917" s="21"/>
    </row>
    <row r="2918" spans="2:10" x14ac:dyDescent="0.2">
      <c r="B2918" s="21"/>
      <c r="C2918" s="21"/>
      <c r="D2918" s="21"/>
      <c r="J2918" s="21"/>
    </row>
    <row r="2919" spans="2:10" x14ac:dyDescent="0.2">
      <c r="B2919" s="21"/>
      <c r="C2919" s="21"/>
      <c r="D2919" s="21"/>
      <c r="J2919" s="21"/>
    </row>
    <row r="2920" spans="2:10" x14ac:dyDescent="0.2">
      <c r="B2920" s="21"/>
      <c r="C2920" s="21"/>
      <c r="D2920" s="21"/>
      <c r="J2920" s="21"/>
    </row>
    <row r="2921" spans="2:10" x14ac:dyDescent="0.2">
      <c r="B2921" s="21"/>
      <c r="C2921" s="21"/>
      <c r="D2921" s="21"/>
      <c r="J2921" s="21"/>
    </row>
    <row r="2922" spans="2:10" x14ac:dyDescent="0.2">
      <c r="B2922" s="21"/>
      <c r="C2922" s="21"/>
      <c r="D2922" s="21"/>
      <c r="J2922" s="21"/>
    </row>
    <row r="2923" spans="2:10" x14ac:dyDescent="0.2">
      <c r="B2923" s="21"/>
      <c r="C2923" s="21"/>
      <c r="D2923" s="21"/>
      <c r="J2923" s="21"/>
    </row>
    <row r="2924" spans="2:10" x14ac:dyDescent="0.2">
      <c r="B2924" s="21"/>
      <c r="C2924" s="21"/>
      <c r="D2924" s="21"/>
      <c r="J2924" s="21"/>
    </row>
    <row r="2925" spans="2:10" x14ac:dyDescent="0.2">
      <c r="B2925" s="21"/>
      <c r="C2925" s="21"/>
      <c r="D2925" s="21"/>
      <c r="J2925" s="21"/>
    </row>
    <row r="2926" spans="2:10" x14ac:dyDescent="0.2">
      <c r="B2926" s="21"/>
      <c r="C2926" s="21"/>
      <c r="D2926" s="21"/>
      <c r="J2926" s="21"/>
    </row>
    <row r="2927" spans="2:10" x14ac:dyDescent="0.2">
      <c r="B2927" s="21"/>
      <c r="C2927" s="21"/>
      <c r="D2927" s="21"/>
      <c r="J2927" s="21"/>
    </row>
    <row r="2928" spans="2:10" x14ac:dyDescent="0.2">
      <c r="B2928" s="21"/>
      <c r="C2928" s="21"/>
      <c r="D2928" s="21"/>
      <c r="J2928" s="21"/>
    </row>
    <row r="2929" spans="2:10" x14ac:dyDescent="0.2">
      <c r="B2929" s="21"/>
      <c r="C2929" s="21"/>
      <c r="D2929" s="21"/>
      <c r="J2929" s="21"/>
    </row>
    <row r="2930" spans="2:10" x14ac:dyDescent="0.2">
      <c r="B2930" s="21"/>
      <c r="C2930" s="21"/>
      <c r="D2930" s="21"/>
      <c r="J2930" s="21"/>
    </row>
    <row r="2932" spans="2:10" x14ac:dyDescent="0.2">
      <c r="B2932" s="21"/>
      <c r="C2932" s="21"/>
      <c r="D2932" s="21"/>
      <c r="J2932" s="21"/>
    </row>
    <row r="2933" spans="2:10" x14ac:dyDescent="0.2">
      <c r="B2933" s="21"/>
      <c r="C2933" s="21"/>
      <c r="D2933" s="21"/>
      <c r="J2933" s="21"/>
    </row>
    <row r="2934" spans="2:10" x14ac:dyDescent="0.2">
      <c r="B2934" s="21"/>
      <c r="C2934" s="21"/>
      <c r="D2934" s="21"/>
      <c r="J2934" s="21"/>
    </row>
    <row r="2935" spans="2:10" x14ac:dyDescent="0.2">
      <c r="B2935" s="21"/>
      <c r="C2935" s="21"/>
      <c r="D2935" s="21"/>
      <c r="J2935" s="21"/>
    </row>
    <row r="2936" spans="2:10" x14ac:dyDescent="0.2">
      <c r="B2936" s="21"/>
      <c r="C2936" s="21"/>
      <c r="D2936" s="21"/>
      <c r="J2936" s="21"/>
    </row>
    <row r="2937" spans="2:10" x14ac:dyDescent="0.2">
      <c r="B2937" s="21"/>
      <c r="C2937" s="21"/>
      <c r="D2937" s="21"/>
      <c r="J2937" s="21"/>
    </row>
    <row r="2938" spans="2:10" x14ac:dyDescent="0.2">
      <c r="B2938" s="21"/>
      <c r="C2938" s="21"/>
      <c r="D2938" s="21"/>
      <c r="J2938" s="21"/>
    </row>
    <row r="2939" spans="2:10" x14ac:dyDescent="0.2">
      <c r="B2939" s="21"/>
      <c r="C2939" s="21"/>
      <c r="D2939" s="21"/>
      <c r="J2939" s="21"/>
    </row>
    <row r="2940" spans="2:10" x14ac:dyDescent="0.2">
      <c r="B2940" s="21"/>
      <c r="C2940" s="21"/>
      <c r="D2940" s="21"/>
      <c r="J2940" s="21"/>
    </row>
    <row r="2941" spans="2:10" x14ac:dyDescent="0.2">
      <c r="B2941" s="21"/>
      <c r="C2941" s="21"/>
      <c r="D2941" s="21"/>
      <c r="J2941" s="21"/>
    </row>
    <row r="2942" spans="2:10" x14ac:dyDescent="0.2">
      <c r="B2942" s="21"/>
      <c r="C2942" s="21"/>
      <c r="D2942" s="21"/>
      <c r="J2942" s="21"/>
    </row>
    <row r="2943" spans="2:10" x14ac:dyDescent="0.2">
      <c r="B2943" s="21"/>
      <c r="C2943" s="21"/>
      <c r="D2943" s="21"/>
      <c r="J2943" s="21"/>
    </row>
    <row r="2944" spans="2:10" x14ac:dyDescent="0.2">
      <c r="B2944" s="21"/>
      <c r="C2944" s="21"/>
      <c r="D2944" s="21"/>
      <c r="J2944" s="21"/>
    </row>
    <row r="2945" spans="2:10" x14ac:dyDescent="0.2">
      <c r="B2945" s="21"/>
      <c r="C2945" s="21"/>
      <c r="D2945" s="21"/>
      <c r="J2945" s="21"/>
    </row>
    <row r="2946" spans="2:10" x14ac:dyDescent="0.2">
      <c r="B2946" s="21"/>
      <c r="C2946" s="21"/>
      <c r="D2946" s="21"/>
      <c r="J2946" s="21"/>
    </row>
    <row r="2947" spans="2:10" x14ac:dyDescent="0.2">
      <c r="B2947" s="21"/>
      <c r="C2947" s="21"/>
      <c r="D2947" s="21"/>
      <c r="J2947" s="21"/>
    </row>
    <row r="2948" spans="2:10" x14ac:dyDescent="0.2">
      <c r="B2948" s="21"/>
      <c r="C2948" s="21"/>
      <c r="D2948" s="21"/>
      <c r="J2948" s="21"/>
    </row>
    <row r="2949" spans="2:10" x14ac:dyDescent="0.2">
      <c r="B2949" s="21"/>
      <c r="C2949" s="21"/>
      <c r="D2949" s="21"/>
      <c r="J2949" s="21"/>
    </row>
    <row r="2950" spans="2:10" x14ac:dyDescent="0.2">
      <c r="B2950" s="21"/>
      <c r="C2950" s="21"/>
      <c r="D2950" s="21"/>
      <c r="J2950" s="21"/>
    </row>
    <row r="2951" spans="2:10" x14ac:dyDescent="0.2">
      <c r="B2951" s="21"/>
      <c r="C2951" s="21"/>
      <c r="D2951" s="21"/>
      <c r="J2951" s="21"/>
    </row>
    <row r="2952" spans="2:10" x14ac:dyDescent="0.2">
      <c r="B2952" s="21"/>
      <c r="C2952" s="21"/>
      <c r="D2952" s="21"/>
      <c r="J2952" s="21"/>
    </row>
    <row r="2953" spans="2:10" x14ac:dyDescent="0.2">
      <c r="B2953" s="21"/>
      <c r="C2953" s="21"/>
      <c r="D2953" s="21"/>
      <c r="J2953" s="21"/>
    </row>
    <row r="2954" spans="2:10" x14ac:dyDescent="0.2">
      <c r="B2954" s="21"/>
      <c r="C2954" s="21"/>
      <c r="D2954" s="21"/>
      <c r="J2954" s="21"/>
    </row>
    <row r="2955" spans="2:10" x14ac:dyDescent="0.2">
      <c r="B2955" s="21"/>
      <c r="C2955" s="21"/>
      <c r="D2955" s="21"/>
      <c r="J2955" s="21"/>
    </row>
    <row r="2956" spans="2:10" x14ac:dyDescent="0.2">
      <c r="B2956" s="21"/>
      <c r="C2956" s="21"/>
      <c r="D2956" s="21"/>
      <c r="J2956" s="21"/>
    </row>
    <row r="2957" spans="2:10" x14ac:dyDescent="0.2">
      <c r="B2957" s="21"/>
      <c r="C2957" s="21"/>
      <c r="D2957" s="21"/>
      <c r="J2957" s="21"/>
    </row>
    <row r="2958" spans="2:10" x14ac:dyDescent="0.2">
      <c r="B2958" s="21"/>
      <c r="C2958" s="21"/>
      <c r="D2958" s="21"/>
      <c r="J2958" s="21"/>
    </row>
    <row r="2959" spans="2:10" x14ac:dyDescent="0.2">
      <c r="B2959" s="21"/>
      <c r="C2959" s="21"/>
      <c r="D2959" s="21"/>
      <c r="J2959" s="21"/>
    </row>
    <row r="2960" spans="2:10" x14ac:dyDescent="0.2">
      <c r="B2960" s="21"/>
      <c r="C2960" s="21"/>
      <c r="D2960" s="21"/>
      <c r="J2960" s="21"/>
    </row>
    <row r="2961" spans="2:10" x14ac:dyDescent="0.2">
      <c r="B2961" s="21"/>
      <c r="C2961" s="21"/>
      <c r="D2961" s="21"/>
      <c r="J2961" s="21"/>
    </row>
    <row r="2962" spans="2:10" x14ac:dyDescent="0.2">
      <c r="B2962" s="21"/>
      <c r="C2962" s="21"/>
      <c r="D2962" s="21"/>
      <c r="J2962" s="21"/>
    </row>
    <row r="2963" spans="2:10" x14ac:dyDescent="0.2">
      <c r="B2963" s="21"/>
      <c r="C2963" s="21"/>
      <c r="D2963" s="21"/>
      <c r="J2963" s="21"/>
    </row>
    <row r="2964" spans="2:10" x14ac:dyDescent="0.2">
      <c r="B2964" s="21"/>
      <c r="C2964" s="21"/>
      <c r="D2964" s="21"/>
      <c r="J2964" s="21"/>
    </row>
  </sheetData>
  <mergeCells count="88">
    <mergeCell ref="B440:G440"/>
    <mergeCell ref="I440:M440"/>
    <mergeCell ref="A1:T1"/>
    <mergeCell ref="D5:E5"/>
    <mergeCell ref="B6:G6"/>
    <mergeCell ref="I6:M6"/>
    <mergeCell ref="D205:E205"/>
    <mergeCell ref="B206:G206"/>
    <mergeCell ref="I206:M206"/>
    <mergeCell ref="D225:E225"/>
    <mergeCell ref="B226:G226"/>
    <mergeCell ref="I226:M226"/>
    <mergeCell ref="D342:E342"/>
    <mergeCell ref="B343:G343"/>
    <mergeCell ref="I343:M343"/>
    <mergeCell ref="D362:E362"/>
    <mergeCell ref="E263:F263"/>
    <mergeCell ref="D423:E423"/>
    <mergeCell ref="B424:G424"/>
    <mergeCell ref="I424:M424"/>
    <mergeCell ref="D439:E439"/>
    <mergeCell ref="B363:G363"/>
    <mergeCell ref="I363:M363"/>
    <mergeCell ref="D114:E114"/>
    <mergeCell ref="B115:G115"/>
    <mergeCell ref="I115:M115"/>
    <mergeCell ref="D244:E244"/>
    <mergeCell ref="B245:G245"/>
    <mergeCell ref="I245:M245"/>
    <mergeCell ref="D73:E73"/>
    <mergeCell ref="B74:G74"/>
    <mergeCell ref="I74:M74"/>
    <mergeCell ref="D92:E92"/>
    <mergeCell ref="B93:G93"/>
    <mergeCell ref="I93:M93"/>
    <mergeCell ref="P36:R36"/>
    <mergeCell ref="P39:R39"/>
    <mergeCell ref="H51:I51"/>
    <mergeCell ref="D52:E52"/>
    <mergeCell ref="B53:G53"/>
    <mergeCell ref="I53:M53"/>
    <mergeCell ref="H185:I185"/>
    <mergeCell ref="D186:E186"/>
    <mergeCell ref="B187:G187"/>
    <mergeCell ref="I187:M187"/>
    <mergeCell ref="B150:G150"/>
    <mergeCell ref="I150:M150"/>
    <mergeCell ref="D149:E149"/>
    <mergeCell ref="H167:I167"/>
    <mergeCell ref="D168:E168"/>
    <mergeCell ref="B169:G169"/>
    <mergeCell ref="I169:M169"/>
    <mergeCell ref="D408:E408"/>
    <mergeCell ref="B409:G409"/>
    <mergeCell ref="I409:M409"/>
    <mergeCell ref="B264:G264"/>
    <mergeCell ref="I264:M264"/>
    <mergeCell ref="H299:I299"/>
    <mergeCell ref="D301:E301"/>
    <mergeCell ref="B302:G302"/>
    <mergeCell ref="I302:M302"/>
    <mergeCell ref="D322:E322"/>
    <mergeCell ref="B323:G323"/>
    <mergeCell ref="I323:M323"/>
    <mergeCell ref="D377:E377"/>
    <mergeCell ref="B378:G378"/>
    <mergeCell ref="I378:M378"/>
    <mergeCell ref="D393:E393"/>
    <mergeCell ref="B394:G394"/>
    <mergeCell ref="I394:M394"/>
    <mergeCell ref="D548:E548"/>
    <mergeCell ref="B549:G549"/>
    <mergeCell ref="I549:M549"/>
    <mergeCell ref="D453:E453"/>
    <mergeCell ref="B454:G454"/>
    <mergeCell ref="I454:M454"/>
    <mergeCell ref="D469:E469"/>
    <mergeCell ref="B470:G470"/>
    <mergeCell ref="I470:M470"/>
    <mergeCell ref="D484:E484"/>
    <mergeCell ref="B485:G485"/>
    <mergeCell ref="I485:M485"/>
    <mergeCell ref="D501:E501"/>
    <mergeCell ref="B502:G502"/>
    <mergeCell ref="I502:M502"/>
    <mergeCell ref="D529:E529"/>
    <mergeCell ref="B530:G530"/>
    <mergeCell ref="I530:M530"/>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
      <c r="A1" s="4" t="s">
        <v>7</v>
      </c>
      <c r="B1" s="4" t="s">
        <v>8</v>
      </c>
    </row>
    <row r="2" spans="1:2" x14ac:dyDescent="0.2">
      <c r="A2" s="4" t="s">
        <v>9</v>
      </c>
      <c r="B2" s="4" t="s">
        <v>27</v>
      </c>
    </row>
    <row r="3" spans="1:2" x14ac:dyDescent="0.2">
      <c r="A3" s="4" t="s">
        <v>20</v>
      </c>
      <c r="B3"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5" zoomScale="160" zoomScaleNormal="160" workbookViewId="0">
      <selection activeCell="O24" sqref="O24"/>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77</v>
      </c>
      <c r="L1" s="3" t="s">
        <v>19</v>
      </c>
      <c r="M1" s="2"/>
    </row>
    <row r="2" spans="1:13" x14ac:dyDescent="0.25">
      <c r="A2" s="3" t="s">
        <v>125</v>
      </c>
      <c r="B2" s="3">
        <v>0</v>
      </c>
      <c r="C2" s="3">
        <v>7</v>
      </c>
      <c r="D2" s="3">
        <v>44</v>
      </c>
      <c r="E2" s="3" t="s">
        <v>6</v>
      </c>
      <c r="F2" s="3" t="s">
        <v>25</v>
      </c>
      <c r="G2" s="17" t="s">
        <v>124</v>
      </c>
      <c r="H2" s="3">
        <v>1.2</v>
      </c>
      <c r="I2" s="3">
        <v>-1.6</v>
      </c>
      <c r="J2" s="3">
        <v>0.6</v>
      </c>
      <c r="K2" s="3">
        <v>30</v>
      </c>
      <c r="L2" s="3">
        <v>1</v>
      </c>
    </row>
    <row r="3" spans="1:13" x14ac:dyDescent="0.25">
      <c r="A3" s="3" t="s">
        <v>126</v>
      </c>
      <c r="B3" s="3">
        <v>100</v>
      </c>
      <c r="C3" s="3">
        <v>54</v>
      </c>
      <c r="D3" s="3">
        <v>71</v>
      </c>
      <c r="E3" s="3" t="s">
        <v>6</v>
      </c>
      <c r="F3" s="3" t="s">
        <v>25</v>
      </c>
      <c r="G3" s="17" t="s">
        <v>124</v>
      </c>
      <c r="H3" s="3">
        <v>1.2</v>
      </c>
      <c r="I3" s="3">
        <v>-1.6</v>
      </c>
      <c r="J3" s="3">
        <v>0.6</v>
      </c>
      <c r="K3" s="3">
        <v>30</v>
      </c>
      <c r="L3" s="3">
        <v>1</v>
      </c>
    </row>
    <row r="4" spans="1:13" x14ac:dyDescent="0.25">
      <c r="A4" s="3" t="s">
        <v>127</v>
      </c>
      <c r="B4" s="3">
        <v>200</v>
      </c>
      <c r="C4" s="3">
        <v>75</v>
      </c>
      <c r="D4" s="3">
        <v>90</v>
      </c>
      <c r="E4" s="3" t="s">
        <v>6</v>
      </c>
      <c r="F4" s="3" t="s">
        <v>25</v>
      </c>
      <c r="G4" s="17" t="s">
        <v>124</v>
      </c>
      <c r="H4" s="3">
        <v>1.2</v>
      </c>
      <c r="I4" s="3">
        <v>-1.6</v>
      </c>
      <c r="J4" s="3">
        <v>0.6</v>
      </c>
      <c r="K4" s="3">
        <v>30</v>
      </c>
      <c r="L4" s="3">
        <v>1</v>
      </c>
    </row>
    <row r="5" spans="1:13" x14ac:dyDescent="0.25">
      <c r="A5" s="3" t="s">
        <v>128</v>
      </c>
      <c r="B5" s="3">
        <v>300</v>
      </c>
      <c r="C5" s="3">
        <v>94</v>
      </c>
      <c r="D5" s="3">
        <v>112</v>
      </c>
      <c r="E5" s="3" t="s">
        <v>6</v>
      </c>
      <c r="F5" s="3" t="s">
        <v>25</v>
      </c>
      <c r="G5" s="17" t="s">
        <v>124</v>
      </c>
      <c r="H5" s="3">
        <v>1.2</v>
      </c>
      <c r="I5" s="3">
        <v>-1.6</v>
      </c>
      <c r="J5" s="3">
        <v>0.6</v>
      </c>
      <c r="K5" s="3">
        <v>30</v>
      </c>
      <c r="L5" s="3">
        <v>1</v>
      </c>
    </row>
    <row r="6" spans="1:13" x14ac:dyDescent="0.25">
      <c r="A6" s="3" t="s">
        <v>129</v>
      </c>
      <c r="B6" s="3">
        <v>400</v>
      </c>
      <c r="C6" s="3">
        <v>116</v>
      </c>
      <c r="D6" s="3">
        <v>135</v>
      </c>
      <c r="E6" s="3" t="s">
        <v>6</v>
      </c>
      <c r="F6" s="3" t="s">
        <v>25</v>
      </c>
      <c r="G6" s="17" t="s">
        <v>124</v>
      </c>
      <c r="H6" s="3">
        <v>1.2</v>
      </c>
      <c r="I6" s="3">
        <v>-1.6</v>
      </c>
      <c r="J6" s="3">
        <v>0.6</v>
      </c>
      <c r="K6" s="3">
        <v>30</v>
      </c>
      <c r="L6" s="3">
        <v>1</v>
      </c>
    </row>
    <row r="7" spans="1:13" x14ac:dyDescent="0.25">
      <c r="A7" s="3" t="s">
        <v>130</v>
      </c>
      <c r="B7" s="3">
        <v>500</v>
      </c>
      <c r="C7" s="3">
        <v>151</v>
      </c>
      <c r="D7" s="3">
        <v>166</v>
      </c>
      <c r="E7" s="3" t="s">
        <v>6</v>
      </c>
      <c r="F7" s="3" t="s">
        <v>25</v>
      </c>
      <c r="G7" s="17" t="s">
        <v>124</v>
      </c>
      <c r="H7" s="3">
        <v>1.2</v>
      </c>
      <c r="I7" s="3">
        <v>-1.6</v>
      </c>
      <c r="J7" s="3">
        <v>0.6</v>
      </c>
      <c r="K7" s="3">
        <v>30</v>
      </c>
      <c r="L7" s="3">
        <v>1</v>
      </c>
    </row>
    <row r="8" spans="1:13" x14ac:dyDescent="0.25">
      <c r="A8" s="3" t="s">
        <v>131</v>
      </c>
      <c r="B8" s="3">
        <v>600</v>
      </c>
      <c r="C8" s="3">
        <v>170</v>
      </c>
      <c r="D8" s="3">
        <v>184</v>
      </c>
      <c r="E8" s="3" t="s">
        <v>6</v>
      </c>
      <c r="F8" s="3" t="s">
        <v>25</v>
      </c>
      <c r="G8" s="17" t="s">
        <v>124</v>
      </c>
      <c r="H8" s="3">
        <v>1.2</v>
      </c>
      <c r="I8" s="3">
        <v>-1.6</v>
      </c>
      <c r="J8" s="3">
        <v>0.6</v>
      </c>
      <c r="K8" s="3">
        <v>30</v>
      </c>
      <c r="L8" s="3">
        <v>1</v>
      </c>
    </row>
    <row r="9" spans="1:13" x14ac:dyDescent="0.25">
      <c r="A9" s="3" t="s">
        <v>132</v>
      </c>
      <c r="B9" s="32">
        <v>700</v>
      </c>
      <c r="C9" s="32">
        <v>188</v>
      </c>
      <c r="D9" s="32">
        <v>203</v>
      </c>
      <c r="E9" s="3" t="s">
        <v>6</v>
      </c>
      <c r="F9" s="3" t="s">
        <v>25</v>
      </c>
      <c r="G9" s="17" t="s">
        <v>124</v>
      </c>
      <c r="H9" s="3">
        <v>1.2</v>
      </c>
      <c r="I9" s="3">
        <v>-1.6</v>
      </c>
      <c r="J9" s="3">
        <v>0.6</v>
      </c>
      <c r="K9" s="3">
        <v>30</v>
      </c>
      <c r="L9" s="3">
        <v>1</v>
      </c>
    </row>
    <row r="10" spans="1:13" x14ac:dyDescent="0.25">
      <c r="A10" s="3" t="s">
        <v>133</v>
      </c>
      <c r="B10" s="32">
        <v>800</v>
      </c>
      <c r="C10" s="32">
        <v>207</v>
      </c>
      <c r="D10" s="32">
        <v>219</v>
      </c>
      <c r="E10" s="3" t="s">
        <v>6</v>
      </c>
      <c r="F10" s="3" t="s">
        <v>25</v>
      </c>
      <c r="G10" s="17" t="s">
        <v>124</v>
      </c>
      <c r="H10" s="3">
        <v>1.2</v>
      </c>
      <c r="I10" s="3">
        <v>-1.6</v>
      </c>
      <c r="J10" s="3">
        <v>0.6</v>
      </c>
      <c r="K10" s="3">
        <v>30</v>
      </c>
      <c r="L10" s="3">
        <v>1</v>
      </c>
    </row>
    <row r="11" spans="1:13" x14ac:dyDescent="0.25">
      <c r="A11" s="3" t="s">
        <v>134</v>
      </c>
      <c r="B11" s="32">
        <v>900</v>
      </c>
      <c r="C11" s="32">
        <v>227</v>
      </c>
      <c r="D11" s="32">
        <v>242</v>
      </c>
      <c r="E11" s="3" t="s">
        <v>6</v>
      </c>
      <c r="F11" s="3" t="s">
        <v>25</v>
      </c>
      <c r="G11" s="17" t="s">
        <v>124</v>
      </c>
      <c r="H11" s="3">
        <v>1.2</v>
      </c>
      <c r="I11" s="3">
        <v>-1.6</v>
      </c>
      <c r="J11" s="3">
        <v>0.6</v>
      </c>
      <c r="K11" s="3">
        <v>30</v>
      </c>
      <c r="L11" s="3">
        <v>1</v>
      </c>
    </row>
    <row r="12" spans="1:13" x14ac:dyDescent="0.25">
      <c r="A12" s="3" t="s">
        <v>135</v>
      </c>
      <c r="B12" s="32">
        <v>1000</v>
      </c>
      <c r="C12" s="32">
        <v>246</v>
      </c>
      <c r="D12" s="32">
        <v>261</v>
      </c>
      <c r="E12" s="3" t="s">
        <v>6</v>
      </c>
      <c r="F12" s="3" t="s">
        <v>25</v>
      </c>
      <c r="G12" s="17" t="s">
        <v>124</v>
      </c>
      <c r="H12" s="3">
        <v>1.2</v>
      </c>
      <c r="I12" s="3">
        <v>-1.6</v>
      </c>
      <c r="J12" s="3">
        <v>0.6</v>
      </c>
      <c r="K12" s="3">
        <v>30</v>
      </c>
      <c r="L12" s="3">
        <v>1</v>
      </c>
    </row>
    <row r="13" spans="1:13" x14ac:dyDescent="0.25">
      <c r="A13" s="3" t="s">
        <v>136</v>
      </c>
      <c r="B13" s="32">
        <v>1100</v>
      </c>
      <c r="C13" s="32">
        <v>265</v>
      </c>
      <c r="D13" s="32">
        <v>284</v>
      </c>
      <c r="E13" s="3" t="s">
        <v>6</v>
      </c>
      <c r="F13" s="3" t="s">
        <v>25</v>
      </c>
      <c r="G13" s="17" t="s">
        <v>124</v>
      </c>
      <c r="H13" s="3">
        <v>1.2</v>
      </c>
      <c r="I13" s="3">
        <v>-1.6</v>
      </c>
      <c r="J13" s="3">
        <v>0.6</v>
      </c>
      <c r="K13" s="3">
        <v>30</v>
      </c>
      <c r="L13" s="3">
        <v>1</v>
      </c>
    </row>
    <row r="14" spans="1:13" x14ac:dyDescent="0.25">
      <c r="A14" s="3" t="s">
        <v>137</v>
      </c>
      <c r="B14" s="34">
        <v>1200</v>
      </c>
      <c r="C14" s="32">
        <v>303</v>
      </c>
      <c r="D14" s="32">
        <v>321</v>
      </c>
      <c r="E14" s="3" t="s">
        <v>6</v>
      </c>
      <c r="F14" s="3" t="s">
        <v>25</v>
      </c>
      <c r="G14" s="17" t="s">
        <v>124</v>
      </c>
      <c r="H14" s="3">
        <v>1.2</v>
      </c>
      <c r="I14" s="3">
        <v>-1.6</v>
      </c>
      <c r="J14" s="3">
        <v>0.6</v>
      </c>
      <c r="K14" s="3">
        <v>30</v>
      </c>
      <c r="L14" s="3">
        <v>1</v>
      </c>
    </row>
    <row r="15" spans="1:13" x14ac:dyDescent="0.25">
      <c r="A15" s="3" t="s">
        <v>138</v>
      </c>
      <c r="B15" s="34">
        <v>1300</v>
      </c>
      <c r="C15" s="32">
        <v>324</v>
      </c>
      <c r="D15" s="32">
        <v>341</v>
      </c>
      <c r="E15" s="3" t="s">
        <v>6</v>
      </c>
      <c r="F15" s="3" t="s">
        <v>25</v>
      </c>
      <c r="G15" s="17" t="s">
        <v>124</v>
      </c>
      <c r="H15" s="3">
        <v>1.2</v>
      </c>
      <c r="I15" s="3">
        <v>-1.6</v>
      </c>
      <c r="J15" s="3">
        <v>0.6</v>
      </c>
      <c r="K15" s="3">
        <v>30</v>
      </c>
      <c r="L15" s="3">
        <v>1</v>
      </c>
    </row>
    <row r="16" spans="1:13" x14ac:dyDescent="0.25">
      <c r="A16" s="3" t="s">
        <v>139</v>
      </c>
      <c r="B16" s="2">
        <v>1400</v>
      </c>
      <c r="C16" s="32">
        <v>344</v>
      </c>
      <c r="D16" s="32">
        <v>361</v>
      </c>
      <c r="E16" s="3" t="s">
        <v>6</v>
      </c>
      <c r="F16" s="3" t="s">
        <v>25</v>
      </c>
      <c r="G16" s="17" t="s">
        <v>124</v>
      </c>
      <c r="H16" s="3">
        <v>1.2</v>
      </c>
      <c r="I16" s="3">
        <v>-1.6</v>
      </c>
      <c r="J16" s="3">
        <v>0.6</v>
      </c>
      <c r="K16" s="3">
        <v>30</v>
      </c>
      <c r="L16" s="3">
        <v>1</v>
      </c>
    </row>
    <row r="17" spans="1:12" x14ac:dyDescent="0.25">
      <c r="A17" s="3" t="s">
        <v>140</v>
      </c>
      <c r="B17" s="2">
        <v>1500</v>
      </c>
      <c r="C17" s="32">
        <v>364</v>
      </c>
      <c r="D17" s="32">
        <v>375</v>
      </c>
      <c r="E17" s="3" t="s">
        <v>6</v>
      </c>
      <c r="F17" s="3" t="s">
        <v>25</v>
      </c>
      <c r="G17" s="17" t="s">
        <v>124</v>
      </c>
      <c r="H17" s="3">
        <v>1.2</v>
      </c>
      <c r="I17" s="3">
        <v>-1.6</v>
      </c>
      <c r="J17" s="3">
        <v>0.6</v>
      </c>
      <c r="K17" s="3">
        <v>30</v>
      </c>
      <c r="L17" s="3">
        <v>1</v>
      </c>
    </row>
    <row r="18" spans="1:12" x14ac:dyDescent="0.25">
      <c r="A18" s="3" t="s">
        <v>141</v>
      </c>
      <c r="B18" s="2">
        <v>1600</v>
      </c>
      <c r="C18" s="32">
        <v>379</v>
      </c>
      <c r="D18" s="32">
        <v>391</v>
      </c>
      <c r="E18" s="3" t="s">
        <v>6</v>
      </c>
      <c r="F18" s="3" t="s">
        <v>25</v>
      </c>
      <c r="G18" s="17" t="s">
        <v>124</v>
      </c>
      <c r="H18" s="3">
        <v>1.2</v>
      </c>
      <c r="I18" s="3">
        <v>-1.6</v>
      </c>
      <c r="J18" s="3">
        <v>0.6</v>
      </c>
      <c r="K18" s="3">
        <v>30</v>
      </c>
      <c r="L18" s="3">
        <v>1</v>
      </c>
    </row>
    <row r="19" spans="1:12" x14ac:dyDescent="0.25">
      <c r="A19" s="3" t="s">
        <v>142</v>
      </c>
      <c r="B19" s="2">
        <v>1700</v>
      </c>
      <c r="C19" s="32">
        <v>395</v>
      </c>
      <c r="D19" s="32">
        <v>406</v>
      </c>
      <c r="E19" s="3" t="s">
        <v>6</v>
      </c>
      <c r="F19" s="3" t="s">
        <v>25</v>
      </c>
      <c r="G19" s="17" t="s">
        <v>124</v>
      </c>
      <c r="H19" s="3">
        <v>1.2</v>
      </c>
      <c r="I19" s="3">
        <v>-1.6</v>
      </c>
      <c r="J19" s="3">
        <v>0.6</v>
      </c>
      <c r="K19" s="3">
        <v>30</v>
      </c>
      <c r="L19" s="3">
        <v>1</v>
      </c>
    </row>
    <row r="20" spans="1:12" x14ac:dyDescent="0.25">
      <c r="A20" s="3" t="s">
        <v>143</v>
      </c>
      <c r="B20" s="2">
        <v>1800</v>
      </c>
      <c r="C20" s="32">
        <v>410</v>
      </c>
      <c r="D20" s="32">
        <v>421</v>
      </c>
      <c r="E20" s="3" t="s">
        <v>6</v>
      </c>
      <c r="F20" s="3" t="s">
        <v>25</v>
      </c>
      <c r="G20" s="17" t="s">
        <v>124</v>
      </c>
      <c r="H20" s="3">
        <v>1.2</v>
      </c>
      <c r="I20" s="3">
        <v>-1.6</v>
      </c>
      <c r="J20" s="3">
        <v>0.6</v>
      </c>
      <c r="K20" s="3">
        <v>30</v>
      </c>
      <c r="L20" s="3">
        <v>1</v>
      </c>
    </row>
    <row r="21" spans="1:12" x14ac:dyDescent="0.25">
      <c r="A21" s="3" t="s">
        <v>144</v>
      </c>
      <c r="B21" s="2">
        <v>1900</v>
      </c>
      <c r="C21" s="32">
        <v>425</v>
      </c>
      <c r="D21" s="32">
        <v>438</v>
      </c>
      <c r="E21" s="3" t="s">
        <v>6</v>
      </c>
      <c r="F21" s="3" t="s">
        <v>25</v>
      </c>
      <c r="G21" s="17" t="s">
        <v>124</v>
      </c>
      <c r="H21" s="3">
        <v>1.2</v>
      </c>
      <c r="I21" s="3">
        <v>-1.6</v>
      </c>
      <c r="J21" s="3">
        <v>0.6</v>
      </c>
      <c r="K21" s="3">
        <v>30</v>
      </c>
      <c r="L21" s="3">
        <v>1</v>
      </c>
    </row>
    <row r="22" spans="1:12" x14ac:dyDescent="0.25">
      <c r="A22" s="3" t="s">
        <v>145</v>
      </c>
      <c r="B22" s="2">
        <v>2000</v>
      </c>
      <c r="C22" s="32">
        <v>441</v>
      </c>
      <c r="D22" s="32">
        <v>452</v>
      </c>
      <c r="E22" s="3" t="s">
        <v>6</v>
      </c>
      <c r="F22" s="3" t="s">
        <v>25</v>
      </c>
      <c r="G22" s="17" t="s">
        <v>124</v>
      </c>
      <c r="H22" s="3">
        <v>1.2</v>
      </c>
      <c r="I22" s="3">
        <v>-1.6</v>
      </c>
      <c r="J22" s="3">
        <v>0.6</v>
      </c>
      <c r="K22" s="3">
        <v>30</v>
      </c>
      <c r="L22" s="3">
        <v>1</v>
      </c>
    </row>
    <row r="23" spans="1:12" x14ac:dyDescent="0.25">
      <c r="A23" s="3" t="s">
        <v>146</v>
      </c>
      <c r="B23" s="2">
        <v>2100</v>
      </c>
      <c r="C23" s="32">
        <v>455</v>
      </c>
      <c r="D23" s="32">
        <v>467</v>
      </c>
      <c r="E23" s="3" t="s">
        <v>6</v>
      </c>
      <c r="F23" s="3" t="s">
        <v>25</v>
      </c>
      <c r="G23" s="17" t="s">
        <v>124</v>
      </c>
      <c r="H23" s="3">
        <v>1.2</v>
      </c>
      <c r="I23" s="3">
        <v>-1.6</v>
      </c>
      <c r="J23" s="3">
        <v>0.6</v>
      </c>
      <c r="K23" s="3">
        <v>30</v>
      </c>
      <c r="L23" s="3">
        <v>1</v>
      </c>
    </row>
    <row r="24" spans="1:12" x14ac:dyDescent="0.25">
      <c r="A24" s="3" t="s">
        <v>147</v>
      </c>
      <c r="B24" s="37">
        <v>2200</v>
      </c>
      <c r="C24" s="32">
        <v>471</v>
      </c>
      <c r="D24" s="32">
        <v>482</v>
      </c>
      <c r="E24" s="3" t="s">
        <v>6</v>
      </c>
      <c r="F24" s="3" t="s">
        <v>25</v>
      </c>
      <c r="G24" s="17" t="s">
        <v>124</v>
      </c>
      <c r="H24" s="3">
        <v>1.2</v>
      </c>
      <c r="I24" s="3">
        <v>-1.6</v>
      </c>
      <c r="J24" s="3">
        <v>0.6</v>
      </c>
      <c r="K24" s="3">
        <v>30</v>
      </c>
      <c r="L24" s="3">
        <v>1</v>
      </c>
    </row>
    <row r="25" spans="1:12" x14ac:dyDescent="0.25">
      <c r="A25" s="3" t="s">
        <v>148</v>
      </c>
      <c r="B25" s="37">
        <v>2300</v>
      </c>
      <c r="C25" s="32">
        <v>486</v>
      </c>
      <c r="D25" s="32">
        <v>499</v>
      </c>
      <c r="E25" s="3" t="s">
        <v>6</v>
      </c>
      <c r="F25" s="3" t="s">
        <v>25</v>
      </c>
      <c r="G25" s="17" t="s">
        <v>124</v>
      </c>
      <c r="H25" s="3">
        <v>1.2</v>
      </c>
      <c r="I25" s="3">
        <v>-1.6</v>
      </c>
      <c r="J25" s="3">
        <v>0.6</v>
      </c>
      <c r="K25" s="3">
        <v>30</v>
      </c>
      <c r="L25" s="3">
        <v>1</v>
      </c>
    </row>
    <row r="26" spans="1:12" x14ac:dyDescent="0.25">
      <c r="A26" s="3" t="s">
        <v>149</v>
      </c>
      <c r="B26" s="37">
        <v>2400</v>
      </c>
      <c r="C26" s="32">
        <v>503</v>
      </c>
      <c r="D26" s="32">
        <v>515</v>
      </c>
      <c r="E26" s="3" t="s">
        <v>6</v>
      </c>
      <c r="F26" s="3" t="s">
        <v>25</v>
      </c>
      <c r="G26" s="17" t="s">
        <v>124</v>
      </c>
      <c r="H26" s="3">
        <v>1.2</v>
      </c>
      <c r="I26" s="3">
        <v>-1.6</v>
      </c>
      <c r="J26" s="3">
        <v>0.6</v>
      </c>
      <c r="K26" s="3">
        <v>30</v>
      </c>
      <c r="L26" s="3">
        <v>1</v>
      </c>
    </row>
    <row r="27" spans="1:12" x14ac:dyDescent="0.25">
      <c r="A27" s="3" t="s">
        <v>150</v>
      </c>
      <c r="B27" s="37">
        <v>2500</v>
      </c>
      <c r="C27" s="32">
        <v>531</v>
      </c>
      <c r="D27" s="32">
        <v>546</v>
      </c>
      <c r="E27" s="3" t="s">
        <v>6</v>
      </c>
      <c r="F27" s="3" t="s">
        <v>25</v>
      </c>
      <c r="G27" s="17" t="s">
        <v>124</v>
      </c>
      <c r="H27" s="3">
        <v>1.2</v>
      </c>
      <c r="I27" s="3">
        <v>-1.6</v>
      </c>
      <c r="J27" s="3">
        <v>0.6</v>
      </c>
      <c r="K27" s="3">
        <v>30</v>
      </c>
      <c r="L27" s="3">
        <v>1</v>
      </c>
    </row>
    <row r="28" spans="1:12" x14ac:dyDescent="0.25">
      <c r="A28" s="3" t="s">
        <v>151</v>
      </c>
      <c r="B28" s="37">
        <v>2555</v>
      </c>
      <c r="C28" s="32">
        <v>550</v>
      </c>
      <c r="D28" s="32">
        <v>563</v>
      </c>
      <c r="E28" s="3" t="s">
        <v>6</v>
      </c>
      <c r="F28" s="3" t="s">
        <v>25</v>
      </c>
      <c r="G28" s="17" t="s">
        <v>124</v>
      </c>
      <c r="H28" s="3">
        <v>1.2</v>
      </c>
      <c r="I28" s="3">
        <v>-1.6</v>
      </c>
      <c r="J28" s="3">
        <v>0.6</v>
      </c>
      <c r="K28" s="3">
        <v>30</v>
      </c>
      <c r="L28" s="3">
        <v>1</v>
      </c>
    </row>
    <row r="29" spans="1:12" x14ac:dyDescent="0.25">
      <c r="A29" s="3"/>
      <c r="B29" s="37"/>
      <c r="C29" s="32"/>
      <c r="D29" s="32"/>
      <c r="E29" s="3"/>
      <c r="F29" s="3"/>
      <c r="G29" s="17"/>
      <c r="H29" s="3"/>
      <c r="I29" s="3"/>
      <c r="J29" s="3"/>
      <c r="K29" s="3"/>
      <c r="L29" s="3"/>
    </row>
    <row r="30" spans="1:12" x14ac:dyDescent="0.25">
      <c r="A30" s="3"/>
      <c r="B30" s="37"/>
      <c r="C30" s="32"/>
      <c r="D30" s="32"/>
      <c r="E30" s="3"/>
      <c r="F30" s="3"/>
      <c r="G30" s="17"/>
      <c r="H30" s="3"/>
      <c r="I30" s="3"/>
      <c r="J30" s="3"/>
      <c r="K30" s="3"/>
      <c r="L30" s="3"/>
    </row>
    <row r="31" spans="1:12" x14ac:dyDescent="0.25">
      <c r="A31" s="3"/>
      <c r="B31" s="37"/>
      <c r="C31" s="32"/>
      <c r="D31" s="32"/>
      <c r="E31" s="3"/>
      <c r="F31" s="3"/>
      <c r="G31" s="17"/>
      <c r="H31" s="3"/>
      <c r="I31" s="3"/>
      <c r="J31" s="3"/>
      <c r="K31" s="3"/>
      <c r="L31" s="3"/>
    </row>
    <row r="32" spans="1:12" x14ac:dyDescent="0.25">
      <c r="A32" s="3"/>
      <c r="B32" s="37"/>
      <c r="C32" s="32"/>
      <c r="D32" s="32"/>
      <c r="E32" s="3"/>
      <c r="F32" s="3"/>
      <c r="G32" s="17"/>
      <c r="H32" s="3"/>
      <c r="I32" s="3"/>
      <c r="J32" s="3"/>
      <c r="K32" s="3"/>
      <c r="L32" s="3"/>
    </row>
    <row r="33" spans="1:12" x14ac:dyDescent="0.25">
      <c r="A33" s="3"/>
      <c r="B33" s="37"/>
      <c r="C33" s="32"/>
      <c r="D33" s="32"/>
      <c r="E33" s="3"/>
      <c r="F33" s="3"/>
      <c r="G33" s="17"/>
      <c r="H33" s="3"/>
      <c r="I33" s="3"/>
      <c r="J33" s="3"/>
      <c r="K33" s="3"/>
      <c r="L33" s="3"/>
    </row>
    <row r="34" spans="1:12" x14ac:dyDescent="0.25">
      <c r="A34" s="3"/>
      <c r="B34" s="37"/>
      <c r="C34" s="32"/>
      <c r="D34" s="32"/>
      <c r="E34" s="3"/>
      <c r="F34" s="3"/>
      <c r="G34" s="17"/>
      <c r="H34" s="3"/>
      <c r="I34" s="3"/>
      <c r="J34" s="3"/>
      <c r="K34" s="3"/>
      <c r="L34" s="3"/>
    </row>
    <row r="35" spans="1:12" x14ac:dyDescent="0.25">
      <c r="A35" s="3"/>
      <c r="B35" s="37"/>
      <c r="C35" s="32"/>
      <c r="D35" s="32"/>
      <c r="E35" s="3"/>
      <c r="F35" s="3"/>
      <c r="G35" s="17"/>
      <c r="H35" s="3"/>
      <c r="I35" s="3"/>
      <c r="J35" s="3"/>
      <c r="K35" s="3"/>
      <c r="L35" s="3"/>
    </row>
    <row r="36" spans="1:12" x14ac:dyDescent="0.25">
      <c r="A36" s="3"/>
      <c r="B36" s="37"/>
      <c r="C36" s="32"/>
      <c r="D36" s="32"/>
      <c r="E36" s="3"/>
      <c r="F36" s="3"/>
      <c r="G36" s="17"/>
      <c r="H36" s="3"/>
      <c r="I36" s="3"/>
      <c r="J36" s="3"/>
      <c r="K36" s="3"/>
      <c r="L36" s="3"/>
    </row>
    <row r="37" spans="1:12" x14ac:dyDescent="0.25">
      <c r="A37" s="3"/>
      <c r="B37" s="37"/>
      <c r="C37" s="32"/>
      <c r="D37" s="32"/>
      <c r="E37" s="3"/>
      <c r="F37" s="3"/>
      <c r="G37" s="17"/>
      <c r="H37" s="3"/>
      <c r="I37" s="3"/>
      <c r="J37" s="3"/>
      <c r="K37" s="3"/>
      <c r="L37" s="3"/>
    </row>
    <row r="38" spans="1:12" x14ac:dyDescent="0.25">
      <c r="A38" s="3"/>
      <c r="B38" s="37"/>
      <c r="C38" s="32"/>
      <c r="D38" s="32"/>
      <c r="E38" s="3"/>
      <c r="F38" s="3"/>
      <c r="G38" s="17"/>
      <c r="H38" s="3"/>
      <c r="I38" s="3"/>
      <c r="J38" s="3"/>
      <c r="K38" s="3"/>
      <c r="L38" s="3"/>
    </row>
    <row r="39" spans="1:12" x14ac:dyDescent="0.25">
      <c r="A39" s="3"/>
      <c r="B39" s="37"/>
      <c r="C39" s="32"/>
      <c r="D39" s="32"/>
      <c r="E39" s="3"/>
      <c r="F39" s="3"/>
      <c r="G39" s="17"/>
      <c r="H39" s="3"/>
      <c r="I39" s="3"/>
      <c r="J39" s="3"/>
      <c r="K39" s="3"/>
      <c r="L39" s="3"/>
    </row>
    <row r="40" spans="1:12" x14ac:dyDescent="0.25">
      <c r="A40" s="3"/>
      <c r="B40" s="37"/>
      <c r="C40" s="32"/>
      <c r="D40" s="32"/>
      <c r="E40" s="3"/>
      <c r="F40" s="3"/>
      <c r="G40" s="17"/>
      <c r="H40" s="3"/>
      <c r="I40" s="3"/>
      <c r="J40" s="3"/>
      <c r="K40" s="3"/>
      <c r="L40" s="3"/>
    </row>
    <row r="41" spans="1:12" x14ac:dyDescent="0.25">
      <c r="A41" s="3"/>
      <c r="B41" s="37"/>
      <c r="C41" s="32"/>
      <c r="D41" s="32"/>
      <c r="E41" s="3"/>
      <c r="F41" s="3"/>
      <c r="G41" s="17"/>
      <c r="H41" s="3"/>
      <c r="I41" s="3"/>
      <c r="J41" s="3"/>
      <c r="K41" s="3"/>
      <c r="L41" s="3"/>
    </row>
    <row r="42" spans="1:12" x14ac:dyDescent="0.25">
      <c r="A42" s="3"/>
      <c r="B42" s="37"/>
      <c r="C42" s="32"/>
      <c r="D42" s="32"/>
      <c r="E42" s="3"/>
      <c r="F42" s="3"/>
      <c r="G42" s="17"/>
      <c r="H42" s="3"/>
      <c r="I42" s="3"/>
      <c r="J42" s="3"/>
      <c r="K42" s="3"/>
      <c r="L42" s="3"/>
    </row>
    <row r="43" spans="1:12" x14ac:dyDescent="0.25">
      <c r="A43" s="3"/>
      <c r="B43" s="37"/>
      <c r="C43" s="32"/>
      <c r="D43" s="32"/>
      <c r="E43" s="3"/>
      <c r="F43" s="3"/>
      <c r="G43" s="17"/>
      <c r="H43" s="3"/>
      <c r="I43" s="3"/>
      <c r="J43" s="3"/>
      <c r="K43" s="3"/>
      <c r="L4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C22" sqref="C22"/>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106</v>
      </c>
      <c r="E1" s="5" t="s">
        <v>12</v>
      </c>
      <c r="F1" s="5" t="s">
        <v>13</v>
      </c>
      <c r="G1" s="5" t="s">
        <v>14</v>
      </c>
      <c r="H1" s="5" t="s">
        <v>15</v>
      </c>
    </row>
    <row r="2" spans="1:8" ht="15" x14ac:dyDescent="0.25">
      <c r="A2" s="17" t="s">
        <v>152</v>
      </c>
      <c r="B2" s="6">
        <v>-6.92</v>
      </c>
      <c r="C2" s="7">
        <v>3</v>
      </c>
      <c r="D2" s="7">
        <v>2</v>
      </c>
      <c r="E2" s="7">
        <v>5</v>
      </c>
      <c r="F2" s="19" t="s">
        <v>112</v>
      </c>
      <c r="G2" s="19" t="s">
        <v>107</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12" t="s">
        <v>40</v>
      </c>
      <c r="B1" s="12" t="s">
        <v>41</v>
      </c>
    </row>
    <row r="2" spans="1:2" ht="19.149999999999999" customHeight="1" x14ac:dyDescent="0.25">
      <c r="A2" s="12" t="s">
        <v>42</v>
      </c>
      <c r="B2" s="12" t="s">
        <v>43</v>
      </c>
    </row>
    <row r="3" spans="1:2" ht="19.149999999999999" customHeight="1" x14ac:dyDescent="0.25">
      <c r="A3" s="12">
        <v>1</v>
      </c>
      <c r="B3" s="12" t="s">
        <v>44</v>
      </c>
    </row>
    <row r="4" spans="1:2" ht="19.149999999999999" customHeight="1" x14ac:dyDescent="0.25">
      <c r="A4" s="12">
        <v>2</v>
      </c>
      <c r="B4" s="12" t="s">
        <v>45</v>
      </c>
    </row>
    <row r="5" spans="1:2" ht="19.149999999999999" customHeight="1" x14ac:dyDescent="0.25">
      <c r="A5" s="12">
        <v>3</v>
      </c>
      <c r="B5" s="12" t="s">
        <v>46</v>
      </c>
    </row>
    <row r="6" spans="1:2" ht="19.149999999999999" customHeight="1" x14ac:dyDescent="0.25">
      <c r="A6" s="12">
        <v>4</v>
      </c>
      <c r="B6" s="12" t="s">
        <v>47</v>
      </c>
    </row>
    <row r="7" spans="1:2" ht="19.149999999999999" customHeight="1" x14ac:dyDescent="0.25">
      <c r="A7" t="s">
        <v>48</v>
      </c>
      <c r="B7" s="12" t="s">
        <v>43</v>
      </c>
    </row>
    <row r="8" spans="1:2" ht="19.149999999999999" customHeight="1" x14ac:dyDescent="0.25">
      <c r="A8" s="13">
        <v>1</v>
      </c>
      <c r="B8" s="13" t="s">
        <v>49</v>
      </c>
    </row>
    <row r="9" spans="1:2" ht="19.149999999999999" customHeight="1" x14ac:dyDescent="0.25">
      <c r="A9" s="13">
        <v>2</v>
      </c>
      <c r="B9" s="13" t="s">
        <v>50</v>
      </c>
    </row>
    <row r="10" spans="1:2" ht="31.9" customHeight="1" x14ac:dyDescent="0.25">
      <c r="A10" s="13">
        <v>3</v>
      </c>
      <c r="B10" s="14" t="s">
        <v>51</v>
      </c>
    </row>
    <row r="11" spans="1:2" ht="58.15" customHeight="1" x14ac:dyDescent="0.25">
      <c r="A11" s="13">
        <v>4</v>
      </c>
      <c r="B11" s="14" t="s">
        <v>52</v>
      </c>
    </row>
    <row r="12" spans="1:2" ht="29.45" customHeight="1" x14ac:dyDescent="0.25">
      <c r="A12" s="13">
        <v>5</v>
      </c>
      <c r="B12" s="12" t="s">
        <v>53</v>
      </c>
    </row>
    <row r="13" spans="1:2" ht="21.6" customHeight="1" x14ac:dyDescent="0.25">
      <c r="A13" s="13">
        <v>6</v>
      </c>
      <c r="B13" t="s">
        <v>54</v>
      </c>
    </row>
    <row r="14" spans="1:2" ht="33" customHeight="1" x14ac:dyDescent="0.25">
      <c r="A14" s="13">
        <v>7</v>
      </c>
      <c r="B14" s="14" t="s">
        <v>55</v>
      </c>
    </row>
    <row r="15" spans="1:2" ht="10.9" customHeight="1" x14ac:dyDescent="0.25">
      <c r="A15" s="13">
        <v>8</v>
      </c>
      <c r="B15" t="s">
        <v>56</v>
      </c>
    </row>
    <row r="16" spans="1:2" ht="29.45" customHeight="1" x14ac:dyDescent="0.25">
      <c r="A16" s="13">
        <v>9</v>
      </c>
      <c r="B16" s="12" t="s">
        <v>57</v>
      </c>
    </row>
    <row r="17" spans="1:2" ht="18" customHeight="1" x14ac:dyDescent="0.25">
      <c r="A17" s="13">
        <v>10</v>
      </c>
      <c r="B17" t="s">
        <v>58</v>
      </c>
    </row>
    <row r="18" spans="1:2" ht="27.6" customHeight="1" x14ac:dyDescent="0.25">
      <c r="A18" s="13">
        <v>11</v>
      </c>
      <c r="B18" s="12" t="s">
        <v>59</v>
      </c>
    </row>
    <row r="19" spans="1:2" ht="27.6" customHeight="1" x14ac:dyDescent="0.25">
      <c r="A19" s="13">
        <v>12</v>
      </c>
      <c r="B19" s="12" t="s">
        <v>60</v>
      </c>
    </row>
    <row r="20" spans="1:2" ht="27.6" customHeight="1" x14ac:dyDescent="0.25">
      <c r="A20" s="13">
        <v>13</v>
      </c>
      <c r="B20" s="12" t="s">
        <v>61</v>
      </c>
    </row>
    <row r="21" spans="1:2" ht="27.6" customHeight="1" x14ac:dyDescent="0.25">
      <c r="A21" s="13">
        <v>14</v>
      </c>
      <c r="B21" s="12" t="s">
        <v>62</v>
      </c>
    </row>
    <row r="22" spans="1:2" ht="27.6" customHeight="1" x14ac:dyDescent="0.25">
      <c r="A22" s="13">
        <v>15</v>
      </c>
      <c r="B22" s="12" t="s">
        <v>63</v>
      </c>
    </row>
    <row r="23" spans="1:2" ht="27.6" customHeight="1" x14ac:dyDescent="0.25">
      <c r="A23" s="13">
        <v>16</v>
      </c>
      <c r="B23" t="s">
        <v>64</v>
      </c>
    </row>
    <row r="24" spans="1:2" ht="32.450000000000003" customHeight="1" x14ac:dyDescent="0.25">
      <c r="A24" s="13">
        <v>17</v>
      </c>
      <c r="B24" s="15" t="s">
        <v>65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topLeftCell="A4" zoomScale="145" zoomScaleNormal="145" workbookViewId="0">
      <selection activeCell="B5" sqref="B5"/>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28</v>
      </c>
      <c r="B1" s="3" t="s">
        <v>29</v>
      </c>
    </row>
    <row r="2" spans="1:2" x14ac:dyDescent="0.25">
      <c r="A2" s="9" t="s">
        <v>30</v>
      </c>
      <c r="B2" s="3" t="s">
        <v>31</v>
      </c>
    </row>
    <row r="3" spans="1:2" x14ac:dyDescent="0.25">
      <c r="A3" s="9" t="s">
        <v>32</v>
      </c>
      <c r="B3" s="3" t="s">
        <v>66</v>
      </c>
    </row>
    <row r="4" spans="1:2" x14ac:dyDescent="0.25">
      <c r="A4" s="9" t="s">
        <v>33</v>
      </c>
      <c r="B4" s="16" t="s">
        <v>69</v>
      </c>
    </row>
    <row r="5" spans="1:2" ht="84.6" customHeight="1" x14ac:dyDescent="0.25">
      <c r="A5" s="9" t="s">
        <v>34</v>
      </c>
      <c r="B5" s="11" t="s">
        <v>153</v>
      </c>
    </row>
    <row r="6" spans="1:2" x14ac:dyDescent="0.25">
      <c r="A6" s="9" t="s">
        <v>35</v>
      </c>
      <c r="B6" s="3" t="s">
        <v>113</v>
      </c>
    </row>
    <row r="7" spans="1:2" x14ac:dyDescent="0.25">
      <c r="A7" s="9" t="s">
        <v>36</v>
      </c>
      <c r="B7" s="3" t="s">
        <v>108</v>
      </c>
    </row>
    <row r="8" spans="1:2" x14ac:dyDescent="0.25">
      <c r="A8" s="9" t="s">
        <v>37</v>
      </c>
      <c r="B8" s="3" t="s">
        <v>67</v>
      </c>
    </row>
    <row r="9" spans="1:2" x14ac:dyDescent="0.25">
      <c r="A9" s="9" t="s">
        <v>38</v>
      </c>
      <c r="B9" s="10" t="s">
        <v>68</v>
      </c>
    </row>
    <row r="10" spans="1:2" x14ac:dyDescent="0.25">
      <c r="A10" s="9" t="s">
        <v>39</v>
      </c>
      <c r="B10" s="3" t="s">
        <v>70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zoomScale="115" zoomScaleNormal="115" workbookViewId="0">
      <selection activeCell="B31" sqref="B31"/>
    </sheetView>
  </sheetViews>
  <sheetFormatPr defaultRowHeight="15" x14ac:dyDescent="0.25"/>
  <cols>
    <col min="1" max="1" width="38" customWidth="1"/>
    <col min="2" max="2" width="134.7109375" customWidth="1"/>
  </cols>
  <sheetData>
    <row r="1" spans="1:8" x14ac:dyDescent="0.25">
      <c r="A1" s="12" t="s">
        <v>40</v>
      </c>
      <c r="B1" s="12" t="s">
        <v>41</v>
      </c>
    </row>
    <row r="2" spans="1:8" ht="24.75" customHeight="1" x14ac:dyDescent="0.25">
      <c r="A2" s="12" t="s">
        <v>42</v>
      </c>
      <c r="B2" s="12" t="s">
        <v>43</v>
      </c>
    </row>
    <row r="3" spans="1:8" ht="21.75" customHeight="1" x14ac:dyDescent="0.25">
      <c r="A3" s="12">
        <v>1</v>
      </c>
      <c r="B3" s="12" t="s">
        <v>81</v>
      </c>
    </row>
    <row r="4" spans="1:8" ht="34.5" customHeight="1" x14ac:dyDescent="0.25">
      <c r="A4" s="12">
        <v>2</v>
      </c>
      <c r="B4" s="12" t="s">
        <v>80</v>
      </c>
    </row>
    <row r="5" spans="1:8" ht="24.75" customHeight="1" x14ac:dyDescent="0.25">
      <c r="A5" s="12">
        <v>3</v>
      </c>
      <c r="B5" s="12" t="s">
        <v>79</v>
      </c>
    </row>
    <row r="6" spans="1:8" ht="18.75" customHeight="1" x14ac:dyDescent="0.25">
      <c r="A6" s="12">
        <v>4</v>
      </c>
      <c r="B6" s="12" t="s">
        <v>82</v>
      </c>
    </row>
    <row r="7" spans="1:8" x14ac:dyDescent="0.25">
      <c r="A7" s="12">
        <v>5</v>
      </c>
      <c r="B7" s="12" t="s">
        <v>83</v>
      </c>
    </row>
    <row r="8" spans="1:8" x14ac:dyDescent="0.25">
      <c r="A8" s="13">
        <v>6</v>
      </c>
      <c r="B8" s="13" t="s">
        <v>84</v>
      </c>
    </row>
    <row r="9" spans="1:8" ht="24" customHeight="1" x14ac:dyDescent="0.25">
      <c r="A9" s="13">
        <v>7</v>
      </c>
      <c r="B9" s="14" t="s">
        <v>85</v>
      </c>
    </row>
    <row r="10" spans="1:8" ht="23.25" customHeight="1" x14ac:dyDescent="0.25">
      <c r="A10" s="13">
        <v>8</v>
      </c>
      <c r="B10" s="14" t="s">
        <v>86</v>
      </c>
      <c r="H10" t="s">
        <v>78</v>
      </c>
    </row>
    <row r="11" spans="1:8" ht="30" customHeight="1" x14ac:dyDescent="0.25">
      <c r="A11" s="13">
        <v>9</v>
      </c>
      <c r="B11" s="12" t="s">
        <v>87</v>
      </c>
    </row>
    <row r="12" spans="1:8" ht="22.5" customHeight="1" x14ac:dyDescent="0.25">
      <c r="A12" s="13">
        <v>10</v>
      </c>
      <c r="B12" t="s">
        <v>88</v>
      </c>
    </row>
    <row r="13" spans="1:8" ht="39.75" customHeight="1" x14ac:dyDescent="0.25">
      <c r="A13" s="13">
        <v>11</v>
      </c>
      <c r="B13" s="14" t="s">
        <v>89</v>
      </c>
    </row>
    <row r="14" spans="1:8" ht="16.5" customHeight="1" x14ac:dyDescent="0.25">
      <c r="A14" s="13">
        <v>12</v>
      </c>
      <c r="B14" s="12" t="s">
        <v>90</v>
      </c>
    </row>
    <row r="15" spans="1:8" x14ac:dyDescent="0.25">
      <c r="A15" s="13">
        <v>13</v>
      </c>
      <c r="B15" t="s">
        <v>91</v>
      </c>
    </row>
    <row r="16" spans="1:8" ht="42" customHeight="1" x14ac:dyDescent="0.25">
      <c r="A16" s="13"/>
      <c r="B16" s="12" t="s">
        <v>92</v>
      </c>
    </row>
    <row r="17" spans="1:2" ht="34.5" customHeight="1" x14ac:dyDescent="0.25">
      <c r="A17" s="13"/>
      <c r="B17" s="12" t="s">
        <v>95</v>
      </c>
    </row>
    <row r="18" spans="1:2" ht="32.25" customHeight="1" x14ac:dyDescent="0.25">
      <c r="A18" s="13"/>
      <c r="B18" s="12" t="s">
        <v>94</v>
      </c>
    </row>
    <row r="19" spans="1:2" ht="19.5" customHeight="1" x14ac:dyDescent="0.25">
      <c r="A19" s="13"/>
      <c r="B19" s="12" t="s">
        <v>93</v>
      </c>
    </row>
    <row r="20" spans="1:2" ht="29.25" customHeight="1" x14ac:dyDescent="0.25">
      <c r="A20" s="13">
        <v>14</v>
      </c>
      <c r="B20" s="12" t="s">
        <v>96</v>
      </c>
    </row>
    <row r="21" spans="1:2" ht="23.25" customHeight="1" x14ac:dyDescent="0.25">
      <c r="A21">
        <v>15</v>
      </c>
      <c r="B21" t="s">
        <v>97</v>
      </c>
    </row>
    <row r="22" spans="1:2" x14ac:dyDescent="0.25">
      <c r="A22">
        <v>16</v>
      </c>
      <c r="B22" t="s">
        <v>98</v>
      </c>
    </row>
    <row r="23" spans="1:2" x14ac:dyDescent="0.25">
      <c r="A23" t="s">
        <v>99</v>
      </c>
      <c r="B23" s="12" t="s">
        <v>43</v>
      </c>
    </row>
    <row r="24" spans="1:2" ht="30" x14ac:dyDescent="0.25">
      <c r="A24">
        <v>1</v>
      </c>
      <c r="B24" s="12" t="s">
        <v>100</v>
      </c>
    </row>
    <row r="25" spans="1:2" x14ac:dyDescent="0.25">
      <c r="A25">
        <v>2</v>
      </c>
      <c r="B25" t="s">
        <v>101</v>
      </c>
    </row>
    <row r="26" spans="1:2" ht="43.5" customHeight="1" x14ac:dyDescent="0.25">
      <c r="A26">
        <v>3</v>
      </c>
      <c r="B26" s="12" t="s">
        <v>105</v>
      </c>
    </row>
    <row r="27" spans="1:2" ht="30" x14ac:dyDescent="0.25">
      <c r="A27">
        <v>4</v>
      </c>
      <c r="B27" s="12" t="s">
        <v>102</v>
      </c>
    </row>
    <row r="28" spans="1:2" ht="60" x14ac:dyDescent="0.25">
      <c r="A28">
        <v>5</v>
      </c>
      <c r="B28" s="12" t="s">
        <v>103</v>
      </c>
    </row>
    <row r="29" spans="1:2" ht="41.25" customHeight="1" x14ac:dyDescent="0.25">
      <c r="A29" s="18">
        <v>6</v>
      </c>
      <c r="B29" s="12" t="s">
        <v>104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2025-02-02T08:05:42Z</dcterms:modified>
</cp:coreProperties>
</file>