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activeTab="7"/>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7" i="2" l="1"/>
  <c r="K167" i="2"/>
  <c r="L166" i="2"/>
  <c r="K166" i="2"/>
  <c r="L165" i="2"/>
  <c r="K165" i="2"/>
  <c r="L164" i="2"/>
  <c r="K164" i="2"/>
  <c r="L163" i="2"/>
  <c r="K163" i="2"/>
  <c r="L162" i="2"/>
  <c r="K162" i="2"/>
  <c r="F162" i="2"/>
  <c r="E162" i="2"/>
  <c r="G162" i="2" s="1"/>
  <c r="K161" i="2"/>
  <c r="F161" i="2"/>
  <c r="E161" i="2"/>
  <c r="F160" i="2"/>
  <c r="E160" i="2"/>
  <c r="G160" i="2" s="1"/>
  <c r="J159" i="2"/>
  <c r="K159" i="2" s="1"/>
  <c r="I159" i="2"/>
  <c r="L159" i="2" s="1"/>
  <c r="M159" i="2" s="1"/>
  <c r="F159" i="2"/>
  <c r="E159" i="2"/>
  <c r="G159" i="2" s="1"/>
  <c r="F158" i="2"/>
  <c r="E158" i="2"/>
  <c r="G158" i="2" s="1"/>
  <c r="J157" i="2"/>
  <c r="K157" i="2" s="1"/>
  <c r="I157" i="2"/>
  <c r="L158" i="2" s="1"/>
  <c r="F157" i="2"/>
  <c r="E157" i="2"/>
  <c r="G157" i="2" s="1"/>
  <c r="K156" i="2"/>
  <c r="F156" i="2"/>
  <c r="E156" i="2"/>
  <c r="G156" i="2" s="1"/>
  <c r="L155" i="2"/>
  <c r="K155" i="2"/>
  <c r="F155" i="2"/>
  <c r="E155" i="2"/>
  <c r="G155" i="2" s="1"/>
  <c r="L154" i="2"/>
  <c r="K154" i="2"/>
  <c r="F154" i="2"/>
  <c r="E154" i="2"/>
  <c r="G154" i="2" s="1"/>
  <c r="L153" i="2"/>
  <c r="K153" i="2"/>
  <c r="F153" i="2"/>
  <c r="E153" i="2"/>
  <c r="G153" i="2" s="1"/>
  <c r="F152" i="2"/>
  <c r="E152" i="2"/>
  <c r="G152" i="2" s="1"/>
  <c r="F151" i="2"/>
  <c r="E151" i="2"/>
  <c r="G151" i="2" s="1"/>
  <c r="F150" i="2"/>
  <c r="E150" i="2"/>
  <c r="F149" i="2"/>
  <c r="E149" i="2"/>
  <c r="F142" i="2"/>
  <c r="E142" i="2"/>
  <c r="F141" i="2"/>
  <c r="E141" i="2"/>
  <c r="L140" i="2"/>
  <c r="K140" i="2"/>
  <c r="F140" i="2"/>
  <c r="E140" i="2"/>
  <c r="G140" i="2" s="1"/>
  <c r="L139" i="2"/>
  <c r="K139" i="2"/>
  <c r="F139" i="2"/>
  <c r="E139" i="2"/>
  <c r="G139" i="2" s="1"/>
  <c r="K138" i="2"/>
  <c r="F138" i="2"/>
  <c r="E138" i="2"/>
  <c r="G138" i="2" s="1"/>
  <c r="F137" i="2"/>
  <c r="E137" i="2"/>
  <c r="G137" i="2" s="1"/>
  <c r="J136" i="2"/>
  <c r="K136" i="2" s="1"/>
  <c r="I136" i="2"/>
  <c r="I137" i="2" s="1"/>
  <c r="F136" i="2"/>
  <c r="E136" i="2"/>
  <c r="F135" i="2"/>
  <c r="E135" i="2"/>
  <c r="J134" i="2"/>
  <c r="K134" i="2" s="1"/>
  <c r="I134" i="2"/>
  <c r="L135" i="2" s="1"/>
  <c r="F134" i="2"/>
  <c r="E134" i="2"/>
  <c r="G134" i="2" s="1"/>
  <c r="K133" i="2"/>
  <c r="I133" i="2"/>
  <c r="L134" i="2" s="1"/>
  <c r="M134" i="2" s="1"/>
  <c r="F133" i="2"/>
  <c r="E133" i="2"/>
  <c r="G133" i="2" s="1"/>
  <c r="L132" i="2"/>
  <c r="K132" i="2"/>
  <c r="F132" i="2"/>
  <c r="E132" i="2"/>
  <c r="F131" i="2"/>
  <c r="E131" i="2"/>
  <c r="G131" i="2" s="1"/>
  <c r="F130" i="2"/>
  <c r="E130" i="2"/>
  <c r="G130" i="2" s="1"/>
  <c r="F129" i="2"/>
  <c r="E129" i="2"/>
  <c r="G129" i="2" s="1"/>
  <c r="L120" i="2"/>
  <c r="K120" i="2"/>
  <c r="F120" i="2"/>
  <c r="E120" i="2"/>
  <c r="L119" i="2"/>
  <c r="K119" i="2"/>
  <c r="F119" i="2"/>
  <c r="E119" i="2"/>
  <c r="G119" i="2" s="1"/>
  <c r="L118" i="2"/>
  <c r="K118" i="2"/>
  <c r="F118" i="2"/>
  <c r="E118" i="2"/>
  <c r="G118" i="2" s="1"/>
  <c r="K117" i="2"/>
  <c r="F117" i="2"/>
  <c r="E117" i="2"/>
  <c r="G117" i="2" s="1"/>
  <c r="F116" i="2"/>
  <c r="E116" i="2"/>
  <c r="G116" i="2" s="1"/>
  <c r="J115" i="2"/>
  <c r="K116" i="2" s="1"/>
  <c r="I115" i="2"/>
  <c r="L115" i="2" s="1"/>
  <c r="F115" i="2"/>
  <c r="E115" i="2"/>
  <c r="G115" i="2" s="1"/>
  <c r="F114" i="2"/>
  <c r="E114" i="2"/>
  <c r="J113" i="2"/>
  <c r="K114" i="2" s="1"/>
  <c r="I113" i="2"/>
  <c r="L114" i="2" s="1"/>
  <c r="M114" i="2" s="1"/>
  <c r="F113" i="2"/>
  <c r="E113" i="2"/>
  <c r="G113" i="2" s="1"/>
  <c r="K112" i="2"/>
  <c r="I112" i="2"/>
  <c r="L112" i="2" s="1"/>
  <c r="M112" i="2" s="1"/>
  <c r="F112" i="2"/>
  <c r="E112" i="2"/>
  <c r="G112" i="2" s="1"/>
  <c r="L111" i="2"/>
  <c r="K111" i="2"/>
  <c r="F111" i="2"/>
  <c r="E111" i="2"/>
  <c r="G111" i="2" s="1"/>
  <c r="L110" i="2"/>
  <c r="K110" i="2"/>
  <c r="F110" i="2"/>
  <c r="E110" i="2"/>
  <c r="G110" i="2" s="1"/>
  <c r="F109" i="2"/>
  <c r="E109" i="2"/>
  <c r="G109" i="2" s="1"/>
  <c r="F108" i="2"/>
  <c r="E108" i="2"/>
  <c r="F107" i="2"/>
  <c r="E107" i="2"/>
  <c r="G107" i="2" s="1"/>
  <c r="F106" i="2"/>
  <c r="E106" i="2"/>
  <c r="F105" i="2"/>
  <c r="E105" i="2"/>
  <c r="G105" i="2" s="1"/>
  <c r="F98" i="2"/>
  <c r="E98" i="2"/>
  <c r="G98" i="2" s="1"/>
  <c r="L97" i="2"/>
  <c r="K97" i="2"/>
  <c r="F97" i="2"/>
  <c r="E97" i="2"/>
  <c r="G97" i="2" s="1"/>
  <c r="K96" i="2"/>
  <c r="F96" i="2"/>
  <c r="E96" i="2"/>
  <c r="F95" i="2"/>
  <c r="E95" i="2"/>
  <c r="G95" i="2" s="1"/>
  <c r="J94" i="2"/>
  <c r="K95" i="2" s="1"/>
  <c r="I94" i="2"/>
  <c r="I95" i="2" s="1"/>
  <c r="L96" i="2" s="1"/>
  <c r="M96" i="2" s="1"/>
  <c r="F94" i="2"/>
  <c r="E94" i="2"/>
  <c r="G94" i="2" s="1"/>
  <c r="F93" i="2"/>
  <c r="E93" i="2"/>
  <c r="G93" i="2" s="1"/>
  <c r="J92" i="2"/>
  <c r="I92" i="2"/>
  <c r="L93" i="2" s="1"/>
  <c r="F92" i="2"/>
  <c r="E92" i="2"/>
  <c r="G92" i="2" s="1"/>
  <c r="K91" i="2"/>
  <c r="F91" i="2"/>
  <c r="E91" i="2"/>
  <c r="G91" i="2" s="1"/>
  <c r="L90" i="2"/>
  <c r="K90" i="2"/>
  <c r="F90" i="2"/>
  <c r="E90" i="2"/>
  <c r="G90" i="2" s="1"/>
  <c r="L89" i="2"/>
  <c r="K89" i="2"/>
  <c r="F89" i="2"/>
  <c r="E89" i="2"/>
  <c r="G89" i="2" s="1"/>
  <c r="F88" i="2"/>
  <c r="E88" i="2"/>
  <c r="G88" i="2" s="1"/>
  <c r="F87" i="2"/>
  <c r="E87" i="2"/>
  <c r="G87" i="2" s="1"/>
  <c r="F86" i="2"/>
  <c r="E86" i="2"/>
  <c r="G86" i="2" s="1"/>
  <c r="F85" i="2"/>
  <c r="E85" i="2"/>
  <c r="G85" i="2" s="1"/>
  <c r="F77" i="2"/>
  <c r="E77" i="2"/>
  <c r="G77" i="2" s="1"/>
  <c r="F76" i="2"/>
  <c r="E76" i="2"/>
  <c r="G76" i="2" s="1"/>
  <c r="L75" i="2"/>
  <c r="K75" i="2"/>
  <c r="F75" i="2"/>
  <c r="E75" i="2"/>
  <c r="G75" i="2" s="1"/>
  <c r="L74" i="2"/>
  <c r="K74" i="2"/>
  <c r="F74" i="2"/>
  <c r="E74" i="2"/>
  <c r="G74" i="2" s="1"/>
  <c r="K73" i="2"/>
  <c r="F73" i="2"/>
  <c r="E73" i="2"/>
  <c r="F72" i="2"/>
  <c r="E72" i="2"/>
  <c r="G72" i="2" s="1"/>
  <c r="J71" i="2"/>
  <c r="K71" i="2" s="1"/>
  <c r="I71" i="2"/>
  <c r="F71" i="2"/>
  <c r="E71" i="2"/>
  <c r="G71" i="2" s="1"/>
  <c r="F70" i="2"/>
  <c r="E70" i="2"/>
  <c r="G70" i="2" s="1"/>
  <c r="J69" i="2"/>
  <c r="K69" i="2" s="1"/>
  <c r="I69" i="2"/>
  <c r="I68" i="2" s="1"/>
  <c r="L68" i="2" s="1"/>
  <c r="F69" i="2"/>
  <c r="E69" i="2"/>
  <c r="K68" i="2"/>
  <c r="F68" i="2"/>
  <c r="E68" i="2"/>
  <c r="G68" i="2" s="1"/>
  <c r="F67" i="2"/>
  <c r="E67" i="2"/>
  <c r="G67" i="2" s="1"/>
  <c r="F66" i="2"/>
  <c r="E66" i="2"/>
  <c r="G66" i="2" s="1"/>
  <c r="F65" i="2"/>
  <c r="E65" i="2"/>
  <c r="G65" i="2" s="1"/>
  <c r="F58" i="2"/>
  <c r="E58" i="2"/>
  <c r="F57" i="2"/>
  <c r="E57" i="2"/>
  <c r="G57" i="2" s="1"/>
  <c r="L56" i="2"/>
  <c r="K56" i="2"/>
  <c r="F56" i="2"/>
  <c r="E56" i="2"/>
  <c r="G56" i="2" s="1"/>
  <c r="K55" i="2"/>
  <c r="F55" i="2"/>
  <c r="E55" i="2"/>
  <c r="F54" i="2"/>
  <c r="E54" i="2"/>
  <c r="G54" i="2" s="1"/>
  <c r="J53" i="2"/>
  <c r="K53" i="2" s="1"/>
  <c r="I53" i="2"/>
  <c r="L53" i="2" s="1"/>
  <c r="M53" i="2" s="1"/>
  <c r="F53" i="2"/>
  <c r="E53" i="2"/>
  <c r="G53" i="2" s="1"/>
  <c r="F52" i="2"/>
  <c r="E52" i="2"/>
  <c r="G52" i="2" s="1"/>
  <c r="J51" i="2"/>
  <c r="I51" i="2"/>
  <c r="L52" i="2" s="1"/>
  <c r="F51" i="2"/>
  <c r="E51" i="2"/>
  <c r="G51" i="2" s="1"/>
  <c r="K50" i="2"/>
  <c r="F50" i="2"/>
  <c r="E50" i="2"/>
  <c r="G50" i="2" s="1"/>
  <c r="F49" i="2"/>
  <c r="E49" i="2"/>
  <c r="G49" i="2" s="1"/>
  <c r="F48" i="2"/>
  <c r="E48" i="2"/>
  <c r="K40" i="2"/>
  <c r="J38" i="2"/>
  <c r="K39" i="2" s="1"/>
  <c r="I38" i="2"/>
  <c r="I39" i="2" s="1"/>
  <c r="L40" i="2" s="1"/>
  <c r="M40" i="2" s="1"/>
  <c r="F38" i="2"/>
  <c r="E38" i="2"/>
  <c r="F37" i="2"/>
  <c r="E37" i="2"/>
  <c r="G37" i="2" s="1"/>
  <c r="J36" i="2"/>
  <c r="K36" i="2" s="1"/>
  <c r="I36" i="2"/>
  <c r="L37" i="2" s="1"/>
  <c r="F36" i="2"/>
  <c r="E36" i="2"/>
  <c r="K35" i="2"/>
  <c r="I35" i="2"/>
  <c r="L35" i="2" s="1"/>
  <c r="M35" i="2" s="1"/>
  <c r="F35" i="2"/>
  <c r="E35" i="2"/>
  <c r="L34" i="2"/>
  <c r="K34" i="2"/>
  <c r="F34" i="2"/>
  <c r="E34" i="2"/>
  <c r="F33" i="2"/>
  <c r="E33" i="2"/>
  <c r="G33" i="2" s="1"/>
  <c r="F32" i="2"/>
  <c r="E32" i="2"/>
  <c r="G32" i="2" s="1"/>
  <c r="F31" i="2"/>
  <c r="E31" i="2"/>
  <c r="G31" i="2" s="1"/>
  <c r="F30" i="2"/>
  <c r="E30" i="2"/>
  <c r="G30" i="2" s="1"/>
  <c r="F29" i="2"/>
  <c r="E29" i="2"/>
  <c r="G29" i="2" s="1"/>
  <c r="F28" i="2"/>
  <c r="E28" i="2"/>
  <c r="G28" i="2" s="1"/>
  <c r="L20" i="2"/>
  <c r="K20" i="2"/>
  <c r="F20" i="2"/>
  <c r="E20" i="2"/>
  <c r="G20" i="2" s="1"/>
  <c r="L19" i="2"/>
  <c r="K19" i="2"/>
  <c r="F19" i="2"/>
  <c r="E19" i="2"/>
  <c r="K18" i="2"/>
  <c r="F18" i="2"/>
  <c r="E18" i="2"/>
  <c r="G18" i="2" s="1"/>
  <c r="F17" i="2"/>
  <c r="E17" i="2"/>
  <c r="J16" i="2"/>
  <c r="K16" i="2" s="1"/>
  <c r="I16" i="2"/>
  <c r="L16" i="2" s="1"/>
  <c r="F16" i="2"/>
  <c r="E16" i="2"/>
  <c r="F15" i="2"/>
  <c r="E15" i="2"/>
  <c r="G15" i="2" s="1"/>
  <c r="J14" i="2"/>
  <c r="K14" i="2" s="1"/>
  <c r="I14" i="2"/>
  <c r="L15" i="2" s="1"/>
  <c r="F14" i="2"/>
  <c r="E14" i="2"/>
  <c r="G14" i="2" s="1"/>
  <c r="K13" i="2"/>
  <c r="F13" i="2"/>
  <c r="E13" i="2"/>
  <c r="G13" i="2" s="1"/>
  <c r="L12" i="2"/>
  <c r="K12" i="2"/>
  <c r="F12" i="2"/>
  <c r="E12" i="2"/>
  <c r="G12" i="2" s="1"/>
  <c r="L11" i="2"/>
  <c r="K11" i="2"/>
  <c r="F11" i="2"/>
  <c r="E11" i="2"/>
  <c r="G11" i="2" s="1"/>
  <c r="L10" i="2"/>
  <c r="K10" i="2"/>
  <c r="F10" i="2"/>
  <c r="E10" i="2"/>
  <c r="G10" i="2" s="1"/>
  <c r="F9" i="2"/>
  <c r="E9" i="2"/>
  <c r="G9" i="2" s="1"/>
  <c r="F8" i="2"/>
  <c r="E8" i="2"/>
  <c r="G8" i="2" s="1"/>
  <c r="F7" i="2"/>
  <c r="E7" i="2"/>
  <c r="G7" i="2" s="1"/>
  <c r="F6" i="2"/>
  <c r="E6" i="2"/>
  <c r="G6" i="2" s="1"/>
  <c r="M119" i="2" l="1"/>
  <c r="G35" i="2"/>
  <c r="G161" i="2"/>
  <c r="G17" i="2"/>
  <c r="K158" i="2"/>
  <c r="G135" i="2"/>
  <c r="M10" i="2"/>
  <c r="F144" i="2"/>
  <c r="M155" i="2"/>
  <c r="G38" i="2"/>
  <c r="G132" i="2"/>
  <c r="G136" i="2"/>
  <c r="G120" i="2"/>
  <c r="G19" i="2"/>
  <c r="M19" i="2"/>
  <c r="I156" i="2"/>
  <c r="L156" i="2" s="1"/>
  <c r="M156" i="2" s="1"/>
  <c r="M56" i="2"/>
  <c r="M132" i="2"/>
  <c r="I13" i="2"/>
  <c r="L14" i="2" s="1"/>
  <c r="M14" i="2" s="1"/>
  <c r="G48" i="2"/>
  <c r="G58" i="2"/>
  <c r="G108" i="2"/>
  <c r="G142" i="2"/>
  <c r="L138" i="2"/>
  <c r="M138" i="2" s="1"/>
  <c r="L137" i="2"/>
  <c r="M158" i="2"/>
  <c r="G144" i="2"/>
  <c r="J145" i="2" s="1"/>
  <c r="K17" i="2"/>
  <c r="G73" i="2"/>
  <c r="G114" i="2"/>
  <c r="K137" i="2"/>
  <c r="M90" i="2"/>
  <c r="F124" i="2"/>
  <c r="I160" i="2"/>
  <c r="L161" i="2" s="1"/>
  <c r="M161" i="2" s="1"/>
  <c r="G36" i="2"/>
  <c r="F79" i="2"/>
  <c r="M74" i="2"/>
  <c r="G106" i="2"/>
  <c r="K160" i="2"/>
  <c r="F59" i="2"/>
  <c r="F23" i="2"/>
  <c r="M163" i="2"/>
  <c r="L136" i="2"/>
  <c r="M136" i="2" s="1"/>
  <c r="G34" i="2"/>
  <c r="G43" i="2" s="1"/>
  <c r="J44" i="2" s="1"/>
  <c r="M154" i="2"/>
  <c r="M75" i="2"/>
  <c r="K37" i="2"/>
  <c r="M37" i="2" s="1"/>
  <c r="M140" i="2"/>
  <c r="K94" i="2"/>
  <c r="M110" i="2"/>
  <c r="M164" i="2"/>
  <c r="L94" i="2"/>
  <c r="M94" i="2" s="1"/>
  <c r="G141" i="2"/>
  <c r="K15" i="2"/>
  <c r="M15" i="2" s="1"/>
  <c r="I54" i="2"/>
  <c r="L55" i="2" s="1"/>
  <c r="M55" i="2" s="1"/>
  <c r="M165" i="2"/>
  <c r="K38" i="2"/>
  <c r="K54" i="2"/>
  <c r="K70" i="2"/>
  <c r="K135" i="2"/>
  <c r="M135" i="2" s="1"/>
  <c r="G16" i="2"/>
  <c r="L38" i="2"/>
  <c r="G55" i="2"/>
  <c r="L70" i="2"/>
  <c r="M111" i="2"/>
  <c r="G149" i="2"/>
  <c r="M166" i="2"/>
  <c r="M120" i="2"/>
  <c r="I17" i="2"/>
  <c r="L17" i="2" s="1"/>
  <c r="M12" i="2"/>
  <c r="I91" i="2"/>
  <c r="L91" i="2" s="1"/>
  <c r="M91" i="2" s="1"/>
  <c r="L36" i="2"/>
  <c r="M36" i="2" s="1"/>
  <c r="M20" i="2"/>
  <c r="M162" i="2"/>
  <c r="G69" i="2"/>
  <c r="F163" i="2"/>
  <c r="G96" i="2"/>
  <c r="G150" i="2"/>
  <c r="M167" i="2"/>
  <c r="G100" i="2"/>
  <c r="J101" i="2" s="1"/>
  <c r="M68" i="2"/>
  <c r="M16" i="2"/>
  <c r="K52" i="2"/>
  <c r="M52" i="2" s="1"/>
  <c r="K51" i="2"/>
  <c r="K92" i="2"/>
  <c r="K115" i="2"/>
  <c r="M115" i="2" s="1"/>
  <c r="L133" i="2"/>
  <c r="M34" i="2"/>
  <c r="M97" i="2"/>
  <c r="L39" i="2"/>
  <c r="M39" i="2" s="1"/>
  <c r="L69" i="2"/>
  <c r="M69" i="2" s="1"/>
  <c r="M11" i="2"/>
  <c r="K93" i="2"/>
  <c r="M93" i="2" s="1"/>
  <c r="I116" i="2"/>
  <c r="F43" i="2"/>
  <c r="M139" i="2"/>
  <c r="I72" i="2"/>
  <c r="L71" i="2"/>
  <c r="M71" i="2" s="1"/>
  <c r="M153" i="2"/>
  <c r="K113" i="2"/>
  <c r="I50" i="2"/>
  <c r="L50" i="2" s="1"/>
  <c r="K72" i="2"/>
  <c r="L95" i="2"/>
  <c r="M95" i="2" s="1"/>
  <c r="L113" i="2"/>
  <c r="M113" i="2" s="1"/>
  <c r="M118" i="2"/>
  <c r="F100" i="2"/>
  <c r="L51" i="2"/>
  <c r="M89" i="2"/>
  <c r="M51" i="2" l="1"/>
  <c r="L160" i="2"/>
  <c r="G124" i="2"/>
  <c r="J125" i="2" s="1"/>
  <c r="L54" i="2"/>
  <c r="M54" i="2" s="1"/>
  <c r="L157" i="2"/>
  <c r="M157" i="2" s="1"/>
  <c r="G79" i="2"/>
  <c r="J80" i="2" s="1"/>
  <c r="M38" i="2"/>
  <c r="L13" i="2"/>
  <c r="M13" i="2" s="1"/>
  <c r="M17" i="2"/>
  <c r="G163" i="2"/>
  <c r="M70" i="2"/>
  <c r="G59" i="2"/>
  <c r="J60" i="2" s="1"/>
  <c r="G23" i="2"/>
  <c r="J24" i="2" s="1"/>
  <c r="M41" i="2"/>
  <c r="L44" i="2" s="1"/>
  <c r="M44" i="2" s="1"/>
  <c r="L41" i="2"/>
  <c r="L18" i="2"/>
  <c r="M18" i="2" s="1"/>
  <c r="M23" i="2"/>
  <c r="L24" i="2" s="1"/>
  <c r="L92" i="2"/>
  <c r="M92" i="2" s="1"/>
  <c r="M99" i="2" s="1"/>
  <c r="L101" i="2" s="1"/>
  <c r="M101" i="2" s="1"/>
  <c r="M160" i="2"/>
  <c r="M137" i="2"/>
  <c r="L143" i="2"/>
  <c r="M133" i="2"/>
  <c r="M50" i="2"/>
  <c r="M57" i="2" s="1"/>
  <c r="L60" i="2" s="1"/>
  <c r="M60" i="2" s="1"/>
  <c r="L57" i="2"/>
  <c r="M168" i="2"/>
  <c r="L73" i="2"/>
  <c r="M73" i="2" s="1"/>
  <c r="L72" i="2"/>
  <c r="M72" i="2" s="1"/>
  <c r="M78" i="2"/>
  <c r="L80" i="2" s="1"/>
  <c r="M80" i="2" s="1"/>
  <c r="L117" i="2"/>
  <c r="M117" i="2" s="1"/>
  <c r="L116" i="2"/>
  <c r="M116" i="2" s="1"/>
  <c r="M122" i="2" s="1"/>
  <c r="L125" i="2" s="1"/>
  <c r="M125" i="2" s="1"/>
  <c r="L122" i="2"/>
  <c r="M24" i="2" l="1"/>
  <c r="M143" i="2"/>
  <c r="L145" i="2" s="1"/>
  <c r="M145" i="2" s="1"/>
  <c r="L78" i="2"/>
  <c r="L168" i="2"/>
  <c r="L23" i="2"/>
  <c r="L99" i="2"/>
</calcChain>
</file>

<file path=xl/sharedStrings.xml><?xml version="1.0" encoding="utf-8"?>
<sst xmlns="http://schemas.openxmlformats.org/spreadsheetml/2006/main" count="219" uniqueCount="131">
  <si>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</si>
  <si>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</si>
  <si>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</si>
  <si>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</si>
  <si>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</si>
  <si>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</si>
  <si>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</si>
  <si>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</si>
  <si>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</si>
  <si>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</si>
  <si>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</si>
  <si>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</si>
  <si>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</si>
  <si>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</si>
  <si>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</si>
  <si>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</si>
  <si>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</si>
  <si>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</si>
  <si>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</si>
  <si>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</si>
  <si>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</si>
  <si>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</si>
  <si>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</si>
  <si>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</si>
  <si>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</si>
  <si>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Ditch</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</si>
  <si>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</si>
  <si>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</si>
  <si>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</si>
  <si>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</si>
  <si>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</si>
  <si>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</si>
  <si>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</si>
  <si>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</si>
  <si>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</si>
  <si>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</si>
  <si>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</si>
  <si>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</si>
  <si>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</si>
  <si>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</si>
  <si>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</si>
  <si>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</si>
  <si>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</si>
  <si>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</si>
  <si>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</si>
  <si>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</si>
  <si>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</si>
  <si>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</si>
  <si>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</si>
  <si>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</si>
  <si>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</si>
  <si>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</si>
  <si>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</si>
  <si>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</si>
  <si>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</si>
  <si>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</si>
  <si>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</si>
  <si>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</si>
  <si>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</si>
  <si>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</si>
  <si>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</si>
  <si>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</si>
  <si>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</si>
  <si>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</si>
  <si>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</si>
  <si>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</si>
  <si>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</si>
  <si>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</si>
  <si>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</si>
  <si>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</si>
  <si>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</si>
  <si>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</si>
  <si>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</si>
  <si>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</si>
  <si>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</si>
  <si>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</si>
  <si>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</si>
  <si>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</si>
  <si>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</si>
  <si>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</si>
  <si>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</si>
  <si>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</si>
  <si>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</si>
  <si>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</si>
  <si>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</si>
  <si>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</si>
  <si>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</si>
  <si>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</si>
  <si>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</si>
  <si>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</si>
  <si>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</si>
  <si>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</si>
  <si>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</si>
  <si>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</si>
  <si>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</si>
  <si>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</si>
  <si>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</si>
  <si>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</si>
  <si>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</si>
  <si>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</si>
  <si>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</si>
  <si>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</si>
  <si>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</si>
  <si>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</si>
  <si>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</si>
  <si>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</si>
  <si>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</si>
  <si>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</si>
  <si>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</si>
  <si>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</si>
  <si>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</si>
  <si>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</si>
  <si>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t>
  </si>
  <si>
    <t>Garden</t>
  </si>
  <si>
    <t>House area</t>
  </si>
  <si>
    <t>Pond</t>
  </si>
  <si>
    <t xml:space="preserve"> Cross Section of Re-excavation of Hiron Middelparakhal from km. 0.000 to km. 0.714 in polder -2  in c/w Tarail-Pachuria Sub-Project under CRISP-WRM under Specialized Division. BWDB, Gopalganj during the year 2024-2025.</t>
  </si>
  <si>
    <t>Low land</t>
  </si>
  <si>
    <t>Tolite</t>
  </si>
  <si>
    <t>Open land</t>
  </si>
  <si>
    <t>HMP0</t>
  </si>
  <si>
    <t>HMP1</t>
  </si>
  <si>
    <t>HMP2</t>
  </si>
  <si>
    <t>HMP3</t>
  </si>
  <si>
    <t>HMP4</t>
  </si>
  <si>
    <t>HMP5</t>
  </si>
  <si>
    <t>HMP6</t>
  </si>
  <si>
    <t>HMP7</t>
  </si>
  <si>
    <t>Hiron Middlepara khal</t>
  </si>
  <si>
    <t>HMP</t>
  </si>
  <si>
    <t>Re-excavation of Hiron Middlepara  khal from km. 0.000 to km. 0.714 in polder -2  in c/w Tarail-Pachuria Sub-Project under CRISP-WRM under Specialized Division. BWDB, Gopalganj during the year 2024-2025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</si>
</sst>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Times New Roman"/>
      <family val="1"/>
    </font>
    <font>
      <sz val="8"/>
      <name val="Times New Roman"/>
      <family val="1"/>
    </font>
    <font>
      <b/>
      <sz val="10"/>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9">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8" fillId="0" borderId="0" xfId="9" applyFont="1" applyAlignment="1">
      <alignment horizontal="center" vertical="center" wrapText="1"/>
    </xf>
    <xf numFmtId="0" fontId="10" fillId="0" borderId="0" xfId="9" applyFont="1" applyAlignment="1">
      <alignment vertical="justify"/>
    </xf>
    <xf numFmtId="0" fontId="8" fillId="0" borderId="0" xfId="9" applyFont="1"/>
    <xf numFmtId="0" fontId="10" fillId="0" borderId="0" xfId="9" applyFont="1" applyAlignment="1">
      <alignment horizontal="center" vertical="justify"/>
    </xf>
    <xf numFmtId="164" fontId="10" fillId="0" borderId="0" xfId="9" applyNumberFormat="1" applyFont="1" applyAlignment="1">
      <alignment horizontal="center" vertical="justify"/>
    </xf>
    <xf numFmtId="0" fontId="8" fillId="0" borderId="0" xfId="14" applyFont="1"/>
    <xf numFmtId="164" fontId="8" fillId="0" borderId="0" xfId="14" applyNumberFormat="1" applyFont="1" applyAlignment="1">
      <alignment horizontal="center"/>
    </xf>
    <xf numFmtId="0" fontId="8" fillId="0" borderId="0" xfId="9" applyFont="1" applyAlignment="1">
      <alignment vertical="justify"/>
    </xf>
    <xf numFmtId="0" fontId="8" fillId="0" borderId="0" xfId="9" applyFont="1" applyAlignment="1">
      <alignment horizontal="center"/>
    </xf>
    <xf numFmtId="0" fontId="11" fillId="0" borderId="0" xfId="9" applyFont="1" applyAlignment="1">
      <alignment horizontal="center"/>
    </xf>
    <xf numFmtId="2" fontId="8" fillId="0" borderId="0" xfId="14" applyNumberFormat="1" applyFont="1" applyAlignment="1">
      <alignment horizontal="center"/>
    </xf>
    <xf numFmtId="164" fontId="8" fillId="0" borderId="0" xfId="14" applyNumberFormat="1" applyFont="1" applyAlignment="1">
      <alignment horizontal="center"/>
    </xf>
    <xf numFmtId="2" fontId="8" fillId="0" borderId="0" xfId="14" applyNumberFormat="1" applyFont="1" applyAlignment="1">
      <alignment horizontal="center" vertical="center"/>
    </xf>
    <xf numFmtId="2" fontId="8" fillId="0" borderId="0" xfId="9" applyNumberFormat="1" applyFont="1" applyAlignment="1">
      <alignment horizontal="center" vertical="center"/>
    </xf>
    <xf numFmtId="2" fontId="11" fillId="0" borderId="0" xfId="9" applyNumberFormat="1" applyFont="1" applyAlignment="1">
      <alignment horizontal="center"/>
    </xf>
    <xf numFmtId="2" fontId="8" fillId="0" borderId="0" xfId="9" applyNumberFormat="1" applyFont="1" applyAlignment="1">
      <alignment horizontal="center"/>
    </xf>
    <xf numFmtId="2" fontId="8" fillId="0" borderId="0" xfId="9" applyNumberFormat="1" applyFont="1"/>
    <xf numFmtId="164" fontId="8" fillId="0" borderId="0" xfId="9" applyNumberFormat="1" applyFont="1"/>
    <xf numFmtId="0" fontId="11" fillId="0" borderId="0" xfId="9" applyFont="1"/>
    <xf numFmtId="2" fontId="12" fillId="0" borderId="0" xfId="14" applyNumberFormat="1" applyFont="1" applyAlignment="1">
      <alignment horizontal="center"/>
    </xf>
    <xf numFmtId="164" fontId="8" fillId="0" borderId="0" xfId="14" applyNumberFormat="1" applyFont="1" applyAlignment="1">
      <alignment horizontal="center" vertical="center"/>
    </xf>
    <xf numFmtId="2" fontId="8" fillId="0" borderId="0" xfId="14" applyNumberFormat="1" applyFont="1"/>
    <xf numFmtId="164" fontId="8" fillId="0" borderId="0" xfId="14" applyNumberFormat="1" applyFont="1"/>
    <xf numFmtId="2" fontId="8" fillId="0" borderId="0" xfId="9" applyNumberFormat="1" applyFont="1" applyAlignment="1">
      <alignment horizontal="center" vertical="justify"/>
    </xf>
    <xf numFmtId="2" fontId="8" fillId="0" borderId="0" xfId="14" applyNumberFormat="1" applyFont="1" applyAlignment="1">
      <alignment horizontal="center"/>
    </xf>
    <xf numFmtId="2" fontId="10" fillId="0" borderId="0" xfId="9" applyNumberFormat="1" applyFont="1" applyAlignment="1">
      <alignment horizontal="center" vertical="justify"/>
    </xf>
    <xf numFmtId="2" fontId="8" fillId="0" borderId="0" xfId="9" applyNumberFormat="1" applyFont="1" applyAlignment="1">
      <alignment vertical="justify"/>
    </xf>
    <xf numFmtId="164" fontId="8" fillId="0" borderId="0" xfId="9" applyNumberFormat="1" applyFont="1" applyAlignment="1">
      <alignment horizontal="center"/>
    </xf>
    <xf numFmtId="0" fontId="8" fillId="0" borderId="0" xfId="9"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khal'!$B$5:$B$26</c:f>
              <c:numCache>
                <c:formatCode>General</c:formatCode>
                <c:ptCount val="22"/>
                <c:pt idx="0">
                  <c:v>0</c:v>
                </c:pt>
                <c:pt idx="1">
                  <c:v>3</c:v>
                </c:pt>
                <c:pt idx="2">
                  <c:v>5</c:v>
                </c:pt>
                <c:pt idx="3">
                  <c:v>10</c:v>
                </c:pt>
                <c:pt idx="4">
                  <c:v>12</c:v>
                </c:pt>
                <c:pt idx="5">
                  <c:v>14</c:v>
                </c:pt>
                <c:pt idx="6">
                  <c:v>15</c:v>
                </c:pt>
                <c:pt idx="7">
                  <c:v>16</c:v>
                </c:pt>
                <c:pt idx="8">
                  <c:v>17</c:v>
                </c:pt>
                <c:pt idx="9">
                  <c:v>18</c:v>
                </c:pt>
                <c:pt idx="10">
                  <c:v>20</c:v>
                </c:pt>
                <c:pt idx="11">
                  <c:v>22</c:v>
                </c:pt>
                <c:pt idx="12">
                  <c:v>27</c:v>
                </c:pt>
                <c:pt idx="13">
                  <c:v>30</c:v>
                </c:pt>
                <c:pt idx="14">
                  <c:v>35</c:v>
                </c:pt>
              </c:numCache>
            </c:numRef>
          </c:xVal>
          <c:yVal>
            <c:numRef>
              <c:f>'[1]Kochua khal'!$C$5:$C$26</c:f>
              <c:numCache>
                <c:formatCode>General</c:formatCode>
                <c:ptCount val="22"/>
                <c:pt idx="0">
                  <c:v>3.8809999999999998</c:v>
                </c:pt>
                <c:pt idx="1">
                  <c:v>3.8839999999999999</c:v>
                </c:pt>
                <c:pt idx="2">
                  <c:v>1.099</c:v>
                </c:pt>
                <c:pt idx="3">
                  <c:v>0.98899999999999999</c:v>
                </c:pt>
                <c:pt idx="4">
                  <c:v>-3.5999999999999997E-2</c:v>
                </c:pt>
                <c:pt idx="5">
                  <c:v>-0.41099999999999998</c:v>
                </c:pt>
                <c:pt idx="6">
                  <c:v>-0.67700000000000005</c:v>
                </c:pt>
                <c:pt idx="7">
                  <c:v>-0.74099999999999999</c:v>
                </c:pt>
                <c:pt idx="8">
                  <c:v>-0.68600000000000005</c:v>
                </c:pt>
                <c:pt idx="9">
                  <c:v>-0.36199999999999999</c:v>
                </c:pt>
                <c:pt idx="10">
                  <c:v>-1.0999999999999999E-2</c:v>
                </c:pt>
                <c:pt idx="11">
                  <c:v>0.92900000000000005</c:v>
                </c:pt>
                <c:pt idx="12">
                  <c:v>0.98899999999999999</c:v>
                </c:pt>
                <c:pt idx="13">
                  <c:v>1.044</c:v>
                </c:pt>
                <c:pt idx="14">
                  <c:v>1.169</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'[1]Kochua khal'!$I$5:$I$26</c:f>
              <c:numCache>
                <c:formatCode>General</c:formatCode>
                <c:ptCount val="22"/>
                <c:pt idx="1">
                  <c:v>0</c:v>
                </c:pt>
                <c:pt idx="2">
                  <c:v>3</c:v>
                </c:pt>
                <c:pt idx="3">
                  <c:v>5</c:v>
                </c:pt>
                <c:pt idx="4">
                  <c:v>10</c:v>
                </c:pt>
                <c:pt idx="5">
                  <c:v>12</c:v>
                </c:pt>
                <c:pt idx="6">
                  <c:v>14.196</c:v>
                </c:pt>
                <c:pt idx="7">
                  <c:v>15.696</c:v>
                </c:pt>
                <c:pt idx="8">
                  <c:v>17.195999999999998</c:v>
                </c:pt>
                <c:pt idx="9">
                  <c:v>19.165499999999998</c:v>
                </c:pt>
                <c:pt idx="10">
                  <c:v>20</c:v>
                </c:pt>
                <c:pt idx="11">
                  <c:v>22</c:v>
                </c:pt>
                <c:pt idx="12">
                  <c:v>27</c:v>
                </c:pt>
                <c:pt idx="13">
                  <c:v>30</c:v>
                </c:pt>
                <c:pt idx="14">
                  <c:v>35</c:v>
                </c:pt>
              </c:numCache>
            </c:numRef>
          </c:xVal>
          <c:yVal>
            <c:numRef>
              <c:f>'[1]Kochua khal'!$J$5:$J$26</c:f>
              <c:numCache>
                <c:formatCode>General</c:formatCode>
                <c:ptCount val="22"/>
                <c:pt idx="1">
                  <c:v>3.8809999999999998</c:v>
                </c:pt>
                <c:pt idx="2">
                  <c:v>3.8839999999999999</c:v>
                </c:pt>
                <c:pt idx="3">
                  <c:v>1.099</c:v>
                </c:pt>
                <c:pt idx="4">
                  <c:v>0.98899999999999999</c:v>
                </c:pt>
                <c:pt idx="5">
                  <c:v>-3.5999999999999997E-2</c:v>
                </c:pt>
                <c:pt idx="6">
                  <c:v>-1.5</c:v>
                </c:pt>
                <c:pt idx="7">
                  <c:v>-1.5</c:v>
                </c:pt>
                <c:pt idx="8">
                  <c:v>-1.5</c:v>
                </c:pt>
                <c:pt idx="9">
                  <c:v>-0.187</c:v>
                </c:pt>
                <c:pt idx="10">
                  <c:v>-1.0999999999999999E-2</c:v>
                </c:pt>
                <c:pt idx="11">
                  <c:v>0.92900000000000005</c:v>
                </c:pt>
                <c:pt idx="12">
                  <c:v>0.98899999999999999</c:v>
                </c:pt>
                <c:pt idx="13">
                  <c:v>1.044</c:v>
                </c:pt>
                <c:pt idx="14">
                  <c:v>1.169</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3866240"/>
        <c:axId val="243872128"/>
      </c:scatterChart>
      <c:valAx>
        <c:axId val="243866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72128"/>
        <c:crosses val="autoZero"/>
        <c:crossBetween val="midCat"/>
      </c:valAx>
      <c:valAx>
        <c:axId val="243872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66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(DATA)'!$B$64:$B$78</c:f>
              <c:numCache>
                <c:formatCode>General</c:formatCode>
                <c:ptCount val="15"/>
                <c:pt idx="0">
                  <c:v>0</c:v>
                </c:pt>
                <c:pt idx="1">
                  <c:v>2</c:v>
                </c:pt>
                <c:pt idx="2">
                  <c:v>4</c:v>
                </c:pt>
                <c:pt idx="3">
                  <c:v>6</c:v>
                </c:pt>
                <c:pt idx="4">
                  <c:v>8</c:v>
                </c:pt>
                <c:pt idx="5">
                  <c:v>9</c:v>
                </c:pt>
                <c:pt idx="6">
                  <c:v>10</c:v>
                </c:pt>
                <c:pt idx="7">
                  <c:v>11</c:v>
                </c:pt>
                <c:pt idx="8">
                  <c:v>13</c:v>
                </c:pt>
                <c:pt idx="9">
                  <c:v>14</c:v>
                </c:pt>
                <c:pt idx="10">
                  <c:v>15</c:v>
                </c:pt>
                <c:pt idx="11">
                  <c:v>16</c:v>
                </c:pt>
                <c:pt idx="12">
                  <c:v>18</c:v>
                </c:pt>
                <c:pt idx="13">
                  <c:v>20</c:v>
                </c:pt>
                <c:pt idx="14">
                  <c:v>25</c:v>
                </c:pt>
              </c:numCache>
            </c:numRef>
          </c:xVal>
          <c:yVal>
            <c:numRef>
              <c:f>'[2]Hiron branch khal (DATA)'!$C$64:$C$78</c:f>
              <c:numCache>
                <c:formatCode>General</c:formatCode>
                <c:ptCount val="15"/>
                <c:pt idx="0">
                  <c:v>0.35499999999999998</c:v>
                </c:pt>
                <c:pt idx="1">
                  <c:v>0.37</c:v>
                </c:pt>
                <c:pt idx="2">
                  <c:v>0.52300000000000002</c:v>
                </c:pt>
                <c:pt idx="3">
                  <c:v>0.68</c:v>
                </c:pt>
                <c:pt idx="4">
                  <c:v>0.77500000000000002</c:v>
                </c:pt>
                <c:pt idx="5">
                  <c:v>1.37</c:v>
                </c:pt>
                <c:pt idx="6">
                  <c:v>1.375</c:v>
                </c:pt>
                <c:pt idx="7">
                  <c:v>0.67500000000000004</c:v>
                </c:pt>
                <c:pt idx="8">
                  <c:v>0.45</c:v>
                </c:pt>
                <c:pt idx="9">
                  <c:v>0.27</c:v>
                </c:pt>
                <c:pt idx="10">
                  <c:v>0.222</c:v>
                </c:pt>
                <c:pt idx="11">
                  <c:v>0.28000000000000003</c:v>
                </c:pt>
                <c:pt idx="12">
                  <c:v>0.45500000000000002</c:v>
                </c:pt>
                <c:pt idx="13">
                  <c:v>2.4750000000000001</c:v>
                </c:pt>
                <c:pt idx="14">
                  <c:v>2.48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'[2]Hiron branch khal (DATA)'!$I$64:$I$78</c:f>
              <c:numCache>
                <c:formatCode>General</c:formatCode>
                <c:ptCount val="15"/>
                <c:pt idx="6">
                  <c:v>0</c:v>
                </c:pt>
                <c:pt idx="7">
                  <c:v>2</c:v>
                </c:pt>
                <c:pt idx="8">
                  <c:v>4</c:v>
                </c:pt>
                <c:pt idx="9">
                  <c:v>6</c:v>
                </c:pt>
                <c:pt idx="10">
                  <c:v>8</c:v>
                </c:pt>
                <c:pt idx="11">
                  <c:v>10.6625</c:v>
                </c:pt>
                <c:pt idx="12">
                  <c:v>13.1625</c:v>
                </c:pt>
                <c:pt idx="13">
                  <c:v>15.6625</c:v>
                </c:pt>
                <c:pt idx="14">
                  <c:v>17.762499999999999</c:v>
                </c:pt>
              </c:numCache>
            </c:numRef>
          </c:xVal>
          <c:yVal>
            <c:numRef>
              <c:f>'[2]Hiron branch khal (DATA)'!$J$64:$J$78</c:f>
              <c:numCache>
                <c:formatCode>General</c:formatCode>
                <c:ptCount val="15"/>
                <c:pt idx="6">
                  <c:v>0.35499999999999998</c:v>
                </c:pt>
                <c:pt idx="7">
                  <c:v>0.37</c:v>
                </c:pt>
                <c:pt idx="8">
                  <c:v>0.52300000000000002</c:v>
                </c:pt>
                <c:pt idx="9">
                  <c:v>0.68</c:v>
                </c:pt>
                <c:pt idx="10">
                  <c:v>0.77500000000000002</c:v>
                </c:pt>
                <c:pt idx="11">
                  <c:v>-1</c:v>
                </c:pt>
                <c:pt idx="12">
                  <c:v>-1</c:v>
                </c:pt>
                <c:pt idx="13">
                  <c:v>-1</c:v>
                </c:pt>
                <c:pt idx="14">
                  <c:v>0.4</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8138752"/>
        <c:axId val="248152832"/>
      </c:scatterChart>
      <c:valAx>
        <c:axId val="248138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52832"/>
        <c:crosses val="autoZero"/>
        <c:crossBetween val="midCat"/>
      </c:valAx>
      <c:valAx>
        <c:axId val="248152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38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(DATA)'!$B$81:$B$93</c:f>
              <c:numCache>
                <c:formatCode>General</c:formatCode>
                <c:ptCount val="13"/>
                <c:pt idx="0">
                  <c:v>0</c:v>
                </c:pt>
                <c:pt idx="1">
                  <c:v>5</c:v>
                </c:pt>
                <c:pt idx="2">
                  <c:v>10</c:v>
                </c:pt>
                <c:pt idx="3">
                  <c:v>12</c:v>
                </c:pt>
                <c:pt idx="4">
                  <c:v>13</c:v>
                </c:pt>
                <c:pt idx="5">
                  <c:v>14</c:v>
                </c:pt>
                <c:pt idx="6">
                  <c:v>15</c:v>
                </c:pt>
                <c:pt idx="7">
                  <c:v>16</c:v>
                </c:pt>
                <c:pt idx="8">
                  <c:v>17</c:v>
                </c:pt>
                <c:pt idx="9">
                  <c:v>18</c:v>
                </c:pt>
                <c:pt idx="10">
                  <c:v>20</c:v>
                </c:pt>
                <c:pt idx="11">
                  <c:v>25</c:v>
                </c:pt>
              </c:numCache>
            </c:numRef>
          </c:xVal>
          <c:yVal>
            <c:numRef>
              <c:f>'[2]Hiron branch khal (DATA)'!$C$81:$C$93</c:f>
              <c:numCache>
                <c:formatCode>General</c:formatCode>
                <c:ptCount val="13"/>
                <c:pt idx="0">
                  <c:v>2.54</c:v>
                </c:pt>
                <c:pt idx="1">
                  <c:v>2.5379999999999998</c:v>
                </c:pt>
                <c:pt idx="2">
                  <c:v>2.528</c:v>
                </c:pt>
                <c:pt idx="3">
                  <c:v>0.76300000000000001</c:v>
                </c:pt>
                <c:pt idx="4">
                  <c:v>0.52800000000000002</c:v>
                </c:pt>
                <c:pt idx="5">
                  <c:v>0.38</c:v>
                </c:pt>
                <c:pt idx="6">
                  <c:v>0.33800000000000002</c:v>
                </c:pt>
                <c:pt idx="7">
                  <c:v>0.377</c:v>
                </c:pt>
                <c:pt idx="8">
                  <c:v>0.53700000000000003</c:v>
                </c:pt>
                <c:pt idx="9">
                  <c:v>0.77700000000000002</c:v>
                </c:pt>
                <c:pt idx="10">
                  <c:v>3.528</c:v>
                </c:pt>
                <c:pt idx="11">
                  <c:v>3.5329999999999999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'[2]Hiron branch khal (DATA)'!$I$82:$I$93</c:f>
              <c:numCache>
                <c:formatCode>General</c:formatCode>
                <c:ptCount val="12"/>
                <c:pt idx="0">
                  <c:v>5</c:v>
                </c:pt>
                <c:pt idx="1">
                  <c:v>6</c:v>
                </c:pt>
                <c:pt idx="2">
                  <c:v>11.292</c:v>
                </c:pt>
                <c:pt idx="3">
                  <c:v>13.792</c:v>
                </c:pt>
                <c:pt idx="4">
                  <c:v>16.292000000000002</c:v>
                </c:pt>
                <c:pt idx="5">
                  <c:v>23.0915</c:v>
                </c:pt>
                <c:pt idx="6">
                  <c:v>25</c:v>
                </c:pt>
              </c:numCache>
            </c:numRef>
          </c:xVal>
          <c:yVal>
            <c:numRef>
              <c:f>'[2]Hiron branch khal (DATA)'!$J$82:$J$93</c:f>
              <c:numCache>
                <c:formatCode>General</c:formatCode>
                <c:ptCount val="12"/>
                <c:pt idx="0">
                  <c:v>2.5379999999999998</c:v>
                </c:pt>
                <c:pt idx="1">
                  <c:v>2.528</c:v>
                </c:pt>
                <c:pt idx="2">
                  <c:v>-1</c:v>
                </c:pt>
                <c:pt idx="3">
                  <c:v>-1</c:v>
                </c:pt>
                <c:pt idx="4">
                  <c:v>-1</c:v>
                </c:pt>
                <c:pt idx="5">
                  <c:v>3.5329999999999999</c:v>
                </c:pt>
                <c:pt idx="6">
                  <c:v>3.5329999999999999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8182272"/>
        <c:axId val="248183808"/>
      </c:scatterChart>
      <c:valAx>
        <c:axId val="248182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83808"/>
        <c:crosses val="autoZero"/>
        <c:crossBetween val="midCat"/>
      </c:valAx>
      <c:valAx>
        <c:axId val="248183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82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(DATA)'!$B$95:$B$108</c:f>
              <c:numCache>
                <c:formatCode>General</c:formatCode>
                <c:ptCount val="14"/>
                <c:pt idx="0">
                  <c:v>0</c:v>
                </c:pt>
                <c:pt idx="1">
                  <c:v>5</c:v>
                </c:pt>
                <c:pt idx="2">
                  <c:v>6</c:v>
                </c:pt>
                <c:pt idx="3">
                  <c:v>10</c:v>
                </c:pt>
                <c:pt idx="4">
                  <c:v>11</c:v>
                </c:pt>
                <c:pt idx="5">
                  <c:v>13</c:v>
                </c:pt>
                <c:pt idx="6">
                  <c:v>14</c:v>
                </c:pt>
                <c:pt idx="7">
                  <c:v>15</c:v>
                </c:pt>
                <c:pt idx="8">
                  <c:v>16</c:v>
                </c:pt>
                <c:pt idx="9">
                  <c:v>18</c:v>
                </c:pt>
                <c:pt idx="10">
                  <c:v>19</c:v>
                </c:pt>
                <c:pt idx="11">
                  <c:v>20</c:v>
                </c:pt>
                <c:pt idx="12">
                  <c:v>25</c:v>
                </c:pt>
                <c:pt idx="13">
                  <c:v>30</c:v>
                </c:pt>
              </c:numCache>
            </c:numRef>
          </c:xVal>
          <c:yVal>
            <c:numRef>
              <c:f>'[2]Hiron branch khal (DATA)'!$C$95:$C$108</c:f>
              <c:numCache>
                <c:formatCode>General</c:formatCode>
                <c:ptCount val="14"/>
                <c:pt idx="0">
                  <c:v>2.8980000000000001</c:v>
                </c:pt>
                <c:pt idx="1">
                  <c:v>2.8929999999999998</c:v>
                </c:pt>
                <c:pt idx="2">
                  <c:v>1.2729999999999999</c:v>
                </c:pt>
                <c:pt idx="3">
                  <c:v>1.268</c:v>
                </c:pt>
                <c:pt idx="4">
                  <c:v>0.63800000000000001</c:v>
                </c:pt>
                <c:pt idx="5">
                  <c:v>0.42299999999999999</c:v>
                </c:pt>
                <c:pt idx="6">
                  <c:v>0.27300000000000002</c:v>
                </c:pt>
                <c:pt idx="7">
                  <c:v>0.222</c:v>
                </c:pt>
                <c:pt idx="8">
                  <c:v>0.27700000000000002</c:v>
                </c:pt>
                <c:pt idx="9">
                  <c:v>0.42299999999999999</c:v>
                </c:pt>
                <c:pt idx="10">
                  <c:v>0.72799999999999998</c:v>
                </c:pt>
                <c:pt idx="11">
                  <c:v>0.89800000000000002</c:v>
                </c:pt>
                <c:pt idx="12">
                  <c:v>0.90700000000000003</c:v>
                </c:pt>
                <c:pt idx="13">
                  <c:v>0.91600000000000004</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'[2]Hiron branch khal (DATA)'!$I$95:$I$108</c:f>
              <c:numCache>
                <c:formatCode>General</c:formatCode>
                <c:ptCount val="14"/>
                <c:pt idx="4">
                  <c:v>0</c:v>
                </c:pt>
                <c:pt idx="5">
                  <c:v>5</c:v>
                </c:pt>
                <c:pt idx="6">
                  <c:v>6</c:v>
                </c:pt>
                <c:pt idx="7">
                  <c:v>9</c:v>
                </c:pt>
                <c:pt idx="8">
                  <c:v>12.401999999999999</c:v>
                </c:pt>
                <c:pt idx="9">
                  <c:v>14.901999999999999</c:v>
                </c:pt>
                <c:pt idx="10">
                  <c:v>17.402000000000001</c:v>
                </c:pt>
                <c:pt idx="11">
                  <c:v>20.249000000000002</c:v>
                </c:pt>
                <c:pt idx="12">
                  <c:v>25</c:v>
                </c:pt>
                <c:pt idx="13">
                  <c:v>30</c:v>
                </c:pt>
              </c:numCache>
            </c:numRef>
          </c:xVal>
          <c:yVal>
            <c:numRef>
              <c:f>'[2]Hiron branch khal (DATA)'!$J$95:$J$108</c:f>
              <c:numCache>
                <c:formatCode>General</c:formatCode>
                <c:ptCount val="14"/>
                <c:pt idx="4">
                  <c:v>2.8980000000000001</c:v>
                </c:pt>
                <c:pt idx="5">
                  <c:v>2.8929999999999998</c:v>
                </c:pt>
                <c:pt idx="6">
                  <c:v>1.2729999999999999</c:v>
                </c:pt>
                <c:pt idx="7">
                  <c:v>1.268</c:v>
                </c:pt>
                <c:pt idx="8">
                  <c:v>-1</c:v>
                </c:pt>
                <c:pt idx="9">
                  <c:v>-1</c:v>
                </c:pt>
                <c:pt idx="10">
                  <c:v>-1</c:v>
                </c:pt>
                <c:pt idx="11">
                  <c:v>0.89800000000000002</c:v>
                </c:pt>
                <c:pt idx="12">
                  <c:v>0.90700000000000003</c:v>
                </c:pt>
                <c:pt idx="13">
                  <c:v>0.91600000000000004</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8279040"/>
        <c:axId val="248280576"/>
      </c:scatterChart>
      <c:valAx>
        <c:axId val="248279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80576"/>
        <c:crosses val="autoZero"/>
        <c:crossBetween val="midCat"/>
      </c:valAx>
      <c:valAx>
        <c:axId val="248280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279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(DATA)'!$B$111:$B$126</c:f>
              <c:numCache>
                <c:formatCode>General</c:formatCode>
                <c:ptCount val="16"/>
                <c:pt idx="0">
                  <c:v>0</c:v>
                </c:pt>
                <c:pt idx="1">
                  <c:v>5</c:v>
                </c:pt>
                <c:pt idx="2">
                  <c:v>8</c:v>
                </c:pt>
                <c:pt idx="3">
                  <c:v>9</c:v>
                </c:pt>
                <c:pt idx="4">
                  <c:v>10</c:v>
                </c:pt>
                <c:pt idx="5">
                  <c:v>10.5</c:v>
                </c:pt>
                <c:pt idx="6">
                  <c:v>11</c:v>
                </c:pt>
                <c:pt idx="7">
                  <c:v>11.5</c:v>
                </c:pt>
                <c:pt idx="8">
                  <c:v>12</c:v>
                </c:pt>
                <c:pt idx="9">
                  <c:v>12.5</c:v>
                </c:pt>
                <c:pt idx="10">
                  <c:v>13</c:v>
                </c:pt>
                <c:pt idx="11">
                  <c:v>13.5</c:v>
                </c:pt>
                <c:pt idx="12">
                  <c:v>14</c:v>
                </c:pt>
                <c:pt idx="13">
                  <c:v>20</c:v>
                </c:pt>
                <c:pt idx="14">
                  <c:v>25</c:v>
                </c:pt>
              </c:numCache>
            </c:numRef>
          </c:xVal>
          <c:yVal>
            <c:numRef>
              <c:f>'[2]Hiron branch khal (DATA)'!$C$111:$C$126</c:f>
              <c:numCache>
                <c:formatCode>General</c:formatCode>
                <c:ptCount val="16"/>
                <c:pt idx="0">
                  <c:v>2.5409999999999999</c:v>
                </c:pt>
                <c:pt idx="1">
                  <c:v>2.536</c:v>
                </c:pt>
                <c:pt idx="2">
                  <c:v>2.5259999999999998</c:v>
                </c:pt>
                <c:pt idx="3">
                  <c:v>1.2110000000000001</c:v>
                </c:pt>
                <c:pt idx="4">
                  <c:v>1.216</c:v>
                </c:pt>
                <c:pt idx="5">
                  <c:v>0.72099999999999997</c:v>
                </c:pt>
                <c:pt idx="6">
                  <c:v>0.67100000000000004</c:v>
                </c:pt>
                <c:pt idx="7">
                  <c:v>0.54600000000000004</c:v>
                </c:pt>
                <c:pt idx="8">
                  <c:v>0.52200000000000002</c:v>
                </c:pt>
                <c:pt idx="9">
                  <c:v>0.55300000000000005</c:v>
                </c:pt>
                <c:pt idx="10">
                  <c:v>0.61099999999999999</c:v>
                </c:pt>
                <c:pt idx="11">
                  <c:v>0.71099999999999997</c:v>
                </c:pt>
                <c:pt idx="12">
                  <c:v>0.81599999999999995</c:v>
                </c:pt>
                <c:pt idx="13">
                  <c:v>0.82099999999999995</c:v>
                </c:pt>
                <c:pt idx="14">
                  <c:v>0.83599999999999997</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'[2]Hiron branch khal (DATA)'!$I$112:$I$126</c:f>
              <c:numCache>
                <c:formatCode>General</c:formatCode>
                <c:ptCount val="15"/>
                <c:pt idx="0">
                  <c:v>5</c:v>
                </c:pt>
                <c:pt idx="1">
                  <c:v>8</c:v>
                </c:pt>
                <c:pt idx="2">
                  <c:v>9</c:v>
                </c:pt>
                <c:pt idx="3">
                  <c:v>12.316500000000001</c:v>
                </c:pt>
                <c:pt idx="4">
                  <c:v>14.816500000000001</c:v>
                </c:pt>
                <c:pt idx="5">
                  <c:v>17.316500000000001</c:v>
                </c:pt>
                <c:pt idx="6">
                  <c:v>19.941500000000001</c:v>
                </c:pt>
                <c:pt idx="7">
                  <c:v>20</c:v>
                </c:pt>
                <c:pt idx="8">
                  <c:v>25</c:v>
                </c:pt>
              </c:numCache>
            </c:numRef>
          </c:xVal>
          <c:yVal>
            <c:numRef>
              <c:f>'[2]Hiron branch khal (DATA)'!$J$112:$J$126</c:f>
              <c:numCache>
                <c:formatCode>General</c:formatCode>
                <c:ptCount val="15"/>
                <c:pt idx="0">
                  <c:v>2.536</c:v>
                </c:pt>
                <c:pt idx="1">
                  <c:v>2.5259999999999998</c:v>
                </c:pt>
                <c:pt idx="2">
                  <c:v>1.2110000000000001</c:v>
                </c:pt>
                <c:pt idx="3">
                  <c:v>-1</c:v>
                </c:pt>
                <c:pt idx="4">
                  <c:v>-1</c:v>
                </c:pt>
                <c:pt idx="5">
                  <c:v>-1</c:v>
                </c:pt>
                <c:pt idx="6">
                  <c:v>0.75</c:v>
                </c:pt>
                <c:pt idx="7">
                  <c:v>0.82099999999999995</c:v>
                </c:pt>
                <c:pt idx="8">
                  <c:v>0.83599999999999997</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8314112"/>
        <c:axId val="248320000"/>
      </c:scatterChart>
      <c:valAx>
        <c:axId val="248314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20000"/>
        <c:crosses val="autoZero"/>
        <c:crossBetween val="midCat"/>
      </c:valAx>
      <c:valAx>
        <c:axId val="248320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1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(DATA)'!$B$130:$B$151</c:f>
              <c:numCache>
                <c:formatCode>General</c:formatCode>
                <c:ptCount val="22"/>
                <c:pt idx="0">
                  <c:v>0</c:v>
                </c:pt>
                <c:pt idx="1">
                  <c:v>2</c:v>
                </c:pt>
                <c:pt idx="2">
                  <c:v>4</c:v>
                </c:pt>
                <c:pt idx="3">
                  <c:v>6</c:v>
                </c:pt>
                <c:pt idx="4">
                  <c:v>8</c:v>
                </c:pt>
                <c:pt idx="5">
                  <c:v>9</c:v>
                </c:pt>
                <c:pt idx="6">
                  <c:v>10</c:v>
                </c:pt>
                <c:pt idx="7">
                  <c:v>10.5</c:v>
                </c:pt>
                <c:pt idx="8">
                  <c:v>11</c:v>
                </c:pt>
                <c:pt idx="9">
                  <c:v>11.5</c:v>
                </c:pt>
                <c:pt idx="10">
                  <c:v>12</c:v>
                </c:pt>
                <c:pt idx="11">
                  <c:v>12.5</c:v>
                </c:pt>
                <c:pt idx="12">
                  <c:v>13</c:v>
                </c:pt>
                <c:pt idx="13">
                  <c:v>20</c:v>
                </c:pt>
                <c:pt idx="14">
                  <c:v>25</c:v>
                </c:pt>
              </c:numCache>
            </c:numRef>
          </c:xVal>
          <c:yVal>
            <c:numRef>
              <c:f>'[2]Hiron branch khal (DATA)'!$C$130:$C$151</c:f>
              <c:numCache>
                <c:formatCode>General</c:formatCode>
                <c:ptCount val="22"/>
                <c:pt idx="0">
                  <c:v>0.16500000000000001</c:v>
                </c:pt>
                <c:pt idx="1">
                  <c:v>0.42599999999999999</c:v>
                </c:pt>
                <c:pt idx="2">
                  <c:v>0.71599999999999997</c:v>
                </c:pt>
                <c:pt idx="3">
                  <c:v>2.3460000000000001</c:v>
                </c:pt>
                <c:pt idx="4">
                  <c:v>2.3359999999999999</c:v>
                </c:pt>
                <c:pt idx="5">
                  <c:v>1.236</c:v>
                </c:pt>
                <c:pt idx="6">
                  <c:v>1.2210000000000001</c:v>
                </c:pt>
                <c:pt idx="7">
                  <c:v>0.98799999999999999</c:v>
                </c:pt>
                <c:pt idx="8">
                  <c:v>0.86499999999999999</c:v>
                </c:pt>
                <c:pt idx="9">
                  <c:v>0.83599999999999997</c:v>
                </c:pt>
                <c:pt idx="10">
                  <c:v>0.85099999999999998</c:v>
                </c:pt>
                <c:pt idx="11">
                  <c:v>0.91600000000000004</c:v>
                </c:pt>
                <c:pt idx="12">
                  <c:v>0.99099999999999999</c:v>
                </c:pt>
                <c:pt idx="13">
                  <c:v>0.996</c:v>
                </c:pt>
                <c:pt idx="14">
                  <c:v>1.0009999999999999</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'[2]Hiron branch khal (DATA)'!$I$130:$I$151</c:f>
              <c:numCache>
                <c:formatCode>General</c:formatCode>
                <c:ptCount val="22"/>
                <c:pt idx="6">
                  <c:v>0</c:v>
                </c:pt>
                <c:pt idx="7">
                  <c:v>2</c:v>
                </c:pt>
                <c:pt idx="8">
                  <c:v>4</c:v>
                </c:pt>
                <c:pt idx="9">
                  <c:v>6</c:v>
                </c:pt>
                <c:pt idx="10">
                  <c:v>8</c:v>
                </c:pt>
                <c:pt idx="11">
                  <c:v>9</c:v>
                </c:pt>
                <c:pt idx="12">
                  <c:v>12.353999999999999</c:v>
                </c:pt>
                <c:pt idx="13">
                  <c:v>14.853999999999999</c:v>
                </c:pt>
                <c:pt idx="14">
                  <c:v>17.353999999999999</c:v>
                </c:pt>
                <c:pt idx="15">
                  <c:v>19.978999999999999</c:v>
                </c:pt>
                <c:pt idx="16">
                  <c:v>20</c:v>
                </c:pt>
                <c:pt idx="17">
                  <c:v>25</c:v>
                </c:pt>
              </c:numCache>
            </c:numRef>
          </c:xVal>
          <c:yVal>
            <c:numRef>
              <c:f>'[2]Hiron branch khal (DATA)'!$J$130:$J$151</c:f>
              <c:numCache>
                <c:formatCode>General</c:formatCode>
                <c:ptCount val="22"/>
                <c:pt idx="6">
                  <c:v>0.16500000000000001</c:v>
                </c:pt>
                <c:pt idx="7">
                  <c:v>0.42599999999999999</c:v>
                </c:pt>
                <c:pt idx="8">
                  <c:v>0.71599999999999997</c:v>
                </c:pt>
                <c:pt idx="9">
                  <c:v>2.3460000000000001</c:v>
                </c:pt>
                <c:pt idx="10">
                  <c:v>2.3359999999999999</c:v>
                </c:pt>
                <c:pt idx="11">
                  <c:v>1.236</c:v>
                </c:pt>
                <c:pt idx="12">
                  <c:v>-1</c:v>
                </c:pt>
                <c:pt idx="13">
                  <c:v>-1</c:v>
                </c:pt>
                <c:pt idx="14">
                  <c:v>-1</c:v>
                </c:pt>
                <c:pt idx="15">
                  <c:v>0.75</c:v>
                </c:pt>
                <c:pt idx="16">
                  <c:v>0.996</c:v>
                </c:pt>
                <c:pt idx="17">
                  <c:v>1.0009999999999999</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8346112"/>
        <c:axId val="248347648"/>
      </c:scatterChart>
      <c:valAx>
        <c:axId val="248346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47648"/>
        <c:crosses val="autoZero"/>
        <c:crossBetween val="midCat"/>
      </c:valAx>
      <c:valAx>
        <c:axId val="248347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346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khal'!$B$5:$B$22</c:f>
              <c:numCache>
                <c:formatCode>0.00</c:formatCode>
                <c:ptCount val="18"/>
                <c:pt idx="0">
                  <c:v>0</c:v>
                </c:pt>
                <c:pt idx="1">
                  <c:v>2</c:v>
                </c:pt>
                <c:pt idx="2">
                  <c:v>4</c:v>
                </c:pt>
                <c:pt idx="3">
                  <c:v>5</c:v>
                </c:pt>
                <c:pt idx="4">
                  <c:v>6</c:v>
                </c:pt>
                <c:pt idx="5">
                  <c:v>8</c:v>
                </c:pt>
                <c:pt idx="6">
                  <c:v>10</c:v>
                </c:pt>
                <c:pt idx="7">
                  <c:v>11</c:v>
                </c:pt>
                <c:pt idx="8">
                  <c:v>12</c:v>
                </c:pt>
                <c:pt idx="9">
                  <c:v>13</c:v>
                </c:pt>
                <c:pt idx="10">
                  <c:v>14</c:v>
                </c:pt>
                <c:pt idx="11">
                  <c:v>16</c:v>
                </c:pt>
                <c:pt idx="12">
                  <c:v>18</c:v>
                </c:pt>
                <c:pt idx="13">
                  <c:v>20</c:v>
                </c:pt>
                <c:pt idx="14">
                  <c:v>21</c:v>
                </c:pt>
                <c:pt idx="15">
                  <c:v>25</c:v>
                </c:pt>
              </c:numCache>
            </c:numRef>
          </c:xVal>
          <c:yVal>
            <c:numRef>
              <c:f>'[3]Hiron Middle para khal'!$C$5:$C$22</c:f>
              <c:numCache>
                <c:formatCode>0.000</c:formatCode>
                <c:ptCount val="18"/>
                <c:pt idx="0">
                  <c:v>-0.4</c:v>
                </c:pt>
                <c:pt idx="1">
                  <c:v>3.9E-2</c:v>
                </c:pt>
                <c:pt idx="2">
                  <c:v>0.7</c:v>
                </c:pt>
                <c:pt idx="3">
                  <c:v>2.032</c:v>
                </c:pt>
                <c:pt idx="4">
                  <c:v>2.0390000000000001</c:v>
                </c:pt>
                <c:pt idx="5">
                  <c:v>8.5000000000000006E-2</c:v>
                </c:pt>
                <c:pt idx="6">
                  <c:v>-5.5E-2</c:v>
                </c:pt>
                <c:pt idx="7">
                  <c:v>-0.11799999999999999</c:v>
                </c:pt>
                <c:pt idx="8">
                  <c:v>-0.16900000000000001</c:v>
                </c:pt>
                <c:pt idx="9">
                  <c:v>-0.115</c:v>
                </c:pt>
                <c:pt idx="10">
                  <c:v>-3.5000000000000003E-2</c:v>
                </c:pt>
                <c:pt idx="11">
                  <c:v>0.19500000000000001</c:v>
                </c:pt>
                <c:pt idx="12">
                  <c:v>2.1</c:v>
                </c:pt>
                <c:pt idx="13">
                  <c:v>2.0950000000000002</c:v>
                </c:pt>
                <c:pt idx="14">
                  <c:v>1.69</c:v>
                </c:pt>
                <c:pt idx="15">
                  <c:v>1.6850000000000001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'[3]Hiron Middle para khal'!$I$5:$I$22</c:f>
            </c:numRef>
          </c:xVal>
          <c:yVal>
            <c:numRef>
              <c:f>'[3]Hiron Middle para khal'!$J$5:$J$22</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46171392"/>
        <c:axId val="146172928"/>
      </c:scatterChart>
      <c:valAx>
        <c:axId val="1461713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172928"/>
        <c:crosses val="autoZero"/>
        <c:crossBetween val="midCat"/>
      </c:valAx>
      <c:valAx>
        <c:axId val="1461729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171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khal'!$B$27:$B$42</c:f>
              <c:numCache>
                <c:formatCode>0.00</c:formatCode>
                <c:ptCount val="16"/>
                <c:pt idx="0">
                  <c:v>0</c:v>
                </c:pt>
                <c:pt idx="1">
                  <c:v>5</c:v>
                </c:pt>
                <c:pt idx="2">
                  <c:v>10</c:v>
                </c:pt>
                <c:pt idx="3">
                  <c:v>12</c:v>
                </c:pt>
                <c:pt idx="4">
                  <c:v>14</c:v>
                </c:pt>
                <c:pt idx="5">
                  <c:v>15</c:v>
                </c:pt>
                <c:pt idx="6">
                  <c:v>16</c:v>
                </c:pt>
                <c:pt idx="7">
                  <c:v>17</c:v>
                </c:pt>
                <c:pt idx="8">
                  <c:v>18</c:v>
                </c:pt>
                <c:pt idx="9">
                  <c:v>20</c:v>
                </c:pt>
                <c:pt idx="10">
                  <c:v>22</c:v>
                </c:pt>
                <c:pt idx="11">
                  <c:v>24</c:v>
                </c:pt>
              </c:numCache>
            </c:numRef>
          </c:xVal>
          <c:yVal>
            <c:numRef>
              <c:f>'[3]Hiron Middle para khal'!$C$27:$C$42</c:f>
              <c:numCache>
                <c:formatCode>0.000</c:formatCode>
                <c:ptCount val="16"/>
                <c:pt idx="0">
                  <c:v>2.1219999999999999</c:v>
                </c:pt>
                <c:pt idx="1">
                  <c:v>2.117</c:v>
                </c:pt>
                <c:pt idx="2">
                  <c:v>2.1120000000000001</c:v>
                </c:pt>
                <c:pt idx="3">
                  <c:v>0.36799999999999999</c:v>
                </c:pt>
                <c:pt idx="4">
                  <c:v>0.16300000000000001</c:v>
                </c:pt>
                <c:pt idx="5">
                  <c:v>-1.4999999999999999E-2</c:v>
                </c:pt>
                <c:pt idx="6">
                  <c:v>-7.0999999999999994E-2</c:v>
                </c:pt>
                <c:pt idx="7">
                  <c:v>1E-3</c:v>
                </c:pt>
                <c:pt idx="8">
                  <c:v>0.16800000000000001</c:v>
                </c:pt>
                <c:pt idx="9">
                  <c:v>0.36299999999999999</c:v>
                </c:pt>
                <c:pt idx="10">
                  <c:v>2.3119999999999998</c:v>
                </c:pt>
                <c:pt idx="11">
                  <c:v>2.3180000000000001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'[3]Hiron Middle para khal'!$I$28:$I$43</c:f>
            </c:numRef>
          </c:xVal>
          <c:yVal>
            <c:numRef>
              <c:f>'[3]Hiron Middle para khal'!$J$28:$J$43</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46354944"/>
        <c:axId val="146356480"/>
      </c:scatterChart>
      <c:valAx>
        <c:axId val="1463549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56480"/>
        <c:crosses val="autoZero"/>
        <c:crossBetween val="midCat"/>
      </c:valAx>
      <c:valAx>
        <c:axId val="1463564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54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khal'!$B$47:$B$58</c:f>
              <c:numCache>
                <c:formatCode>0.00</c:formatCode>
                <c:ptCount val="12"/>
                <c:pt idx="0">
                  <c:v>0</c:v>
                </c:pt>
                <c:pt idx="1">
                  <c:v>2</c:v>
                </c:pt>
                <c:pt idx="2">
                  <c:v>4</c:v>
                </c:pt>
                <c:pt idx="3">
                  <c:v>6</c:v>
                </c:pt>
                <c:pt idx="4">
                  <c:v>7</c:v>
                </c:pt>
                <c:pt idx="5">
                  <c:v>8</c:v>
                </c:pt>
                <c:pt idx="6">
                  <c:v>9</c:v>
                </c:pt>
                <c:pt idx="7">
                  <c:v>10</c:v>
                </c:pt>
                <c:pt idx="8">
                  <c:v>12</c:v>
                </c:pt>
                <c:pt idx="9">
                  <c:v>14</c:v>
                </c:pt>
                <c:pt idx="10">
                  <c:v>20</c:v>
                </c:pt>
                <c:pt idx="11">
                  <c:v>25</c:v>
                </c:pt>
              </c:numCache>
            </c:numRef>
          </c:xVal>
          <c:yVal>
            <c:numRef>
              <c:f>'[3]Hiron Middle para khal'!$C$47:$C$58</c:f>
              <c:numCache>
                <c:formatCode>0.000</c:formatCode>
                <c:ptCount val="12"/>
                <c:pt idx="0">
                  <c:v>2.258</c:v>
                </c:pt>
                <c:pt idx="1">
                  <c:v>2.2480000000000002</c:v>
                </c:pt>
                <c:pt idx="2">
                  <c:v>0.33300000000000002</c:v>
                </c:pt>
                <c:pt idx="3">
                  <c:v>0.248</c:v>
                </c:pt>
                <c:pt idx="4">
                  <c:v>8.3000000000000004E-2</c:v>
                </c:pt>
                <c:pt idx="5">
                  <c:v>2.9000000000000001E-2</c:v>
                </c:pt>
                <c:pt idx="6">
                  <c:v>8.6999999999999994E-2</c:v>
                </c:pt>
                <c:pt idx="7">
                  <c:v>3.7999999999999999E-2</c:v>
                </c:pt>
                <c:pt idx="8">
                  <c:v>0.34300000000000003</c:v>
                </c:pt>
                <c:pt idx="9">
                  <c:v>2.8380000000000001</c:v>
                </c:pt>
                <c:pt idx="10">
                  <c:v>2.843</c:v>
                </c:pt>
                <c:pt idx="11">
                  <c:v>2.8479999999999999</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'[3]Hiron Middle para khal'!$I$47:$I$58</c:f>
            </c:numRef>
          </c:xVal>
          <c:yVal>
            <c:numRef>
              <c:f>'[3]Hiron Middle para khal'!$J$47:$J$58</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146042240"/>
        <c:axId val="146064512"/>
      </c:scatterChart>
      <c:valAx>
        <c:axId val="1460422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064512"/>
        <c:crosses val="autoZero"/>
        <c:crossBetween val="midCat"/>
      </c:valAx>
      <c:valAx>
        <c:axId val="14606451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042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khal'!$B$64:$B$78</c:f>
              <c:numCache>
                <c:formatCode>0.00</c:formatCode>
                <c:ptCount val="15"/>
                <c:pt idx="0">
                  <c:v>0</c:v>
                </c:pt>
                <c:pt idx="1">
                  <c:v>4</c:v>
                </c:pt>
                <c:pt idx="2">
                  <c:v>6</c:v>
                </c:pt>
                <c:pt idx="3">
                  <c:v>7</c:v>
                </c:pt>
                <c:pt idx="4">
                  <c:v>8</c:v>
                </c:pt>
                <c:pt idx="5">
                  <c:v>9</c:v>
                </c:pt>
                <c:pt idx="6">
                  <c:v>10</c:v>
                </c:pt>
                <c:pt idx="7">
                  <c:v>11</c:v>
                </c:pt>
                <c:pt idx="8">
                  <c:v>12</c:v>
                </c:pt>
                <c:pt idx="9">
                  <c:v>14</c:v>
                </c:pt>
                <c:pt idx="10">
                  <c:v>15</c:v>
                </c:pt>
                <c:pt idx="11">
                  <c:v>17</c:v>
                </c:pt>
                <c:pt idx="12">
                  <c:v>20</c:v>
                </c:pt>
                <c:pt idx="13">
                  <c:v>22</c:v>
                </c:pt>
              </c:numCache>
            </c:numRef>
          </c:xVal>
          <c:yVal>
            <c:numRef>
              <c:f>'[3]Hiron Middle para khal'!$C$64:$C$78</c:f>
              <c:numCache>
                <c:formatCode>0.000</c:formatCode>
                <c:ptCount val="15"/>
                <c:pt idx="0">
                  <c:v>2.6320000000000001</c:v>
                </c:pt>
                <c:pt idx="1">
                  <c:v>2.625</c:v>
                </c:pt>
                <c:pt idx="2">
                  <c:v>0.86699999999999999</c:v>
                </c:pt>
                <c:pt idx="3">
                  <c:v>0.41799999999999998</c:v>
                </c:pt>
                <c:pt idx="4">
                  <c:v>0.19600000000000001</c:v>
                </c:pt>
                <c:pt idx="5">
                  <c:v>0.129</c:v>
                </c:pt>
                <c:pt idx="6">
                  <c:v>0.19700000000000001</c:v>
                </c:pt>
                <c:pt idx="7">
                  <c:v>0.42699999999999999</c:v>
                </c:pt>
                <c:pt idx="8">
                  <c:v>0.79700000000000004</c:v>
                </c:pt>
                <c:pt idx="9">
                  <c:v>2.0419999999999998</c:v>
                </c:pt>
                <c:pt idx="10">
                  <c:v>2.0369999999999999</c:v>
                </c:pt>
                <c:pt idx="11">
                  <c:v>1.002</c:v>
                </c:pt>
                <c:pt idx="12">
                  <c:v>0.45100000000000001</c:v>
                </c:pt>
                <c:pt idx="13">
                  <c:v>0.312</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'[3]Hiron Middle para khal'!$I$64:$I$78</c:f>
            </c:numRef>
          </c:xVal>
          <c:yVal>
            <c:numRef>
              <c:f>'[3]Hiron Middle para khal'!$J$64:$J$78</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146032896"/>
        <c:axId val="146378752"/>
      </c:scatterChart>
      <c:valAx>
        <c:axId val="1460328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78752"/>
        <c:crosses val="autoZero"/>
        <c:crossBetween val="midCat"/>
      </c:valAx>
      <c:valAx>
        <c:axId val="146378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032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khal'!$B$84:$B$99</c:f>
              <c:numCache>
                <c:formatCode>0.00</c:formatCode>
                <c:ptCount val="16"/>
                <c:pt idx="0">
                  <c:v>0</c:v>
                </c:pt>
                <c:pt idx="1">
                  <c:v>7</c:v>
                </c:pt>
                <c:pt idx="2">
                  <c:v>8</c:v>
                </c:pt>
                <c:pt idx="3">
                  <c:v>10</c:v>
                </c:pt>
                <c:pt idx="4">
                  <c:v>11</c:v>
                </c:pt>
                <c:pt idx="5">
                  <c:v>12</c:v>
                </c:pt>
                <c:pt idx="6">
                  <c:v>13</c:v>
                </c:pt>
                <c:pt idx="7">
                  <c:v>14</c:v>
                </c:pt>
                <c:pt idx="8">
                  <c:v>15</c:v>
                </c:pt>
                <c:pt idx="9">
                  <c:v>16</c:v>
                </c:pt>
                <c:pt idx="10">
                  <c:v>17</c:v>
                </c:pt>
                <c:pt idx="11">
                  <c:v>18</c:v>
                </c:pt>
                <c:pt idx="12">
                  <c:v>19</c:v>
                </c:pt>
                <c:pt idx="13">
                  <c:v>20</c:v>
                </c:pt>
                <c:pt idx="14">
                  <c:v>25</c:v>
                </c:pt>
              </c:numCache>
            </c:numRef>
          </c:xVal>
          <c:yVal>
            <c:numRef>
              <c:f>'[3]Hiron Middle para khal'!$C$84:$C$99</c:f>
              <c:numCache>
                <c:formatCode>0.000</c:formatCode>
                <c:ptCount val="16"/>
                <c:pt idx="0">
                  <c:v>0.97</c:v>
                </c:pt>
                <c:pt idx="1">
                  <c:v>0.96499999999999997</c:v>
                </c:pt>
                <c:pt idx="2">
                  <c:v>1.5449999999999999</c:v>
                </c:pt>
                <c:pt idx="3">
                  <c:v>1.55</c:v>
                </c:pt>
                <c:pt idx="4">
                  <c:v>0.46</c:v>
                </c:pt>
                <c:pt idx="5">
                  <c:v>0.26</c:v>
                </c:pt>
                <c:pt idx="6">
                  <c:v>0.09</c:v>
                </c:pt>
                <c:pt idx="7">
                  <c:v>0.03</c:v>
                </c:pt>
                <c:pt idx="8">
                  <c:v>8.7999999999999995E-2</c:v>
                </c:pt>
                <c:pt idx="9">
                  <c:v>0.245</c:v>
                </c:pt>
                <c:pt idx="10">
                  <c:v>0.46899999999999997</c:v>
                </c:pt>
                <c:pt idx="11">
                  <c:v>1.46</c:v>
                </c:pt>
                <c:pt idx="12">
                  <c:v>1.4550000000000001</c:v>
                </c:pt>
                <c:pt idx="13">
                  <c:v>1.0449999999999999</c:v>
                </c:pt>
                <c:pt idx="14">
                  <c:v>1.05</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'[3]Hiron Middle para khal'!$I$85:$I$100</c:f>
            </c:numRef>
          </c:xVal>
          <c:yVal>
            <c:numRef>
              <c:f>'[3]Hiron Middle para khal'!$J$85:$J$100</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10044032"/>
        <c:axId val="210045568"/>
      </c:scatterChart>
      <c:valAx>
        <c:axId val="2100440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5568"/>
        <c:crosses val="autoZero"/>
        <c:crossBetween val="midCat"/>
      </c:valAx>
      <c:valAx>
        <c:axId val="2100455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4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khal'!$B$36:$B$57</c:f>
              <c:numCache>
                <c:formatCode>General</c:formatCode>
                <c:ptCount val="22"/>
                <c:pt idx="0">
                  <c:v>0</c:v>
                </c:pt>
                <c:pt idx="1">
                  <c:v>4</c:v>
                </c:pt>
                <c:pt idx="2">
                  <c:v>5</c:v>
                </c:pt>
                <c:pt idx="3">
                  <c:v>6</c:v>
                </c:pt>
                <c:pt idx="4">
                  <c:v>8</c:v>
                </c:pt>
                <c:pt idx="5">
                  <c:v>10</c:v>
                </c:pt>
                <c:pt idx="6">
                  <c:v>11</c:v>
                </c:pt>
                <c:pt idx="7">
                  <c:v>12</c:v>
                </c:pt>
                <c:pt idx="8">
                  <c:v>13</c:v>
                </c:pt>
                <c:pt idx="9">
                  <c:v>14</c:v>
                </c:pt>
                <c:pt idx="10">
                  <c:v>15</c:v>
                </c:pt>
                <c:pt idx="11">
                  <c:v>20</c:v>
                </c:pt>
                <c:pt idx="12">
                  <c:v>25</c:v>
                </c:pt>
              </c:numCache>
            </c:numRef>
          </c:xVal>
          <c:yVal>
            <c:numRef>
              <c:f>'[1]Kochua khal'!$C$36:$C$57</c:f>
              <c:numCache>
                <c:formatCode>General</c:formatCode>
                <c:ptCount val="22"/>
                <c:pt idx="0">
                  <c:v>2.8370000000000002</c:v>
                </c:pt>
                <c:pt idx="1">
                  <c:v>2.8460000000000001</c:v>
                </c:pt>
                <c:pt idx="2">
                  <c:v>1.1759999999999999</c:v>
                </c:pt>
                <c:pt idx="3">
                  <c:v>1.1559999999999999</c:v>
                </c:pt>
                <c:pt idx="4">
                  <c:v>-0.94899999999999995</c:v>
                </c:pt>
                <c:pt idx="5">
                  <c:v>-1.2749999999999999</c:v>
                </c:pt>
                <c:pt idx="6">
                  <c:v>-1.3640000000000001</c:v>
                </c:pt>
                <c:pt idx="7">
                  <c:v>-1.2889999999999999</c:v>
                </c:pt>
                <c:pt idx="8">
                  <c:v>-0.98</c:v>
                </c:pt>
                <c:pt idx="9">
                  <c:v>-0.71399999999999997</c:v>
                </c:pt>
                <c:pt idx="10">
                  <c:v>0.246</c:v>
                </c:pt>
                <c:pt idx="11">
                  <c:v>0.251</c:v>
                </c:pt>
                <c:pt idx="12">
                  <c:v>0.25600000000000001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'[1]Kochua khal'!$I$37:$I$58</c:f>
              <c:numCache>
                <c:formatCode>General</c:formatCode>
                <c:ptCount val="22"/>
                <c:pt idx="0">
                  <c:v>0</c:v>
                </c:pt>
                <c:pt idx="1">
                  <c:v>4</c:v>
                </c:pt>
                <c:pt idx="2">
                  <c:v>5</c:v>
                </c:pt>
                <c:pt idx="3">
                  <c:v>6</c:v>
                </c:pt>
                <c:pt idx="4">
                  <c:v>8</c:v>
                </c:pt>
                <c:pt idx="5">
                  <c:v>9</c:v>
                </c:pt>
                <c:pt idx="6">
                  <c:v>9.6750000000000007</c:v>
                </c:pt>
                <c:pt idx="7">
                  <c:v>11.175000000000001</c:v>
                </c:pt>
                <c:pt idx="8">
                  <c:v>12.675000000000001</c:v>
                </c:pt>
                <c:pt idx="9">
                  <c:v>14.644500000000001</c:v>
                </c:pt>
                <c:pt idx="10">
                  <c:v>15</c:v>
                </c:pt>
                <c:pt idx="11">
                  <c:v>20</c:v>
                </c:pt>
                <c:pt idx="12">
                  <c:v>25</c:v>
                </c:pt>
              </c:numCache>
            </c:numRef>
          </c:xVal>
          <c:yVal>
            <c:numRef>
              <c:f>'[1]Kochua khal'!$J$37:$J$58</c:f>
              <c:numCache>
                <c:formatCode>General</c:formatCode>
                <c:ptCount val="22"/>
                <c:pt idx="0">
                  <c:v>2.8370000000000002</c:v>
                </c:pt>
                <c:pt idx="1">
                  <c:v>2.8460000000000001</c:v>
                </c:pt>
                <c:pt idx="2">
                  <c:v>1.1759999999999999</c:v>
                </c:pt>
                <c:pt idx="3">
                  <c:v>1.1559999999999999</c:v>
                </c:pt>
                <c:pt idx="4">
                  <c:v>-0.94899999999999995</c:v>
                </c:pt>
                <c:pt idx="5">
                  <c:v>-1.05</c:v>
                </c:pt>
                <c:pt idx="6">
                  <c:v>-1.5</c:v>
                </c:pt>
                <c:pt idx="7">
                  <c:v>-1.5</c:v>
                </c:pt>
                <c:pt idx="8">
                  <c:v>-1.5</c:v>
                </c:pt>
                <c:pt idx="9">
                  <c:v>-0.187</c:v>
                </c:pt>
                <c:pt idx="10">
                  <c:v>0.246</c:v>
                </c:pt>
                <c:pt idx="11">
                  <c:v>0.251</c:v>
                </c:pt>
                <c:pt idx="12">
                  <c:v>0.25600000000000001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3901568"/>
        <c:axId val="243903104"/>
      </c:scatterChart>
      <c:valAx>
        <c:axId val="24390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03104"/>
        <c:crosses val="autoZero"/>
        <c:crossBetween val="midCat"/>
      </c:valAx>
      <c:valAx>
        <c:axId val="24390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0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khal'!$B$104:$B$123</c:f>
              <c:numCache>
                <c:formatCode>0.00</c:formatCode>
                <c:ptCount val="20"/>
                <c:pt idx="0">
                  <c:v>0</c:v>
                </c:pt>
                <c:pt idx="1">
                  <c:v>5</c:v>
                </c:pt>
                <c:pt idx="2">
                  <c:v>8</c:v>
                </c:pt>
                <c:pt idx="3">
                  <c:v>9</c:v>
                </c:pt>
                <c:pt idx="4">
                  <c:v>10</c:v>
                </c:pt>
                <c:pt idx="5">
                  <c:v>12</c:v>
                </c:pt>
                <c:pt idx="6">
                  <c:v>13</c:v>
                </c:pt>
                <c:pt idx="7">
                  <c:v>14</c:v>
                </c:pt>
                <c:pt idx="8">
                  <c:v>15</c:v>
                </c:pt>
                <c:pt idx="9">
                  <c:v>16</c:v>
                </c:pt>
                <c:pt idx="10">
                  <c:v>17</c:v>
                </c:pt>
                <c:pt idx="11">
                  <c:v>18</c:v>
                </c:pt>
                <c:pt idx="12">
                  <c:v>20</c:v>
                </c:pt>
                <c:pt idx="13">
                  <c:v>25</c:v>
                </c:pt>
                <c:pt idx="14">
                  <c:v>27</c:v>
                </c:pt>
                <c:pt idx="15">
                  <c:v>30</c:v>
                </c:pt>
                <c:pt idx="16">
                  <c:v>32</c:v>
                </c:pt>
              </c:numCache>
            </c:numRef>
          </c:xVal>
          <c:yVal>
            <c:numRef>
              <c:f>'[3]Hiron Middle para khal'!$C$104:$C$123</c:f>
              <c:numCache>
                <c:formatCode>0.000</c:formatCode>
                <c:ptCount val="20"/>
                <c:pt idx="0">
                  <c:v>0.91900000000000004</c:v>
                </c:pt>
                <c:pt idx="1">
                  <c:v>0.91500000000000004</c:v>
                </c:pt>
                <c:pt idx="2">
                  <c:v>0.91</c:v>
                </c:pt>
                <c:pt idx="3">
                  <c:v>1.7749999999999999</c:v>
                </c:pt>
                <c:pt idx="4">
                  <c:v>1.7649999999999999</c:v>
                </c:pt>
                <c:pt idx="5">
                  <c:v>0.435</c:v>
                </c:pt>
                <c:pt idx="6">
                  <c:v>0.16</c:v>
                </c:pt>
                <c:pt idx="7">
                  <c:v>8.2000000000000003E-2</c:v>
                </c:pt>
                <c:pt idx="8">
                  <c:v>2.9000000000000001E-2</c:v>
                </c:pt>
                <c:pt idx="9">
                  <c:v>7.5999999999999998E-2</c:v>
                </c:pt>
                <c:pt idx="10">
                  <c:v>0.16500000000000001</c:v>
                </c:pt>
                <c:pt idx="11">
                  <c:v>0.45500000000000002</c:v>
                </c:pt>
                <c:pt idx="12">
                  <c:v>1.885</c:v>
                </c:pt>
                <c:pt idx="13">
                  <c:v>1.88</c:v>
                </c:pt>
                <c:pt idx="14">
                  <c:v>0.17</c:v>
                </c:pt>
                <c:pt idx="15">
                  <c:v>-0.23599999999999999</c:v>
                </c:pt>
                <c:pt idx="16">
                  <c:v>-0.28499999999999998</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'[3]Hiron Middle para khal'!$I$104:$I$123</c:f>
            </c:numRef>
          </c:xVal>
          <c:yVal>
            <c:numRef>
              <c:f>'[3]Hiron Middle para khal'!$J$104:$J$123</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146337792"/>
        <c:axId val="146339328"/>
      </c:scatterChart>
      <c:valAx>
        <c:axId val="1463377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39328"/>
        <c:crosses val="autoZero"/>
        <c:crossBetween val="midCat"/>
      </c:valAx>
      <c:valAx>
        <c:axId val="1463393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6337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khal'!$B$128:$B$143</c:f>
              <c:numCache>
                <c:formatCode>0.00</c:formatCode>
                <c:ptCount val="16"/>
                <c:pt idx="0">
                  <c:v>0</c:v>
                </c:pt>
                <c:pt idx="1">
                  <c:v>5</c:v>
                </c:pt>
                <c:pt idx="2">
                  <c:v>10</c:v>
                </c:pt>
                <c:pt idx="3">
                  <c:v>12</c:v>
                </c:pt>
                <c:pt idx="4">
                  <c:v>13</c:v>
                </c:pt>
                <c:pt idx="5">
                  <c:v>14</c:v>
                </c:pt>
                <c:pt idx="6">
                  <c:v>15</c:v>
                </c:pt>
                <c:pt idx="7">
                  <c:v>16</c:v>
                </c:pt>
                <c:pt idx="8">
                  <c:v>17</c:v>
                </c:pt>
                <c:pt idx="9">
                  <c:v>18</c:v>
                </c:pt>
                <c:pt idx="10">
                  <c:v>20</c:v>
                </c:pt>
                <c:pt idx="11">
                  <c:v>21</c:v>
                </c:pt>
                <c:pt idx="12">
                  <c:v>23</c:v>
                </c:pt>
                <c:pt idx="13">
                  <c:v>25</c:v>
                </c:pt>
                <c:pt idx="14">
                  <c:v>27</c:v>
                </c:pt>
              </c:numCache>
            </c:numRef>
          </c:xVal>
          <c:yVal>
            <c:numRef>
              <c:f>'[3]Hiron Middle para khal'!$C$128:$C$143</c:f>
              <c:numCache>
                <c:formatCode>0.000</c:formatCode>
                <c:ptCount val="16"/>
                <c:pt idx="0">
                  <c:v>2.59</c:v>
                </c:pt>
                <c:pt idx="1">
                  <c:v>2.585</c:v>
                </c:pt>
                <c:pt idx="2">
                  <c:v>2.5750000000000002</c:v>
                </c:pt>
                <c:pt idx="3">
                  <c:v>0.85299999999999998</c:v>
                </c:pt>
                <c:pt idx="4">
                  <c:v>0.51</c:v>
                </c:pt>
                <c:pt idx="5">
                  <c:v>0.28499999999999998</c:v>
                </c:pt>
                <c:pt idx="6">
                  <c:v>0.22900000000000001</c:v>
                </c:pt>
                <c:pt idx="7">
                  <c:v>0.28399999999999997</c:v>
                </c:pt>
                <c:pt idx="8">
                  <c:v>0.52</c:v>
                </c:pt>
                <c:pt idx="9">
                  <c:v>0.85</c:v>
                </c:pt>
                <c:pt idx="10">
                  <c:v>2.4249999999999998</c:v>
                </c:pt>
                <c:pt idx="11">
                  <c:v>2.415</c:v>
                </c:pt>
                <c:pt idx="12">
                  <c:v>0.92500000000000004</c:v>
                </c:pt>
                <c:pt idx="13">
                  <c:v>0.65900000000000003</c:v>
                </c:pt>
                <c:pt idx="14">
                  <c:v>0.51500000000000001</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'[3]Hiron Middle para khal'!$I$129:$I$144</c:f>
            </c:numRef>
          </c:xVal>
          <c:yVal>
            <c:numRef>
              <c:f>'[3]Hiron Middle para khal'!$J$129:$J$144</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10090624"/>
        <c:axId val="244072832"/>
      </c:scatterChart>
      <c:valAx>
        <c:axId val="210090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72832"/>
        <c:crosses val="autoZero"/>
        <c:crossBetween val="midCat"/>
      </c:valAx>
      <c:valAx>
        <c:axId val="2440728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0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'[3]Hiron Middle para khal'!$B$148:$B$169</c:f>
              <c:numCache>
                <c:formatCode>0.00</c:formatCode>
                <c:ptCount val="22"/>
                <c:pt idx="0">
                  <c:v>0</c:v>
                </c:pt>
                <c:pt idx="1">
                  <c:v>2</c:v>
                </c:pt>
                <c:pt idx="2">
                  <c:v>4</c:v>
                </c:pt>
                <c:pt idx="3">
                  <c:v>6</c:v>
                </c:pt>
                <c:pt idx="4">
                  <c:v>8</c:v>
                </c:pt>
                <c:pt idx="5">
                  <c:v>10</c:v>
                </c:pt>
                <c:pt idx="6">
                  <c:v>12</c:v>
                </c:pt>
                <c:pt idx="7">
                  <c:v>14</c:v>
                </c:pt>
                <c:pt idx="8">
                  <c:v>16</c:v>
                </c:pt>
                <c:pt idx="9">
                  <c:v>18</c:v>
                </c:pt>
                <c:pt idx="10">
                  <c:v>20</c:v>
                </c:pt>
                <c:pt idx="11">
                  <c:v>21</c:v>
                </c:pt>
                <c:pt idx="12">
                  <c:v>22</c:v>
                </c:pt>
                <c:pt idx="13">
                  <c:v>25</c:v>
                </c:pt>
                <c:pt idx="14">
                  <c:v>30</c:v>
                </c:pt>
              </c:numCache>
            </c:numRef>
          </c:xVal>
          <c:yVal>
            <c:numRef>
              <c:f>'[3]Hiron Middle para khal'!$C$148:$C$169</c:f>
              <c:numCache>
                <c:formatCode>0.000</c:formatCode>
                <c:ptCount val="22"/>
                <c:pt idx="0">
                  <c:v>3.3359999999999999</c:v>
                </c:pt>
                <c:pt idx="1">
                  <c:v>3.331</c:v>
                </c:pt>
                <c:pt idx="2">
                  <c:v>0.94099999999999995</c:v>
                </c:pt>
                <c:pt idx="3">
                  <c:v>0.74099999999999999</c:v>
                </c:pt>
                <c:pt idx="4">
                  <c:v>0.42599999999999999</c:v>
                </c:pt>
                <c:pt idx="5">
                  <c:v>0.18</c:v>
                </c:pt>
                <c:pt idx="6">
                  <c:v>0.127</c:v>
                </c:pt>
                <c:pt idx="7">
                  <c:v>0.183</c:v>
                </c:pt>
                <c:pt idx="8">
                  <c:v>0.25800000000000001</c:v>
                </c:pt>
                <c:pt idx="9">
                  <c:v>0.311</c:v>
                </c:pt>
                <c:pt idx="10">
                  <c:v>0.39100000000000001</c:v>
                </c:pt>
                <c:pt idx="11">
                  <c:v>0.41099999999999998</c:v>
                </c:pt>
                <c:pt idx="12">
                  <c:v>0.626</c:v>
                </c:pt>
                <c:pt idx="13">
                  <c:v>0.64500000000000002</c:v>
                </c:pt>
                <c:pt idx="14">
                  <c:v>0.65600000000000003</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'[3]Hiron Middle para khal'!$I$148:$I$169</c:f>
            </c:numRef>
          </c:xVal>
          <c:yVal>
            <c:numRef>
              <c:f>'[3]Hiron Middle para khal'!$J$148:$J$169</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10106624"/>
        <c:axId val="210268160"/>
      </c:scatterChart>
      <c:valAx>
        <c:axId val="2101066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68160"/>
        <c:crosses val="autoZero"/>
        <c:crossBetween val="midCat"/>
      </c:valAx>
      <c:valAx>
        <c:axId val="2102681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10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khal'!$B$67:$B$88</c:f>
              <c:numCache>
                <c:formatCode>General</c:formatCode>
                <c:ptCount val="22"/>
                <c:pt idx="0">
                  <c:v>0</c:v>
                </c:pt>
                <c:pt idx="1">
                  <c:v>4</c:v>
                </c:pt>
                <c:pt idx="2">
                  <c:v>6</c:v>
                </c:pt>
                <c:pt idx="3">
                  <c:v>7</c:v>
                </c:pt>
                <c:pt idx="4">
                  <c:v>8</c:v>
                </c:pt>
                <c:pt idx="5">
                  <c:v>9</c:v>
                </c:pt>
                <c:pt idx="6">
                  <c:v>9.5</c:v>
                </c:pt>
                <c:pt idx="7">
                  <c:v>10</c:v>
                </c:pt>
                <c:pt idx="8">
                  <c:v>11</c:v>
                </c:pt>
                <c:pt idx="9">
                  <c:v>12</c:v>
                </c:pt>
                <c:pt idx="10">
                  <c:v>13</c:v>
                </c:pt>
                <c:pt idx="11">
                  <c:v>14</c:v>
                </c:pt>
                <c:pt idx="12">
                  <c:v>15</c:v>
                </c:pt>
                <c:pt idx="13">
                  <c:v>20</c:v>
                </c:pt>
                <c:pt idx="14">
                  <c:v>25</c:v>
                </c:pt>
              </c:numCache>
            </c:numRef>
          </c:xVal>
          <c:yVal>
            <c:numRef>
              <c:f>'[1]Kochua khal'!$C$67:$C$88</c:f>
              <c:numCache>
                <c:formatCode>General</c:formatCode>
                <c:ptCount val="22"/>
                <c:pt idx="0">
                  <c:v>3.077</c:v>
                </c:pt>
                <c:pt idx="1">
                  <c:v>3.073</c:v>
                </c:pt>
                <c:pt idx="2">
                  <c:v>-0.69199999999999995</c:v>
                </c:pt>
                <c:pt idx="3">
                  <c:v>-0.96799999999999997</c:v>
                </c:pt>
                <c:pt idx="4">
                  <c:v>-1.153</c:v>
                </c:pt>
                <c:pt idx="5">
                  <c:v>-1.3839999999999999</c:v>
                </c:pt>
                <c:pt idx="6">
                  <c:v>-1.4419999999999999</c:v>
                </c:pt>
                <c:pt idx="7">
                  <c:v>-1.383</c:v>
                </c:pt>
                <c:pt idx="8">
                  <c:v>-1.1919999999999999</c:v>
                </c:pt>
                <c:pt idx="9">
                  <c:v>-0.95799999999999996</c:v>
                </c:pt>
                <c:pt idx="10">
                  <c:v>-0.753</c:v>
                </c:pt>
                <c:pt idx="11">
                  <c:v>-0.49199999999999999</c:v>
                </c:pt>
                <c:pt idx="12">
                  <c:v>0.36799999999999999</c:v>
                </c:pt>
                <c:pt idx="13">
                  <c:v>0.373</c:v>
                </c:pt>
                <c:pt idx="14">
                  <c:v>0.378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'[1]Kochua khal'!$I$67:$I$88</c:f>
              <c:numCache>
                <c:formatCode>General</c:formatCode>
                <c:ptCount val="22"/>
                <c:pt idx="6">
                  <c:v>0</c:v>
                </c:pt>
                <c:pt idx="7">
                  <c:v>4</c:v>
                </c:pt>
                <c:pt idx="8">
                  <c:v>6</c:v>
                </c:pt>
                <c:pt idx="9">
                  <c:v>7</c:v>
                </c:pt>
                <c:pt idx="10">
                  <c:v>7.798</c:v>
                </c:pt>
                <c:pt idx="11">
                  <c:v>9.298</c:v>
                </c:pt>
                <c:pt idx="12">
                  <c:v>10.798</c:v>
                </c:pt>
                <c:pt idx="13">
                  <c:v>11.548</c:v>
                </c:pt>
                <c:pt idx="14">
                  <c:v>12</c:v>
                </c:pt>
                <c:pt idx="15">
                  <c:v>13</c:v>
                </c:pt>
                <c:pt idx="16">
                  <c:v>14</c:v>
                </c:pt>
                <c:pt idx="17">
                  <c:v>15</c:v>
                </c:pt>
                <c:pt idx="18">
                  <c:v>20</c:v>
                </c:pt>
                <c:pt idx="19">
                  <c:v>25</c:v>
                </c:pt>
              </c:numCache>
            </c:numRef>
          </c:xVal>
          <c:yVal>
            <c:numRef>
              <c:f>'[1]Kochua khal'!$J$67:$J$88</c:f>
              <c:numCache>
                <c:formatCode>General</c:formatCode>
                <c:ptCount val="22"/>
                <c:pt idx="6">
                  <c:v>3.077</c:v>
                </c:pt>
                <c:pt idx="7">
                  <c:v>3.073</c:v>
                </c:pt>
                <c:pt idx="8">
                  <c:v>-0.69199999999999995</c:v>
                </c:pt>
                <c:pt idx="9">
                  <c:v>-0.96799999999999997</c:v>
                </c:pt>
                <c:pt idx="10">
                  <c:v>-1.5</c:v>
                </c:pt>
                <c:pt idx="11">
                  <c:v>-1.5</c:v>
                </c:pt>
                <c:pt idx="12">
                  <c:v>-1.5</c:v>
                </c:pt>
                <c:pt idx="13">
                  <c:v>-1</c:v>
                </c:pt>
                <c:pt idx="14">
                  <c:v>-0.95799999999999996</c:v>
                </c:pt>
                <c:pt idx="15">
                  <c:v>-0.753</c:v>
                </c:pt>
                <c:pt idx="16">
                  <c:v>-0.49199999999999999</c:v>
                </c:pt>
                <c:pt idx="17">
                  <c:v>0.36799999999999999</c:v>
                </c:pt>
                <c:pt idx="18">
                  <c:v>0.373</c:v>
                </c:pt>
                <c:pt idx="19">
                  <c:v>0.378</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6361088"/>
        <c:axId val="246366976"/>
      </c:scatterChart>
      <c:valAx>
        <c:axId val="246361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66976"/>
        <c:crosses val="autoZero"/>
        <c:crossBetween val="midCat"/>
      </c:valAx>
      <c:valAx>
        <c:axId val="246366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61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khal'!$B$94:$B$115</c:f>
              <c:numCache>
                <c:formatCode>General</c:formatCode>
                <c:ptCount val="22"/>
                <c:pt idx="0">
                  <c:v>0</c:v>
                </c:pt>
                <c:pt idx="1">
                  <c:v>5</c:v>
                </c:pt>
                <c:pt idx="2">
                  <c:v>6</c:v>
                </c:pt>
                <c:pt idx="3">
                  <c:v>8</c:v>
                </c:pt>
                <c:pt idx="4">
                  <c:v>9</c:v>
                </c:pt>
                <c:pt idx="5">
                  <c:v>10</c:v>
                </c:pt>
                <c:pt idx="6">
                  <c:v>11</c:v>
                </c:pt>
                <c:pt idx="7">
                  <c:v>12</c:v>
                </c:pt>
                <c:pt idx="8">
                  <c:v>14</c:v>
                </c:pt>
                <c:pt idx="9">
                  <c:v>16</c:v>
                </c:pt>
                <c:pt idx="10">
                  <c:v>17</c:v>
                </c:pt>
                <c:pt idx="11">
                  <c:v>18</c:v>
                </c:pt>
                <c:pt idx="12">
                  <c:v>19</c:v>
                </c:pt>
                <c:pt idx="13">
                  <c:v>20</c:v>
                </c:pt>
                <c:pt idx="14">
                  <c:v>25</c:v>
                </c:pt>
                <c:pt idx="15">
                  <c:v>30</c:v>
                </c:pt>
              </c:numCache>
            </c:numRef>
          </c:xVal>
          <c:yVal>
            <c:numRef>
              <c:f>'[1]Kochua khal'!$C$94:$C$115</c:f>
              <c:numCache>
                <c:formatCode>General</c:formatCode>
                <c:ptCount val="22"/>
                <c:pt idx="0">
                  <c:v>2.661</c:v>
                </c:pt>
                <c:pt idx="1">
                  <c:v>2.6709999999999998</c:v>
                </c:pt>
                <c:pt idx="2">
                  <c:v>1.4610000000000001</c:v>
                </c:pt>
                <c:pt idx="3">
                  <c:v>1.466</c:v>
                </c:pt>
                <c:pt idx="4">
                  <c:v>-8.8999999999999996E-2</c:v>
                </c:pt>
                <c:pt idx="5">
                  <c:v>-0.33900000000000002</c:v>
                </c:pt>
                <c:pt idx="6">
                  <c:v>-0.49</c:v>
                </c:pt>
                <c:pt idx="7">
                  <c:v>-0.68</c:v>
                </c:pt>
                <c:pt idx="8">
                  <c:v>-0.72899999999999998</c:v>
                </c:pt>
                <c:pt idx="9">
                  <c:v>-0.67400000000000004</c:v>
                </c:pt>
                <c:pt idx="10">
                  <c:v>-0.45900000000000002</c:v>
                </c:pt>
                <c:pt idx="11">
                  <c:v>-0.28999999999999998</c:v>
                </c:pt>
                <c:pt idx="12">
                  <c:v>0.17899999999999999</c:v>
                </c:pt>
                <c:pt idx="13">
                  <c:v>0.111</c:v>
                </c:pt>
                <c:pt idx="14">
                  <c:v>0.106</c:v>
                </c:pt>
                <c:pt idx="15">
                  <c:v>0.10100000000000001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'[1]Kochua khal'!$I$94:$I$115</c:f>
              <c:numCache>
                <c:formatCode>General</c:formatCode>
                <c:ptCount val="22"/>
                <c:pt idx="6">
                  <c:v>0</c:v>
                </c:pt>
                <c:pt idx="7">
                  <c:v>5</c:v>
                </c:pt>
                <c:pt idx="8">
                  <c:v>6</c:v>
                </c:pt>
                <c:pt idx="9">
                  <c:v>8</c:v>
                </c:pt>
                <c:pt idx="10">
                  <c:v>9</c:v>
                </c:pt>
                <c:pt idx="11">
                  <c:v>10</c:v>
                </c:pt>
                <c:pt idx="12">
                  <c:v>11.7415</c:v>
                </c:pt>
                <c:pt idx="13">
                  <c:v>13.2415</c:v>
                </c:pt>
                <c:pt idx="14">
                  <c:v>14.7415</c:v>
                </c:pt>
                <c:pt idx="15">
                  <c:v>16.016500000000001</c:v>
                </c:pt>
                <c:pt idx="16">
                  <c:v>17</c:v>
                </c:pt>
                <c:pt idx="17">
                  <c:v>18</c:v>
                </c:pt>
                <c:pt idx="18">
                  <c:v>19</c:v>
                </c:pt>
                <c:pt idx="19">
                  <c:v>20</c:v>
                </c:pt>
                <c:pt idx="20">
                  <c:v>25</c:v>
                </c:pt>
                <c:pt idx="21">
                  <c:v>30</c:v>
                </c:pt>
              </c:numCache>
            </c:numRef>
          </c:xVal>
          <c:yVal>
            <c:numRef>
              <c:f>'[1]Kochua khal'!$J$94:$J$115</c:f>
              <c:numCache>
                <c:formatCode>General</c:formatCode>
                <c:ptCount val="22"/>
                <c:pt idx="6">
                  <c:v>2.661</c:v>
                </c:pt>
                <c:pt idx="7">
                  <c:v>2.6709999999999998</c:v>
                </c:pt>
                <c:pt idx="8">
                  <c:v>1.4610000000000001</c:v>
                </c:pt>
                <c:pt idx="9">
                  <c:v>1.466</c:v>
                </c:pt>
                <c:pt idx="10">
                  <c:v>-8.8999999999999996E-2</c:v>
                </c:pt>
                <c:pt idx="11">
                  <c:v>-0.33900000000000002</c:v>
                </c:pt>
                <c:pt idx="12">
                  <c:v>-1.5</c:v>
                </c:pt>
                <c:pt idx="13">
                  <c:v>-1.5</c:v>
                </c:pt>
                <c:pt idx="14">
                  <c:v>-1.5</c:v>
                </c:pt>
                <c:pt idx="15">
                  <c:v>-0.65</c:v>
                </c:pt>
                <c:pt idx="16">
                  <c:v>-0.45900000000000002</c:v>
                </c:pt>
                <c:pt idx="17">
                  <c:v>-0.28999999999999998</c:v>
                </c:pt>
                <c:pt idx="18">
                  <c:v>0.17899999999999999</c:v>
                </c:pt>
                <c:pt idx="19">
                  <c:v>0.111</c:v>
                </c:pt>
                <c:pt idx="20">
                  <c:v>0.106</c:v>
                </c:pt>
                <c:pt idx="21">
                  <c:v>0.10100000000000001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6400512"/>
        <c:axId val="246402048"/>
      </c:scatterChart>
      <c:valAx>
        <c:axId val="246400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02048"/>
        <c:crosses val="autoZero"/>
        <c:crossBetween val="midCat"/>
      </c:valAx>
      <c:valAx>
        <c:axId val="2464020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00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khal'!$B$121:$B$142</c:f>
              <c:numCache>
                <c:formatCode>General</c:formatCode>
                <c:ptCount val="22"/>
                <c:pt idx="0">
                  <c:v>0</c:v>
                </c:pt>
                <c:pt idx="1">
                  <c:v>4</c:v>
                </c:pt>
                <c:pt idx="2">
                  <c:v>6</c:v>
                </c:pt>
                <c:pt idx="3">
                  <c:v>8</c:v>
                </c:pt>
                <c:pt idx="4">
                  <c:v>9</c:v>
                </c:pt>
                <c:pt idx="5">
                  <c:v>10</c:v>
                </c:pt>
                <c:pt idx="6">
                  <c:v>11</c:v>
                </c:pt>
                <c:pt idx="7">
                  <c:v>13</c:v>
                </c:pt>
                <c:pt idx="8">
                  <c:v>15</c:v>
                </c:pt>
                <c:pt idx="9">
                  <c:v>16</c:v>
                </c:pt>
                <c:pt idx="10">
                  <c:v>18</c:v>
                </c:pt>
                <c:pt idx="11">
                  <c:v>20</c:v>
                </c:pt>
                <c:pt idx="12">
                  <c:v>22</c:v>
                </c:pt>
                <c:pt idx="13">
                  <c:v>24</c:v>
                </c:pt>
              </c:numCache>
            </c:numRef>
          </c:xVal>
          <c:yVal>
            <c:numRef>
              <c:f>'[1]Kochua khal'!$C$121:$C$142</c:f>
              <c:numCache>
                <c:formatCode>General</c:formatCode>
                <c:ptCount val="22"/>
                <c:pt idx="0">
                  <c:v>2.4409999999999998</c:v>
                </c:pt>
                <c:pt idx="1">
                  <c:v>2.4460000000000002</c:v>
                </c:pt>
                <c:pt idx="2">
                  <c:v>-0.29899999999999999</c:v>
                </c:pt>
                <c:pt idx="3">
                  <c:v>-0.83399999999999996</c:v>
                </c:pt>
                <c:pt idx="4">
                  <c:v>-0.98899999999999999</c:v>
                </c:pt>
                <c:pt idx="5">
                  <c:v>-1.05</c:v>
                </c:pt>
                <c:pt idx="6">
                  <c:v>-0.99</c:v>
                </c:pt>
                <c:pt idx="7">
                  <c:v>-0.79500000000000004</c:v>
                </c:pt>
                <c:pt idx="8">
                  <c:v>-0.53400000000000003</c:v>
                </c:pt>
                <c:pt idx="9">
                  <c:v>0.39600000000000002</c:v>
                </c:pt>
                <c:pt idx="10">
                  <c:v>0.38100000000000001</c:v>
                </c:pt>
                <c:pt idx="11">
                  <c:v>-3.4000000000000002E-2</c:v>
                </c:pt>
                <c:pt idx="12">
                  <c:v>-0.83399999999999996</c:v>
                </c:pt>
                <c:pt idx="13">
                  <c:v>-0.89500000000000002</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'[1]Kochua khal'!$I$122:$I$143</c:f>
              <c:numCache>
                <c:formatCode>General</c:formatCode>
                <c:ptCount val="22"/>
                <c:pt idx="0">
                  <c:v>4</c:v>
                </c:pt>
                <c:pt idx="1">
                  <c:v>6</c:v>
                </c:pt>
                <c:pt idx="2">
                  <c:v>8</c:v>
                </c:pt>
                <c:pt idx="3">
                  <c:v>8.9990000000000006</c:v>
                </c:pt>
                <c:pt idx="4">
                  <c:v>10.499000000000001</c:v>
                </c:pt>
                <c:pt idx="5">
                  <c:v>11.999000000000001</c:v>
                </c:pt>
                <c:pt idx="6">
                  <c:v>13.124000000000001</c:v>
                </c:pt>
                <c:pt idx="7">
                  <c:v>15</c:v>
                </c:pt>
                <c:pt idx="8">
                  <c:v>16</c:v>
                </c:pt>
                <c:pt idx="9">
                  <c:v>18</c:v>
                </c:pt>
                <c:pt idx="10">
                  <c:v>20</c:v>
                </c:pt>
                <c:pt idx="11">
                  <c:v>22</c:v>
                </c:pt>
                <c:pt idx="12">
                  <c:v>24</c:v>
                </c:pt>
              </c:numCache>
            </c:numRef>
          </c:xVal>
          <c:yVal>
            <c:numRef>
              <c:f>'[1]Kochua khal'!$J$122:$J$143</c:f>
              <c:numCache>
                <c:formatCode>General</c:formatCode>
                <c:ptCount val="22"/>
                <c:pt idx="0">
                  <c:v>2.4460000000000002</c:v>
                </c:pt>
                <c:pt idx="1">
                  <c:v>-0.29899999999999999</c:v>
                </c:pt>
                <c:pt idx="2">
                  <c:v>-0.83399999999999996</c:v>
                </c:pt>
                <c:pt idx="3">
                  <c:v>-1.5</c:v>
                </c:pt>
                <c:pt idx="4">
                  <c:v>-1.5</c:v>
                </c:pt>
                <c:pt idx="5">
                  <c:v>-1.5</c:v>
                </c:pt>
                <c:pt idx="6">
                  <c:v>-0.75</c:v>
                </c:pt>
                <c:pt idx="7">
                  <c:v>-0.53400000000000003</c:v>
                </c:pt>
                <c:pt idx="8">
                  <c:v>0.39600000000000002</c:v>
                </c:pt>
                <c:pt idx="9">
                  <c:v>0.38100000000000001</c:v>
                </c:pt>
                <c:pt idx="10">
                  <c:v>-3.4000000000000002E-2</c:v>
                </c:pt>
                <c:pt idx="11">
                  <c:v>-0.83399999999999996</c:v>
                </c:pt>
                <c:pt idx="12">
                  <c:v>-0.89500000000000002</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6439936"/>
        <c:axId val="246441472"/>
      </c:scatterChart>
      <c:valAx>
        <c:axId val="246439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41472"/>
        <c:crosses val="autoZero"/>
        <c:crossBetween val="midCat"/>
      </c:valAx>
      <c:valAx>
        <c:axId val="2464414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39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'[1]Kochua khal'!$B$147:$B$168</c:f>
              <c:numCache>
                <c:formatCode>General</c:formatCode>
                <c:ptCount val="22"/>
                <c:pt idx="0">
                  <c:v>0</c:v>
                </c:pt>
                <c:pt idx="1">
                  <c:v>4</c:v>
                </c:pt>
                <c:pt idx="2">
                  <c:v>5</c:v>
                </c:pt>
                <c:pt idx="3">
                  <c:v>6</c:v>
                </c:pt>
                <c:pt idx="4">
                  <c:v>7</c:v>
                </c:pt>
                <c:pt idx="5">
                  <c:v>9</c:v>
                </c:pt>
                <c:pt idx="6">
                  <c:v>10</c:v>
                </c:pt>
                <c:pt idx="7">
                  <c:v>11</c:v>
                </c:pt>
                <c:pt idx="8">
                  <c:v>12</c:v>
                </c:pt>
                <c:pt idx="9">
                  <c:v>13</c:v>
                </c:pt>
                <c:pt idx="10">
                  <c:v>15</c:v>
                </c:pt>
                <c:pt idx="11">
                  <c:v>16</c:v>
                </c:pt>
                <c:pt idx="12">
                  <c:v>20</c:v>
                </c:pt>
                <c:pt idx="13">
                  <c:v>25</c:v>
                </c:pt>
              </c:numCache>
            </c:numRef>
          </c:xVal>
          <c:yVal>
            <c:numRef>
              <c:f>'[1]Kochua khal'!$C$147:$C$168</c:f>
              <c:numCache>
                <c:formatCode>General</c:formatCode>
                <c:ptCount val="22"/>
                <c:pt idx="0">
                  <c:v>2.3519999999999999</c:v>
                </c:pt>
                <c:pt idx="1">
                  <c:v>2.355</c:v>
                </c:pt>
                <c:pt idx="2">
                  <c:v>1.504</c:v>
                </c:pt>
                <c:pt idx="3">
                  <c:v>1.4550000000000001</c:v>
                </c:pt>
                <c:pt idx="4">
                  <c:v>-8.5000000000000006E-2</c:v>
                </c:pt>
                <c:pt idx="5">
                  <c:v>-0.34499999999999997</c:v>
                </c:pt>
                <c:pt idx="6">
                  <c:v>-0.48799999999999999</c:v>
                </c:pt>
                <c:pt idx="7">
                  <c:v>-0.54</c:v>
                </c:pt>
                <c:pt idx="8">
                  <c:v>-0.49</c:v>
                </c:pt>
                <c:pt idx="9">
                  <c:v>-0.29099999999999998</c:v>
                </c:pt>
                <c:pt idx="10">
                  <c:v>-0.14000000000000001</c:v>
                </c:pt>
                <c:pt idx="11">
                  <c:v>0.40899999999999997</c:v>
                </c:pt>
                <c:pt idx="12">
                  <c:v>0.4</c:v>
                </c:pt>
                <c:pt idx="13">
                  <c:v>0.36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'[1]Kochua khal'!$I$147:$I$168</c:f>
              <c:numCache>
                <c:formatCode>General</c:formatCode>
                <c:ptCount val="22"/>
                <c:pt idx="4">
                  <c:v>0</c:v>
                </c:pt>
                <c:pt idx="5">
                  <c:v>4</c:v>
                </c:pt>
                <c:pt idx="6">
                  <c:v>5</c:v>
                </c:pt>
                <c:pt idx="7">
                  <c:v>6</c:v>
                </c:pt>
                <c:pt idx="8">
                  <c:v>7</c:v>
                </c:pt>
                <c:pt idx="9">
                  <c:v>8</c:v>
                </c:pt>
                <c:pt idx="10">
                  <c:v>9.7324999999999999</c:v>
                </c:pt>
                <c:pt idx="11">
                  <c:v>11.2325</c:v>
                </c:pt>
                <c:pt idx="12">
                  <c:v>12.7325</c:v>
                </c:pt>
                <c:pt idx="13">
                  <c:v>14.772500000000001</c:v>
                </c:pt>
                <c:pt idx="14">
                  <c:v>15</c:v>
                </c:pt>
                <c:pt idx="15">
                  <c:v>16</c:v>
                </c:pt>
                <c:pt idx="16">
                  <c:v>20</c:v>
                </c:pt>
                <c:pt idx="17">
                  <c:v>25</c:v>
                </c:pt>
              </c:numCache>
            </c:numRef>
          </c:xVal>
          <c:yVal>
            <c:numRef>
              <c:f>'[1]Kochua khal'!$J$147:$J$168</c:f>
              <c:numCache>
                <c:formatCode>General</c:formatCode>
                <c:ptCount val="22"/>
                <c:pt idx="4">
                  <c:v>2.3519999999999999</c:v>
                </c:pt>
                <c:pt idx="5">
                  <c:v>2.355</c:v>
                </c:pt>
                <c:pt idx="6">
                  <c:v>1.504</c:v>
                </c:pt>
                <c:pt idx="7">
                  <c:v>1.4550000000000001</c:v>
                </c:pt>
                <c:pt idx="8">
                  <c:v>-8.5000000000000006E-2</c:v>
                </c:pt>
                <c:pt idx="9">
                  <c:v>-0.34499999999999997</c:v>
                </c:pt>
                <c:pt idx="10">
                  <c:v>-1.5</c:v>
                </c:pt>
                <c:pt idx="11">
                  <c:v>-1.5</c:v>
                </c:pt>
                <c:pt idx="12">
                  <c:v>-1.5</c:v>
                </c:pt>
                <c:pt idx="13">
                  <c:v>-0.14000000000000001</c:v>
                </c:pt>
                <c:pt idx="14">
                  <c:v>-0.14000000000000001</c:v>
                </c:pt>
                <c:pt idx="15">
                  <c:v>0.40899999999999997</c:v>
                </c:pt>
                <c:pt idx="16">
                  <c:v>0.4</c:v>
                </c:pt>
                <c:pt idx="17">
                  <c:v>0.36</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6470912"/>
        <c:axId val="246476800"/>
      </c:scatterChart>
      <c:valAx>
        <c:axId val="24647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76800"/>
        <c:crosses val="autoZero"/>
        <c:crossBetween val="midCat"/>
      </c:valAx>
      <c:valAx>
        <c:axId val="246476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70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(DATA)'!$B$5:$B$17</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'[2]Hiron branch khal (DATA)'!$C$5:$C$17</c:f>
              <c:numCache>
                <c:formatCode>General</c:formatCode>
                <c:ptCount val="13"/>
                <c:pt idx="0">
                  <c:v>2.6309999999999998</c:v>
                </c:pt>
                <c:pt idx="1">
                  <c:v>2.6269999999999998</c:v>
                </c:pt>
                <c:pt idx="2">
                  <c:v>2.621</c:v>
                </c:pt>
                <c:pt idx="3">
                  <c:v>1.006</c:v>
                </c:pt>
                <c:pt idx="4">
                  <c:v>0.72699999999999998</c:v>
                </c:pt>
                <c:pt idx="5">
                  <c:v>0.47599999999999998</c:v>
                </c:pt>
                <c:pt idx="6">
                  <c:v>0.42099999999999999</c:v>
                </c:pt>
                <c:pt idx="7">
                  <c:v>0.47</c:v>
                </c:pt>
                <c:pt idx="8">
                  <c:v>0.71099999999999997</c:v>
                </c:pt>
                <c:pt idx="9">
                  <c:v>0.91600000000000004</c:v>
                </c:pt>
                <c:pt idx="10">
                  <c:v>2.6909999999999998</c:v>
                </c:pt>
                <c:pt idx="11">
                  <c:v>2.7010000000000001</c:v>
                </c:pt>
                <c:pt idx="12">
                  <c:v>2.706</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'[2]Hiron branch khal (DATA)'!$I$5:$I$17</c:f>
              <c:numCache>
                <c:formatCode>General</c:formatCode>
                <c:ptCount val="13"/>
                <c:pt idx="1">
                  <c:v>0</c:v>
                </c:pt>
                <c:pt idx="2">
                  <c:v>5</c:v>
                </c:pt>
                <c:pt idx="3">
                  <c:v>10</c:v>
                </c:pt>
                <c:pt idx="4">
                  <c:v>12</c:v>
                </c:pt>
                <c:pt idx="5">
                  <c:v>15.009</c:v>
                </c:pt>
                <c:pt idx="6">
                  <c:v>17.509</c:v>
                </c:pt>
                <c:pt idx="7">
                  <c:v>20.009</c:v>
                </c:pt>
                <c:pt idx="8">
                  <c:v>22.709</c:v>
                </c:pt>
                <c:pt idx="9">
                  <c:v>24</c:v>
                </c:pt>
                <c:pt idx="10">
                  <c:v>26</c:v>
                </c:pt>
                <c:pt idx="11">
                  <c:v>30</c:v>
                </c:pt>
                <c:pt idx="12">
                  <c:v>35</c:v>
                </c:pt>
              </c:numCache>
            </c:numRef>
          </c:xVal>
          <c:yVal>
            <c:numRef>
              <c:f>'[2]Hiron branch khal (DATA)'!$J$5:$J$17</c:f>
              <c:numCache>
                <c:formatCode>General</c:formatCode>
                <c:ptCount val="13"/>
                <c:pt idx="1">
                  <c:v>2.6309999999999998</c:v>
                </c:pt>
                <c:pt idx="2">
                  <c:v>2.6269999999999998</c:v>
                </c:pt>
                <c:pt idx="3">
                  <c:v>2.621</c:v>
                </c:pt>
                <c:pt idx="4">
                  <c:v>1.006</c:v>
                </c:pt>
                <c:pt idx="5">
                  <c:v>-1</c:v>
                </c:pt>
                <c:pt idx="6">
                  <c:v>-1</c:v>
                </c:pt>
                <c:pt idx="7">
                  <c:v>-1</c:v>
                </c:pt>
                <c:pt idx="8">
                  <c:v>0.8</c:v>
                </c:pt>
                <c:pt idx="9">
                  <c:v>0.91600000000000004</c:v>
                </c:pt>
                <c:pt idx="10">
                  <c:v>2.6909999999999998</c:v>
                </c:pt>
                <c:pt idx="11">
                  <c:v>2.7010000000000001</c:v>
                </c:pt>
                <c:pt idx="12">
                  <c:v>2.706</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8033280"/>
        <c:axId val="248034816"/>
      </c:scatterChart>
      <c:valAx>
        <c:axId val="2480332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34816"/>
        <c:crosses val="autoZero"/>
        <c:crossBetween val="midCat"/>
      </c:valAx>
      <c:valAx>
        <c:axId val="248034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33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(DATA)'!$B$21:$B$34</c:f>
              <c:numCache>
                <c:formatCode>General</c:formatCode>
                <c:ptCount val="14"/>
                <c:pt idx="0">
                  <c:v>0</c:v>
                </c:pt>
                <c:pt idx="1">
                  <c:v>2</c:v>
                </c:pt>
                <c:pt idx="2">
                  <c:v>4</c:v>
                </c:pt>
                <c:pt idx="3">
                  <c:v>6</c:v>
                </c:pt>
                <c:pt idx="4">
                  <c:v>8</c:v>
                </c:pt>
                <c:pt idx="5">
                  <c:v>9</c:v>
                </c:pt>
                <c:pt idx="6">
                  <c:v>10</c:v>
                </c:pt>
                <c:pt idx="7">
                  <c:v>12</c:v>
                </c:pt>
                <c:pt idx="8">
                  <c:v>13</c:v>
                </c:pt>
                <c:pt idx="9">
                  <c:v>14</c:v>
                </c:pt>
                <c:pt idx="10">
                  <c:v>15</c:v>
                </c:pt>
                <c:pt idx="11">
                  <c:v>17</c:v>
                </c:pt>
                <c:pt idx="12">
                  <c:v>18</c:v>
                </c:pt>
                <c:pt idx="13">
                  <c:v>23</c:v>
                </c:pt>
              </c:numCache>
            </c:numRef>
          </c:xVal>
          <c:yVal>
            <c:numRef>
              <c:f>'[2]Hiron branch khal (DATA)'!$C$21:$C$34</c:f>
              <c:numCache>
                <c:formatCode>General</c:formatCode>
                <c:ptCount val="14"/>
                <c:pt idx="0">
                  <c:v>0.19600000000000001</c:v>
                </c:pt>
                <c:pt idx="1">
                  <c:v>0.20899999999999999</c:v>
                </c:pt>
                <c:pt idx="2">
                  <c:v>0.309</c:v>
                </c:pt>
                <c:pt idx="3">
                  <c:v>0.89900000000000002</c:v>
                </c:pt>
                <c:pt idx="4">
                  <c:v>0.89400000000000002</c:v>
                </c:pt>
                <c:pt idx="5">
                  <c:v>0.67400000000000004</c:v>
                </c:pt>
                <c:pt idx="6">
                  <c:v>0.19400000000000001</c:v>
                </c:pt>
                <c:pt idx="7">
                  <c:v>0.14399999999999999</c:v>
                </c:pt>
                <c:pt idx="8">
                  <c:v>9.4E-2</c:v>
                </c:pt>
                <c:pt idx="9">
                  <c:v>0.14799999999999999</c:v>
                </c:pt>
                <c:pt idx="10">
                  <c:v>0.19900000000000001</c:v>
                </c:pt>
                <c:pt idx="11">
                  <c:v>0.64800000000000002</c:v>
                </c:pt>
                <c:pt idx="12">
                  <c:v>2.5990000000000002</c:v>
                </c:pt>
                <c:pt idx="13">
                  <c:v>2.609</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'[2]Hiron branch khal (DATA)'!$I$22:$I$34</c:f>
              <c:numCache>
                <c:formatCode>General</c:formatCode>
                <c:ptCount val="13"/>
                <c:pt idx="0">
                  <c:v>0</c:v>
                </c:pt>
                <c:pt idx="1">
                  <c:v>2</c:v>
                </c:pt>
                <c:pt idx="2">
                  <c:v>4</c:v>
                </c:pt>
                <c:pt idx="3">
                  <c:v>6</c:v>
                </c:pt>
                <c:pt idx="4">
                  <c:v>6.5</c:v>
                </c:pt>
                <c:pt idx="5">
                  <c:v>9.3410000000000011</c:v>
                </c:pt>
                <c:pt idx="6">
                  <c:v>11.841000000000001</c:v>
                </c:pt>
                <c:pt idx="7">
                  <c:v>14.341000000000001</c:v>
                </c:pt>
                <c:pt idx="8">
                  <c:v>16.813000000000002</c:v>
                </c:pt>
                <c:pt idx="9">
                  <c:v>17</c:v>
                </c:pt>
                <c:pt idx="10">
                  <c:v>18</c:v>
                </c:pt>
                <c:pt idx="11">
                  <c:v>23</c:v>
                </c:pt>
              </c:numCache>
            </c:numRef>
          </c:xVal>
          <c:yVal>
            <c:numRef>
              <c:f>'[2]Hiron branch khal (DATA)'!$J$22:$J$34</c:f>
              <c:numCache>
                <c:formatCode>General</c:formatCode>
                <c:ptCount val="13"/>
                <c:pt idx="0">
                  <c:v>0.19600000000000001</c:v>
                </c:pt>
                <c:pt idx="1">
                  <c:v>0.20899999999999999</c:v>
                </c:pt>
                <c:pt idx="2">
                  <c:v>0.309</c:v>
                </c:pt>
                <c:pt idx="3">
                  <c:v>0.89900000000000002</c:v>
                </c:pt>
                <c:pt idx="4">
                  <c:v>0.89400000000000002</c:v>
                </c:pt>
                <c:pt idx="5">
                  <c:v>-1</c:v>
                </c:pt>
                <c:pt idx="6">
                  <c:v>-1</c:v>
                </c:pt>
                <c:pt idx="7">
                  <c:v>-1</c:v>
                </c:pt>
                <c:pt idx="8">
                  <c:v>0.64800000000000002</c:v>
                </c:pt>
                <c:pt idx="9">
                  <c:v>0.64800000000000002</c:v>
                </c:pt>
                <c:pt idx="10">
                  <c:v>2.5990000000000002</c:v>
                </c:pt>
                <c:pt idx="11">
                  <c:v>2.609</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8076544"/>
        <c:axId val="248082432"/>
      </c:scatterChart>
      <c:valAx>
        <c:axId val="248076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82432"/>
        <c:crosses val="autoZero"/>
        <c:crossBetween val="midCat"/>
      </c:valAx>
      <c:valAx>
        <c:axId val="248082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076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'[2]Hiron branch khal (DATA)'!$B$38:$B$59</c:f>
              <c:numCache>
                <c:formatCode>General</c:formatCode>
                <c:ptCount val="22"/>
                <c:pt idx="0">
                  <c:v>0</c:v>
                </c:pt>
                <c:pt idx="1">
                  <c:v>5</c:v>
                </c:pt>
                <c:pt idx="2">
                  <c:v>10</c:v>
                </c:pt>
                <c:pt idx="3">
                  <c:v>11</c:v>
                </c:pt>
                <c:pt idx="4">
                  <c:v>12</c:v>
                </c:pt>
                <c:pt idx="5">
                  <c:v>13</c:v>
                </c:pt>
                <c:pt idx="6">
                  <c:v>14</c:v>
                </c:pt>
                <c:pt idx="7">
                  <c:v>15</c:v>
                </c:pt>
                <c:pt idx="8">
                  <c:v>16</c:v>
                </c:pt>
                <c:pt idx="9">
                  <c:v>17</c:v>
                </c:pt>
                <c:pt idx="10">
                  <c:v>18</c:v>
                </c:pt>
                <c:pt idx="11">
                  <c:v>21</c:v>
                </c:pt>
              </c:numCache>
            </c:numRef>
          </c:xVal>
          <c:yVal>
            <c:numRef>
              <c:f>'[2]Hiron branch khal (DATA)'!$C$38:$C$59</c:f>
              <c:numCache>
                <c:formatCode>General</c:formatCode>
                <c:ptCount val="22"/>
                <c:pt idx="0">
                  <c:v>1.581</c:v>
                </c:pt>
                <c:pt idx="1">
                  <c:v>1.5760000000000001</c:v>
                </c:pt>
                <c:pt idx="2">
                  <c:v>1.5609999999999999</c:v>
                </c:pt>
                <c:pt idx="3">
                  <c:v>0.496</c:v>
                </c:pt>
                <c:pt idx="4">
                  <c:v>0.311</c:v>
                </c:pt>
                <c:pt idx="5">
                  <c:v>6.6000000000000003E-2</c:v>
                </c:pt>
                <c:pt idx="6">
                  <c:v>2.1999999999999999E-2</c:v>
                </c:pt>
                <c:pt idx="7">
                  <c:v>0.06</c:v>
                </c:pt>
                <c:pt idx="8">
                  <c:v>0.27300000000000002</c:v>
                </c:pt>
                <c:pt idx="9">
                  <c:v>0.51600000000000001</c:v>
                </c:pt>
                <c:pt idx="10">
                  <c:v>2.0499999999999998</c:v>
                </c:pt>
                <c:pt idx="11">
                  <c:v>2.0510000000000002</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'[2]Hiron branch khal (DATA)'!$I$38:$I$59</c:f>
              <c:numCache>
                <c:formatCode>General</c:formatCode>
                <c:ptCount val="22"/>
                <c:pt idx="6">
                  <c:v>0</c:v>
                </c:pt>
                <c:pt idx="7">
                  <c:v>5</c:v>
                </c:pt>
                <c:pt idx="8">
                  <c:v>7.5</c:v>
                </c:pt>
                <c:pt idx="9">
                  <c:v>11.3415</c:v>
                </c:pt>
                <c:pt idx="10">
                  <c:v>13.8415</c:v>
                </c:pt>
                <c:pt idx="11">
                  <c:v>16.3415</c:v>
                </c:pt>
                <c:pt idx="12">
                  <c:v>20.916499999999999</c:v>
                </c:pt>
                <c:pt idx="13">
                  <c:v>21</c:v>
                </c:pt>
              </c:numCache>
            </c:numRef>
          </c:xVal>
          <c:yVal>
            <c:numRef>
              <c:f>'[2]Hiron branch khal (DATA)'!$J$38:$J$59</c:f>
              <c:numCache>
                <c:formatCode>General</c:formatCode>
                <c:ptCount val="22"/>
                <c:pt idx="6">
                  <c:v>1.581</c:v>
                </c:pt>
                <c:pt idx="7">
                  <c:v>1.5760000000000001</c:v>
                </c:pt>
                <c:pt idx="8">
                  <c:v>1.5609999999999999</c:v>
                </c:pt>
                <c:pt idx="9">
                  <c:v>-1</c:v>
                </c:pt>
                <c:pt idx="10">
                  <c:v>-1</c:v>
                </c:pt>
                <c:pt idx="11">
                  <c:v>-1</c:v>
                </c:pt>
                <c:pt idx="12">
                  <c:v>2.0499999999999998</c:v>
                </c:pt>
                <c:pt idx="13">
                  <c:v>2.0510000000000002</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8120832"/>
        <c:axId val="248122368"/>
      </c:scatterChart>
      <c:valAx>
        <c:axId val="248120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22368"/>
        <c:crosses val="autoZero"/>
        <c:crossBetween val="midCat"/>
      </c:valAx>
      <c:valAx>
        <c:axId val="248122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8120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36"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36</xdr:row>
      <xdr:rowOff>38817</xdr:rowOff>
    </xdr:from>
    <xdr:to>
      <xdr:col>19</xdr:col>
      <xdr:colOff>163973</xdr:colOff>
      <xdr:row>50</xdr:row>
      <xdr:rowOff>0</xdr:rowOff>
    </xdr:to>
    <xdr:graphicFrame macro="">
      <xdr:nvGraphicFramePr>
        <xdr:cNvPr id="37"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67</xdr:row>
      <xdr:rowOff>38817</xdr:rowOff>
    </xdr:from>
    <xdr:to>
      <xdr:col>19</xdr:col>
      <xdr:colOff>163973</xdr:colOff>
      <xdr:row>81</xdr:row>
      <xdr:rowOff>0</xdr:rowOff>
    </xdr:to>
    <xdr:graphicFrame macro="">
      <xdr:nvGraphicFramePr>
        <xdr:cNvPr id="38"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9"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121</xdr:row>
      <xdr:rowOff>38817</xdr:rowOff>
    </xdr:from>
    <xdr:to>
      <xdr:col>19</xdr:col>
      <xdr:colOff>163973</xdr:colOff>
      <xdr:row>135</xdr:row>
      <xdr:rowOff>0</xdr:rowOff>
    </xdr:to>
    <xdr:graphicFrame macro="">
      <xdr:nvGraphicFramePr>
        <xdr:cNvPr id="40"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41"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182496</xdr:colOff>
      <xdr:row>2</xdr:row>
      <xdr:rowOff>183392</xdr:rowOff>
    </xdr:from>
    <xdr:to>
      <xdr:col>19</xdr:col>
      <xdr:colOff>129955</xdr:colOff>
      <xdr:row>16</xdr:row>
      <xdr:rowOff>119063</xdr:rowOff>
    </xdr:to>
    <xdr:graphicFrame macro="">
      <xdr:nvGraphicFramePr>
        <xdr:cNvPr id="30"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182496</xdr:colOff>
      <xdr:row>19</xdr:row>
      <xdr:rowOff>115358</xdr:rowOff>
    </xdr:from>
    <xdr:to>
      <xdr:col>19</xdr:col>
      <xdr:colOff>129955</xdr:colOff>
      <xdr:row>33</xdr:row>
      <xdr:rowOff>76541</xdr:rowOff>
    </xdr:to>
    <xdr:graphicFrame macro="">
      <xdr:nvGraphicFramePr>
        <xdr:cNvPr id="31"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199505</xdr:colOff>
      <xdr:row>36</xdr:row>
      <xdr:rowOff>21808</xdr:rowOff>
    </xdr:from>
    <xdr:to>
      <xdr:col>19</xdr:col>
      <xdr:colOff>146964</xdr:colOff>
      <xdr:row>49</xdr:row>
      <xdr:rowOff>144575</xdr:rowOff>
    </xdr:to>
    <xdr:graphicFrame macro="">
      <xdr:nvGraphicFramePr>
        <xdr:cNvPr id="32"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33"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81</xdr:row>
      <xdr:rowOff>38817</xdr:rowOff>
    </xdr:from>
    <xdr:to>
      <xdr:col>19</xdr:col>
      <xdr:colOff>163973</xdr:colOff>
      <xdr:row>93</xdr:row>
      <xdr:rowOff>0</xdr:rowOff>
    </xdr:to>
    <xdr:graphicFrame macro="">
      <xdr:nvGraphicFramePr>
        <xdr:cNvPr id="34"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95</xdr:row>
      <xdr:rowOff>38817</xdr:rowOff>
    </xdr:from>
    <xdr:to>
      <xdr:col>19</xdr:col>
      <xdr:colOff>163973</xdr:colOff>
      <xdr:row>108</xdr:row>
      <xdr:rowOff>0</xdr:rowOff>
    </xdr:to>
    <xdr:graphicFrame macro="">
      <xdr:nvGraphicFramePr>
        <xdr:cNvPr id="35"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111</xdr:row>
      <xdr:rowOff>38817</xdr:rowOff>
    </xdr:from>
    <xdr:to>
      <xdr:col>19</xdr:col>
      <xdr:colOff>163973</xdr:colOff>
      <xdr:row>125</xdr:row>
      <xdr:rowOff>0</xdr:rowOff>
    </xdr:to>
    <xdr:graphicFrame macro="">
      <xdr:nvGraphicFramePr>
        <xdr:cNvPr id="64"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65"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32364</xdr:colOff>
      <xdr:row>3</xdr:row>
      <xdr:rowOff>134067</xdr:rowOff>
    </xdr:from>
    <xdr:to>
      <xdr:col>19</xdr:col>
      <xdr:colOff>195723</xdr:colOff>
      <xdr:row>17</xdr:row>
      <xdr:rowOff>95250</xdr:rowOff>
    </xdr:to>
    <xdr:graphicFrame macro="">
      <xdr:nvGraphicFramePr>
        <xdr:cNvPr id="66"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27</xdr:row>
      <xdr:rowOff>38817</xdr:rowOff>
    </xdr:from>
    <xdr:to>
      <xdr:col>19</xdr:col>
      <xdr:colOff>163973</xdr:colOff>
      <xdr:row>40</xdr:row>
      <xdr:rowOff>0</xdr:rowOff>
    </xdr:to>
    <xdr:graphicFrame macro="">
      <xdr:nvGraphicFramePr>
        <xdr:cNvPr id="67"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47</xdr:row>
      <xdr:rowOff>38817</xdr:rowOff>
    </xdr:from>
    <xdr:to>
      <xdr:col>19</xdr:col>
      <xdr:colOff>163973</xdr:colOff>
      <xdr:row>58</xdr:row>
      <xdr:rowOff>0</xdr:rowOff>
    </xdr:to>
    <xdr:graphicFrame macro="">
      <xdr:nvGraphicFramePr>
        <xdr:cNvPr id="68"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420349</xdr:colOff>
      <xdr:row>64</xdr:row>
      <xdr:rowOff>31197</xdr:rowOff>
    </xdr:from>
    <xdr:to>
      <xdr:col>19</xdr:col>
      <xdr:colOff>186833</xdr:colOff>
      <xdr:row>77</xdr:row>
      <xdr:rowOff>0</xdr:rowOff>
    </xdr:to>
    <xdr:graphicFrame macro="">
      <xdr:nvGraphicFramePr>
        <xdr:cNvPr id="69"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84</xdr:row>
      <xdr:rowOff>38817</xdr:rowOff>
    </xdr:from>
    <xdr:to>
      <xdr:col>19</xdr:col>
      <xdr:colOff>163973</xdr:colOff>
      <xdr:row>98</xdr:row>
      <xdr:rowOff>0</xdr:rowOff>
    </xdr:to>
    <xdr:graphicFrame macro="">
      <xdr:nvGraphicFramePr>
        <xdr:cNvPr id="70"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104</xdr:row>
      <xdr:rowOff>38817</xdr:rowOff>
    </xdr:from>
    <xdr:to>
      <xdr:col>19</xdr:col>
      <xdr:colOff>163973</xdr:colOff>
      <xdr:row>118</xdr:row>
      <xdr:rowOff>0</xdr:rowOff>
    </xdr:to>
    <xdr:graphicFrame macro="">
      <xdr:nvGraphicFramePr>
        <xdr:cNvPr id="71"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128</xdr:row>
      <xdr:rowOff>38817</xdr:rowOff>
    </xdr:from>
    <xdr:to>
      <xdr:col>19</xdr:col>
      <xdr:colOff>163973</xdr:colOff>
      <xdr:row>142</xdr:row>
      <xdr:rowOff>0</xdr:rowOff>
    </xdr:to>
    <xdr:graphicFrame macro="">
      <xdr:nvGraphicFramePr>
        <xdr:cNvPr id="72"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148</xdr:row>
      <xdr:rowOff>38817</xdr:rowOff>
    </xdr:from>
    <xdr:to>
      <xdr:col>19</xdr:col>
      <xdr:colOff>163973</xdr:colOff>
      <xdr:row>162</xdr:row>
      <xdr:rowOff>0</xdr:rowOff>
    </xdr:to>
    <xdr:graphicFrame macro="">
      <xdr:nvGraphicFramePr>
        <xdr:cNvPr id="73"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ochua%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Hiron%20branch%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Hiron%20Middle%20par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ochua khal"/>
      <sheetName val="Offtake khal"/>
      <sheetName val="Outfall khal"/>
      <sheetName val="Kochua khal"/>
      <sheetName val="Abstract of earth"/>
      <sheetName val="Kochua khal (Data)"/>
    </sheetNames>
    <sheetDataSet>
      <sheetData sheetId="0"/>
      <sheetData sheetId="1"/>
      <sheetData sheetId="2"/>
      <sheetData sheetId="3">
        <row r="5">
          <cell r="B5">
            <v>0</v>
          </cell>
          <cell r="C5">
            <v>3.8809999999999998</v>
          </cell>
        </row>
        <row r="6">
          <cell r="B6">
            <v>3</v>
          </cell>
          <cell r="C6">
            <v>3.8839999999999999</v>
          </cell>
          <cell r="I6">
            <v>0</v>
          </cell>
          <cell r="J6">
            <v>3.8809999999999998</v>
          </cell>
        </row>
        <row r="7">
          <cell r="B7">
            <v>5</v>
          </cell>
          <cell r="C7">
            <v>1.099</v>
          </cell>
          <cell r="I7">
            <v>3</v>
          </cell>
          <cell r="J7">
            <v>3.8839999999999999</v>
          </cell>
        </row>
        <row r="8">
          <cell r="B8">
            <v>10</v>
          </cell>
          <cell r="C8">
            <v>0.98899999999999999</v>
          </cell>
          <cell r="I8">
            <v>5</v>
          </cell>
          <cell r="J8">
            <v>1.099</v>
          </cell>
        </row>
        <row r="9">
          <cell r="B9">
            <v>12</v>
          </cell>
          <cell r="C9">
            <v>-3.5999999999999997E-2</v>
          </cell>
          <cell r="I9">
            <v>10</v>
          </cell>
          <cell r="J9">
            <v>0.98899999999999999</v>
          </cell>
        </row>
        <row r="10">
          <cell r="B10">
            <v>14</v>
          </cell>
          <cell r="C10">
            <v>-0.41099999999999998</v>
          </cell>
          <cell r="I10">
            <v>12</v>
          </cell>
          <cell r="J10">
            <v>-3.5999999999999997E-2</v>
          </cell>
        </row>
        <row r="11">
          <cell r="B11">
            <v>15</v>
          </cell>
          <cell r="C11">
            <v>-0.67700000000000005</v>
          </cell>
          <cell r="I11">
            <v>14.196</v>
          </cell>
          <cell r="J11">
            <v>-1.5</v>
          </cell>
        </row>
        <row r="12">
          <cell r="B12">
            <v>16</v>
          </cell>
          <cell r="C12">
            <v>-0.74099999999999999</v>
          </cell>
          <cell r="I12">
            <v>15.696</v>
          </cell>
          <cell r="J12">
            <v>-1.5</v>
          </cell>
        </row>
        <row r="13">
          <cell r="B13">
            <v>17</v>
          </cell>
          <cell r="C13">
            <v>-0.68600000000000005</v>
          </cell>
          <cell r="I13">
            <v>17.195999999999998</v>
          </cell>
          <cell r="J13">
            <v>-1.5</v>
          </cell>
        </row>
        <row r="14">
          <cell r="B14">
            <v>18</v>
          </cell>
          <cell r="C14">
            <v>-0.36199999999999999</v>
          </cell>
          <cell r="I14">
            <v>19.165499999999998</v>
          </cell>
          <cell r="J14">
            <v>-0.187</v>
          </cell>
        </row>
        <row r="15">
          <cell r="B15">
            <v>20</v>
          </cell>
          <cell r="C15">
            <v>-1.0999999999999999E-2</v>
          </cell>
          <cell r="I15">
            <v>20</v>
          </cell>
          <cell r="J15">
            <v>-1.0999999999999999E-2</v>
          </cell>
        </row>
        <row r="16">
          <cell r="B16">
            <v>22</v>
          </cell>
          <cell r="C16">
            <v>0.92900000000000005</v>
          </cell>
          <cell r="I16">
            <v>22</v>
          </cell>
          <cell r="J16">
            <v>0.92900000000000005</v>
          </cell>
        </row>
        <row r="17">
          <cell r="B17">
            <v>27</v>
          </cell>
          <cell r="C17">
            <v>0.98899999999999999</v>
          </cell>
          <cell r="I17">
            <v>27</v>
          </cell>
          <cell r="J17">
            <v>0.98899999999999999</v>
          </cell>
        </row>
        <row r="18">
          <cell r="B18">
            <v>30</v>
          </cell>
          <cell r="C18">
            <v>1.044</v>
          </cell>
          <cell r="I18">
            <v>30</v>
          </cell>
          <cell r="J18">
            <v>1.044</v>
          </cell>
        </row>
        <row r="19">
          <cell r="B19">
            <v>35</v>
          </cell>
          <cell r="C19">
            <v>1.169</v>
          </cell>
          <cell r="I19">
            <v>35</v>
          </cell>
          <cell r="J19">
            <v>1.169</v>
          </cell>
        </row>
        <row r="36">
          <cell r="B36">
            <v>0</v>
          </cell>
          <cell r="C36">
            <v>2.8370000000000002</v>
          </cell>
        </row>
        <row r="37">
          <cell r="B37">
            <v>4</v>
          </cell>
          <cell r="C37">
            <v>2.8460000000000001</v>
          </cell>
          <cell r="I37">
            <v>0</v>
          </cell>
          <cell r="J37">
            <v>2.8370000000000002</v>
          </cell>
        </row>
        <row r="38">
          <cell r="B38">
            <v>5</v>
          </cell>
          <cell r="C38">
            <v>1.1759999999999999</v>
          </cell>
          <cell r="I38">
            <v>4</v>
          </cell>
          <cell r="J38">
            <v>2.8460000000000001</v>
          </cell>
        </row>
        <row r="39">
          <cell r="B39">
            <v>6</v>
          </cell>
          <cell r="C39">
            <v>1.1559999999999999</v>
          </cell>
          <cell r="I39">
            <v>5</v>
          </cell>
          <cell r="J39">
            <v>1.1759999999999999</v>
          </cell>
        </row>
        <row r="40">
          <cell r="B40">
            <v>8</v>
          </cell>
          <cell r="C40">
            <v>-0.94899999999999995</v>
          </cell>
          <cell r="I40">
            <v>6</v>
          </cell>
          <cell r="J40">
            <v>1.1559999999999999</v>
          </cell>
        </row>
        <row r="41">
          <cell r="B41">
            <v>10</v>
          </cell>
          <cell r="C41">
            <v>-1.2749999999999999</v>
          </cell>
          <cell r="I41">
            <v>8</v>
          </cell>
          <cell r="J41">
            <v>-0.94899999999999995</v>
          </cell>
        </row>
        <row r="42">
          <cell r="B42">
            <v>11</v>
          </cell>
          <cell r="C42">
            <v>-1.3640000000000001</v>
          </cell>
          <cell r="I42">
            <v>9</v>
          </cell>
          <cell r="J42">
            <v>-1.05</v>
          </cell>
        </row>
        <row r="43">
          <cell r="B43">
            <v>12</v>
          </cell>
          <cell r="C43">
            <v>-1.2889999999999999</v>
          </cell>
          <cell r="I43">
            <v>9.6750000000000007</v>
          </cell>
          <cell r="J43">
            <v>-1.5</v>
          </cell>
        </row>
        <row r="44">
          <cell r="B44">
            <v>13</v>
          </cell>
          <cell r="C44">
            <v>-0.98</v>
          </cell>
          <cell r="I44">
            <v>11.175000000000001</v>
          </cell>
          <cell r="J44">
            <v>-1.5</v>
          </cell>
        </row>
        <row r="45">
          <cell r="B45">
            <v>14</v>
          </cell>
          <cell r="C45">
            <v>-0.71399999999999997</v>
          </cell>
          <cell r="I45">
            <v>12.675000000000001</v>
          </cell>
          <cell r="J45">
            <v>-1.5</v>
          </cell>
        </row>
        <row r="46">
          <cell r="B46">
            <v>15</v>
          </cell>
          <cell r="C46">
            <v>0.246</v>
          </cell>
          <cell r="I46">
            <v>14.644500000000001</v>
          </cell>
          <cell r="J46">
            <v>-0.187</v>
          </cell>
        </row>
        <row r="47">
          <cell r="B47">
            <v>20</v>
          </cell>
          <cell r="C47">
            <v>0.251</v>
          </cell>
          <cell r="I47">
            <v>15</v>
          </cell>
          <cell r="J47">
            <v>0.246</v>
          </cell>
        </row>
        <row r="48">
          <cell r="B48">
            <v>25</v>
          </cell>
          <cell r="C48">
            <v>0.25600000000000001</v>
          </cell>
          <cell r="I48">
            <v>20</v>
          </cell>
          <cell r="J48">
            <v>0.251</v>
          </cell>
        </row>
        <row r="49">
          <cell r="I49">
            <v>25</v>
          </cell>
          <cell r="J49">
            <v>0.25600000000000001</v>
          </cell>
        </row>
        <row r="67">
          <cell r="B67">
            <v>0</v>
          </cell>
          <cell r="C67">
            <v>3.077</v>
          </cell>
        </row>
        <row r="68">
          <cell r="B68">
            <v>4</v>
          </cell>
          <cell r="C68">
            <v>3.073</v>
          </cell>
        </row>
        <row r="69">
          <cell r="B69">
            <v>6</v>
          </cell>
          <cell r="C69">
            <v>-0.69199999999999995</v>
          </cell>
        </row>
        <row r="70">
          <cell r="B70">
            <v>7</v>
          </cell>
          <cell r="C70">
            <v>-0.96799999999999997</v>
          </cell>
        </row>
        <row r="71">
          <cell r="B71">
            <v>8</v>
          </cell>
          <cell r="C71">
            <v>-1.153</v>
          </cell>
        </row>
        <row r="72">
          <cell r="B72">
            <v>9</v>
          </cell>
          <cell r="C72">
            <v>-1.3839999999999999</v>
          </cell>
        </row>
        <row r="73">
          <cell r="B73">
            <v>9.5</v>
          </cell>
          <cell r="C73">
            <v>-1.4419999999999999</v>
          </cell>
          <cell r="I73">
            <v>0</v>
          </cell>
          <cell r="J73">
            <v>3.077</v>
          </cell>
        </row>
        <row r="74">
          <cell r="B74">
            <v>10</v>
          </cell>
          <cell r="C74">
            <v>-1.383</v>
          </cell>
          <cell r="I74">
            <v>4</v>
          </cell>
          <cell r="J74">
            <v>3.073</v>
          </cell>
        </row>
        <row r="75">
          <cell r="B75">
            <v>11</v>
          </cell>
          <cell r="C75">
            <v>-1.1919999999999999</v>
          </cell>
          <cell r="I75">
            <v>6</v>
          </cell>
          <cell r="J75">
            <v>-0.69199999999999995</v>
          </cell>
        </row>
        <row r="76">
          <cell r="B76">
            <v>12</v>
          </cell>
          <cell r="C76">
            <v>-0.95799999999999996</v>
          </cell>
          <cell r="I76">
            <v>7</v>
          </cell>
          <cell r="J76">
            <v>-0.96799999999999997</v>
          </cell>
        </row>
        <row r="77">
          <cell r="B77">
            <v>13</v>
          </cell>
          <cell r="C77">
            <v>-0.753</v>
          </cell>
          <cell r="I77">
            <v>7.798</v>
          </cell>
          <cell r="J77">
            <v>-1.5</v>
          </cell>
        </row>
        <row r="78">
          <cell r="B78">
            <v>14</v>
          </cell>
          <cell r="C78">
            <v>-0.49199999999999999</v>
          </cell>
          <cell r="I78">
            <v>9.298</v>
          </cell>
          <cell r="J78">
            <v>-1.5</v>
          </cell>
        </row>
        <row r="79">
          <cell r="B79">
            <v>15</v>
          </cell>
          <cell r="C79">
            <v>0.36799999999999999</v>
          </cell>
          <cell r="I79">
            <v>10.798</v>
          </cell>
          <cell r="J79">
            <v>-1.5</v>
          </cell>
        </row>
        <row r="80">
          <cell r="B80">
            <v>20</v>
          </cell>
          <cell r="C80">
            <v>0.373</v>
          </cell>
          <cell r="I80">
            <v>11.548</v>
          </cell>
          <cell r="J80">
            <v>-1</v>
          </cell>
        </row>
        <row r="81">
          <cell r="B81">
            <v>25</v>
          </cell>
          <cell r="C81">
            <v>0.378</v>
          </cell>
          <cell r="I81">
            <v>12</v>
          </cell>
          <cell r="J81">
            <v>-0.95799999999999996</v>
          </cell>
        </row>
        <row r="82">
          <cell r="I82">
            <v>13</v>
          </cell>
          <cell r="J82">
            <v>-0.753</v>
          </cell>
        </row>
        <row r="83">
          <cell r="I83">
            <v>14</v>
          </cell>
          <cell r="J83">
            <v>-0.49199999999999999</v>
          </cell>
        </row>
        <row r="84">
          <cell r="I84">
            <v>15</v>
          </cell>
          <cell r="J84">
            <v>0.36799999999999999</v>
          </cell>
        </row>
        <row r="85">
          <cell r="I85">
            <v>20</v>
          </cell>
          <cell r="J85">
            <v>0.373</v>
          </cell>
        </row>
        <row r="86">
          <cell r="I86">
            <v>25</v>
          </cell>
          <cell r="J86">
            <v>0.378</v>
          </cell>
        </row>
        <row r="94">
          <cell r="B94">
            <v>0</v>
          </cell>
          <cell r="C94">
            <v>2.661</v>
          </cell>
        </row>
        <row r="95">
          <cell r="B95">
            <v>5</v>
          </cell>
          <cell r="C95">
            <v>2.6709999999999998</v>
          </cell>
        </row>
        <row r="96">
          <cell r="B96">
            <v>6</v>
          </cell>
          <cell r="C96">
            <v>1.4610000000000001</v>
          </cell>
        </row>
        <row r="97">
          <cell r="B97">
            <v>8</v>
          </cell>
          <cell r="C97">
            <v>1.466</v>
          </cell>
        </row>
        <row r="98">
          <cell r="B98">
            <v>9</v>
          </cell>
          <cell r="C98">
            <v>-8.8999999999999996E-2</v>
          </cell>
        </row>
        <row r="99">
          <cell r="B99">
            <v>10</v>
          </cell>
          <cell r="C99">
            <v>-0.33900000000000002</v>
          </cell>
        </row>
        <row r="100">
          <cell r="B100">
            <v>11</v>
          </cell>
          <cell r="C100">
            <v>-0.49</v>
          </cell>
          <cell r="I100">
            <v>0</v>
          </cell>
          <cell r="J100">
            <v>2.661</v>
          </cell>
        </row>
        <row r="101">
          <cell r="B101">
            <v>12</v>
          </cell>
          <cell r="C101">
            <v>-0.68</v>
          </cell>
          <cell r="I101">
            <v>5</v>
          </cell>
          <cell r="J101">
            <v>2.6709999999999998</v>
          </cell>
        </row>
        <row r="102">
          <cell r="B102">
            <v>14</v>
          </cell>
          <cell r="C102">
            <v>-0.72899999999999998</v>
          </cell>
          <cell r="I102">
            <v>6</v>
          </cell>
          <cell r="J102">
            <v>1.4610000000000001</v>
          </cell>
        </row>
        <row r="103">
          <cell r="B103">
            <v>16</v>
          </cell>
          <cell r="C103">
            <v>-0.67400000000000004</v>
          </cell>
          <cell r="I103">
            <v>8</v>
          </cell>
          <cell r="J103">
            <v>1.466</v>
          </cell>
        </row>
        <row r="104">
          <cell r="B104">
            <v>17</v>
          </cell>
          <cell r="C104">
            <v>-0.45900000000000002</v>
          </cell>
          <cell r="I104">
            <v>9</v>
          </cell>
          <cell r="J104">
            <v>-8.8999999999999996E-2</v>
          </cell>
        </row>
        <row r="105">
          <cell r="B105">
            <v>18</v>
          </cell>
          <cell r="C105">
            <v>-0.28999999999999998</v>
          </cell>
          <cell r="I105">
            <v>10</v>
          </cell>
          <cell r="J105">
            <v>-0.33900000000000002</v>
          </cell>
        </row>
        <row r="106">
          <cell r="B106">
            <v>19</v>
          </cell>
          <cell r="C106">
            <v>0.17899999999999999</v>
          </cell>
          <cell r="I106">
            <v>11.7415</v>
          </cell>
          <cell r="J106">
            <v>-1.5</v>
          </cell>
        </row>
        <row r="107">
          <cell r="B107">
            <v>20</v>
          </cell>
          <cell r="C107">
            <v>0.111</v>
          </cell>
          <cell r="I107">
            <v>13.2415</v>
          </cell>
          <cell r="J107">
            <v>-1.5</v>
          </cell>
        </row>
        <row r="108">
          <cell r="B108">
            <v>25</v>
          </cell>
          <cell r="C108">
            <v>0.106</v>
          </cell>
          <cell r="I108">
            <v>14.7415</v>
          </cell>
          <cell r="J108">
            <v>-1.5</v>
          </cell>
        </row>
        <row r="109">
          <cell r="B109">
            <v>30</v>
          </cell>
          <cell r="C109">
            <v>0.10100000000000001</v>
          </cell>
          <cell r="I109">
            <v>16.016500000000001</v>
          </cell>
          <cell r="J109">
            <v>-0.65</v>
          </cell>
        </row>
        <row r="110">
          <cell r="I110">
            <v>17</v>
          </cell>
          <cell r="J110">
            <v>-0.45900000000000002</v>
          </cell>
        </row>
        <row r="111">
          <cell r="I111">
            <v>18</v>
          </cell>
          <cell r="J111">
            <v>-0.28999999999999998</v>
          </cell>
        </row>
        <row r="112">
          <cell r="I112">
            <v>19</v>
          </cell>
          <cell r="J112">
            <v>0.17899999999999999</v>
          </cell>
        </row>
        <row r="113">
          <cell r="I113">
            <v>20</v>
          </cell>
          <cell r="J113">
            <v>0.111</v>
          </cell>
        </row>
        <row r="114">
          <cell r="I114">
            <v>25</v>
          </cell>
          <cell r="J114">
            <v>0.106</v>
          </cell>
        </row>
        <row r="115">
          <cell r="I115">
            <v>30</v>
          </cell>
          <cell r="J115">
            <v>0.10100000000000001</v>
          </cell>
        </row>
        <row r="121">
          <cell r="B121">
            <v>0</v>
          </cell>
          <cell r="C121">
            <v>2.4409999999999998</v>
          </cell>
        </row>
        <row r="122">
          <cell r="B122">
            <v>4</v>
          </cell>
          <cell r="C122">
            <v>2.4460000000000002</v>
          </cell>
          <cell r="I122">
            <v>4</v>
          </cell>
          <cell r="J122">
            <v>2.4460000000000002</v>
          </cell>
        </row>
        <row r="123">
          <cell r="B123">
            <v>6</v>
          </cell>
          <cell r="C123">
            <v>-0.29899999999999999</v>
          </cell>
          <cell r="I123">
            <v>6</v>
          </cell>
          <cell r="J123">
            <v>-0.29899999999999999</v>
          </cell>
        </row>
        <row r="124">
          <cell r="B124">
            <v>8</v>
          </cell>
          <cell r="C124">
            <v>-0.83399999999999996</v>
          </cell>
          <cell r="I124">
            <v>8</v>
          </cell>
          <cell r="J124">
            <v>-0.83399999999999996</v>
          </cell>
        </row>
        <row r="125">
          <cell r="B125">
            <v>9</v>
          </cell>
          <cell r="C125">
            <v>-0.98899999999999999</v>
          </cell>
          <cell r="I125">
            <v>8.9990000000000006</v>
          </cell>
          <cell r="J125">
            <v>-1.5</v>
          </cell>
        </row>
        <row r="126">
          <cell r="B126">
            <v>10</v>
          </cell>
          <cell r="C126">
            <v>-1.05</v>
          </cell>
          <cell r="I126">
            <v>10.499000000000001</v>
          </cell>
          <cell r="J126">
            <v>-1.5</v>
          </cell>
        </row>
        <row r="127">
          <cell r="B127">
            <v>11</v>
          </cell>
          <cell r="C127">
            <v>-0.99</v>
          </cell>
          <cell r="I127">
            <v>11.999000000000001</v>
          </cell>
          <cell r="J127">
            <v>-1.5</v>
          </cell>
        </row>
        <row r="128">
          <cell r="B128">
            <v>13</v>
          </cell>
          <cell r="C128">
            <v>-0.79500000000000004</v>
          </cell>
          <cell r="I128">
            <v>13.124000000000001</v>
          </cell>
          <cell r="J128">
            <v>-0.75</v>
          </cell>
        </row>
        <row r="129">
          <cell r="B129">
            <v>15</v>
          </cell>
          <cell r="C129">
            <v>-0.53400000000000003</v>
          </cell>
          <cell r="I129">
            <v>15</v>
          </cell>
          <cell r="J129">
            <v>-0.53400000000000003</v>
          </cell>
        </row>
        <row r="130">
          <cell r="B130">
            <v>16</v>
          </cell>
          <cell r="C130">
            <v>0.39600000000000002</v>
          </cell>
          <cell r="I130">
            <v>16</v>
          </cell>
          <cell r="J130">
            <v>0.39600000000000002</v>
          </cell>
        </row>
        <row r="131">
          <cell r="B131">
            <v>18</v>
          </cell>
          <cell r="C131">
            <v>0.38100000000000001</v>
          </cell>
          <cell r="I131">
            <v>18</v>
          </cell>
          <cell r="J131">
            <v>0.38100000000000001</v>
          </cell>
        </row>
        <row r="132">
          <cell r="B132">
            <v>20</v>
          </cell>
          <cell r="C132">
            <v>-3.4000000000000002E-2</v>
          </cell>
          <cell r="I132">
            <v>20</v>
          </cell>
          <cell r="J132">
            <v>-3.4000000000000002E-2</v>
          </cell>
        </row>
        <row r="133">
          <cell r="B133">
            <v>22</v>
          </cell>
          <cell r="C133">
            <v>-0.83399999999999996</v>
          </cell>
          <cell r="I133">
            <v>22</v>
          </cell>
          <cell r="J133">
            <v>-0.83399999999999996</v>
          </cell>
        </row>
        <row r="134">
          <cell r="B134">
            <v>24</v>
          </cell>
          <cell r="C134">
            <v>-0.89500000000000002</v>
          </cell>
          <cell r="I134">
            <v>24</v>
          </cell>
          <cell r="J134">
            <v>-0.89500000000000002</v>
          </cell>
        </row>
        <row r="147">
          <cell r="B147">
            <v>0</v>
          </cell>
          <cell r="C147">
            <v>2.3519999999999999</v>
          </cell>
        </row>
        <row r="148">
          <cell r="B148">
            <v>4</v>
          </cell>
          <cell r="C148">
            <v>2.355</v>
          </cell>
        </row>
        <row r="149">
          <cell r="B149">
            <v>5</v>
          </cell>
          <cell r="C149">
            <v>1.504</v>
          </cell>
        </row>
        <row r="150">
          <cell r="B150">
            <v>6</v>
          </cell>
          <cell r="C150">
            <v>1.4550000000000001</v>
          </cell>
        </row>
        <row r="151">
          <cell r="B151">
            <v>7</v>
          </cell>
          <cell r="C151">
            <v>-8.5000000000000006E-2</v>
          </cell>
          <cell r="I151">
            <v>0</v>
          </cell>
          <cell r="J151">
            <v>2.3519999999999999</v>
          </cell>
        </row>
        <row r="152">
          <cell r="B152">
            <v>9</v>
          </cell>
          <cell r="C152">
            <v>-0.34499999999999997</v>
          </cell>
          <cell r="I152">
            <v>4</v>
          </cell>
          <cell r="J152">
            <v>2.355</v>
          </cell>
        </row>
        <row r="153">
          <cell r="B153">
            <v>10</v>
          </cell>
          <cell r="C153">
            <v>-0.48799999999999999</v>
          </cell>
          <cell r="I153">
            <v>5</v>
          </cell>
          <cell r="J153">
            <v>1.504</v>
          </cell>
        </row>
        <row r="154">
          <cell r="B154">
            <v>11</v>
          </cell>
          <cell r="C154">
            <v>-0.54</v>
          </cell>
          <cell r="I154">
            <v>6</v>
          </cell>
          <cell r="J154">
            <v>1.4550000000000001</v>
          </cell>
        </row>
        <row r="155">
          <cell r="B155">
            <v>12</v>
          </cell>
          <cell r="C155">
            <v>-0.49</v>
          </cell>
          <cell r="I155">
            <v>7</v>
          </cell>
          <cell r="J155">
            <v>-8.5000000000000006E-2</v>
          </cell>
        </row>
        <row r="156">
          <cell r="B156">
            <v>13</v>
          </cell>
          <cell r="C156">
            <v>-0.29099999999999998</v>
          </cell>
          <cell r="I156">
            <v>8</v>
          </cell>
          <cell r="J156">
            <v>-0.34499999999999997</v>
          </cell>
        </row>
        <row r="157">
          <cell r="B157">
            <v>15</v>
          </cell>
          <cell r="C157">
            <v>-0.14000000000000001</v>
          </cell>
          <cell r="I157">
            <v>9.7324999999999999</v>
          </cell>
          <cell r="J157">
            <v>-1.5</v>
          </cell>
        </row>
        <row r="158">
          <cell r="B158">
            <v>16</v>
          </cell>
          <cell r="C158">
            <v>0.40899999999999997</v>
          </cell>
          <cell r="I158">
            <v>11.2325</v>
          </cell>
          <cell r="J158">
            <v>-1.5</v>
          </cell>
        </row>
        <row r="159">
          <cell r="B159">
            <v>20</v>
          </cell>
          <cell r="C159">
            <v>0.4</v>
          </cell>
          <cell r="I159">
            <v>12.7325</v>
          </cell>
          <cell r="J159">
            <v>-1.5</v>
          </cell>
        </row>
        <row r="160">
          <cell r="B160">
            <v>25</v>
          </cell>
          <cell r="C160">
            <v>0.36</v>
          </cell>
          <cell r="I160">
            <v>14.772500000000001</v>
          </cell>
          <cell r="J160">
            <v>-0.14000000000000001</v>
          </cell>
        </row>
        <row r="161">
          <cell r="I161">
            <v>15</v>
          </cell>
          <cell r="J161">
            <v>-0.14000000000000001</v>
          </cell>
        </row>
        <row r="162">
          <cell r="I162">
            <v>16</v>
          </cell>
          <cell r="J162">
            <v>0.40899999999999997</v>
          </cell>
        </row>
        <row r="163">
          <cell r="I163">
            <v>20</v>
          </cell>
          <cell r="J163">
            <v>0.4</v>
          </cell>
        </row>
        <row r="164">
          <cell r="I164">
            <v>25</v>
          </cell>
          <cell r="J164">
            <v>0.36</v>
          </cell>
        </row>
        <row r="173">
          <cell r="B173">
            <v>0</v>
          </cell>
          <cell r="C173">
            <v>2.085</v>
          </cell>
        </row>
        <row r="174">
          <cell r="B174">
            <v>4</v>
          </cell>
          <cell r="C174">
            <v>2.09</v>
          </cell>
          <cell r="I174">
            <v>4</v>
          </cell>
          <cell r="J174">
            <v>2.09</v>
          </cell>
        </row>
        <row r="175">
          <cell r="B175">
            <v>6</v>
          </cell>
          <cell r="C175">
            <v>0.02</v>
          </cell>
          <cell r="I175">
            <v>6</v>
          </cell>
          <cell r="J175">
            <v>0.02</v>
          </cell>
        </row>
        <row r="176">
          <cell r="B176">
            <v>8</v>
          </cell>
          <cell r="C176">
            <v>-0.33100000000000002</v>
          </cell>
          <cell r="I176">
            <v>7</v>
          </cell>
          <cell r="J176">
            <v>-0.13</v>
          </cell>
        </row>
        <row r="177">
          <cell r="B177">
            <v>9</v>
          </cell>
          <cell r="C177">
            <v>-0.56200000000000006</v>
          </cell>
          <cell r="I177">
            <v>9.0549999999999997</v>
          </cell>
          <cell r="J177">
            <v>-1.5</v>
          </cell>
        </row>
        <row r="178">
          <cell r="B178">
            <v>10</v>
          </cell>
          <cell r="C178">
            <v>-0.62</v>
          </cell>
          <cell r="I178">
            <v>10.555</v>
          </cell>
          <cell r="J178">
            <v>-1.5</v>
          </cell>
        </row>
        <row r="179">
          <cell r="B179">
            <v>11</v>
          </cell>
          <cell r="C179">
            <v>-0.56100000000000005</v>
          </cell>
          <cell r="I179">
            <v>12.055</v>
          </cell>
          <cell r="J179">
            <v>-1.5</v>
          </cell>
        </row>
        <row r="180">
          <cell r="B180">
            <v>12</v>
          </cell>
          <cell r="C180">
            <v>-0.38</v>
          </cell>
          <cell r="I180">
            <v>14.094999999999999</v>
          </cell>
          <cell r="J180">
            <v>-0.14000000000000001</v>
          </cell>
        </row>
        <row r="181">
          <cell r="B181">
            <v>14</v>
          </cell>
          <cell r="C181">
            <v>-0.13100000000000001</v>
          </cell>
          <cell r="I181">
            <v>15</v>
          </cell>
          <cell r="J181">
            <v>0</v>
          </cell>
        </row>
        <row r="182">
          <cell r="B182">
            <v>15</v>
          </cell>
          <cell r="C182">
            <v>0</v>
          </cell>
          <cell r="I182">
            <v>16</v>
          </cell>
          <cell r="J182">
            <v>0.37</v>
          </cell>
        </row>
        <row r="183">
          <cell r="B183">
            <v>16</v>
          </cell>
          <cell r="C183">
            <v>0.37</v>
          </cell>
          <cell r="I183">
            <v>20</v>
          </cell>
          <cell r="J183">
            <v>0.36499999999999999</v>
          </cell>
        </row>
        <row r="184">
          <cell r="B184">
            <v>20</v>
          </cell>
          <cell r="C184">
            <v>0.36499999999999999</v>
          </cell>
          <cell r="I184">
            <v>25</v>
          </cell>
          <cell r="J184">
            <v>0.35499999999999998</v>
          </cell>
        </row>
        <row r="185">
          <cell r="B185">
            <v>25</v>
          </cell>
          <cell r="C185">
            <v>0.35499999999999998</v>
          </cell>
        </row>
        <row r="199">
          <cell r="B199">
            <v>0</v>
          </cell>
          <cell r="C199">
            <v>2.3210000000000002</v>
          </cell>
        </row>
        <row r="200">
          <cell r="B200">
            <v>5</v>
          </cell>
          <cell r="C200">
            <v>2.3260000000000001</v>
          </cell>
        </row>
        <row r="201">
          <cell r="B201">
            <v>7</v>
          </cell>
          <cell r="C201">
            <v>-0.245</v>
          </cell>
        </row>
        <row r="202">
          <cell r="B202">
            <v>9</v>
          </cell>
          <cell r="C202">
            <v>-0.55000000000000004</v>
          </cell>
        </row>
        <row r="203">
          <cell r="B203">
            <v>10</v>
          </cell>
          <cell r="C203">
            <v>-0.75900000000000001</v>
          </cell>
        </row>
        <row r="204">
          <cell r="B204">
            <v>11</v>
          </cell>
          <cell r="C204">
            <v>-0.81399999999999995</v>
          </cell>
        </row>
        <row r="205">
          <cell r="B205">
            <v>12</v>
          </cell>
          <cell r="C205">
            <v>-0.754</v>
          </cell>
          <cell r="I205">
            <v>0</v>
          </cell>
          <cell r="J205">
            <v>2.3210000000000002</v>
          </cell>
        </row>
        <row r="206">
          <cell r="B206">
            <v>13</v>
          </cell>
          <cell r="C206">
            <v>-0.61399999999999999</v>
          </cell>
          <cell r="I206">
            <v>5</v>
          </cell>
          <cell r="J206">
            <v>2.3260000000000001</v>
          </cell>
        </row>
        <row r="207">
          <cell r="B207">
            <v>15</v>
          </cell>
          <cell r="C207">
            <v>-0.34499999999999997</v>
          </cell>
          <cell r="I207">
            <v>7</v>
          </cell>
          <cell r="J207">
            <v>-0.245</v>
          </cell>
        </row>
        <row r="208">
          <cell r="B208">
            <v>16</v>
          </cell>
          <cell r="C208">
            <v>-0.19400000000000001</v>
          </cell>
          <cell r="I208">
            <v>8</v>
          </cell>
          <cell r="J208">
            <v>-0.4</v>
          </cell>
        </row>
        <row r="209">
          <cell r="B209">
            <v>17</v>
          </cell>
          <cell r="C209">
            <v>0.51600000000000001</v>
          </cell>
          <cell r="I209">
            <v>9.65</v>
          </cell>
          <cell r="J209">
            <v>-1.5</v>
          </cell>
        </row>
        <row r="210">
          <cell r="B210">
            <v>20</v>
          </cell>
          <cell r="C210">
            <v>0.52500000000000002</v>
          </cell>
          <cell r="I210">
            <v>11.15</v>
          </cell>
          <cell r="J210">
            <v>-1.5</v>
          </cell>
        </row>
        <row r="211">
          <cell r="B211">
            <v>25</v>
          </cell>
          <cell r="C211">
            <v>0.53100000000000003</v>
          </cell>
          <cell r="I211">
            <v>12.65</v>
          </cell>
          <cell r="J211">
            <v>-1.5</v>
          </cell>
        </row>
        <row r="212">
          <cell r="I212">
            <v>14.3</v>
          </cell>
          <cell r="J212">
            <v>-0.4</v>
          </cell>
        </row>
        <row r="213">
          <cell r="I213">
            <v>15</v>
          </cell>
          <cell r="J213">
            <v>-0.34499999999999997</v>
          </cell>
        </row>
        <row r="214">
          <cell r="I214">
            <v>16</v>
          </cell>
          <cell r="J214">
            <v>-0.19400000000000001</v>
          </cell>
        </row>
        <row r="215">
          <cell r="I215">
            <v>17</v>
          </cell>
          <cell r="J215">
            <v>0.51600000000000001</v>
          </cell>
        </row>
        <row r="216">
          <cell r="I216">
            <v>20</v>
          </cell>
          <cell r="J216">
            <v>0.52500000000000002</v>
          </cell>
        </row>
        <row r="217">
          <cell r="I217">
            <v>25</v>
          </cell>
          <cell r="J217">
            <v>0.53100000000000003</v>
          </cell>
        </row>
        <row r="227">
          <cell r="B227">
            <v>0</v>
          </cell>
          <cell r="C227">
            <v>2.1440000000000001</v>
          </cell>
        </row>
        <row r="228">
          <cell r="B228">
            <v>4</v>
          </cell>
          <cell r="C228">
            <v>2.1539999999999999</v>
          </cell>
        </row>
        <row r="229">
          <cell r="B229">
            <v>4.5</v>
          </cell>
          <cell r="C229">
            <v>1.6539999999999999</v>
          </cell>
        </row>
        <row r="230">
          <cell r="B230">
            <v>6</v>
          </cell>
          <cell r="C230">
            <v>1.629</v>
          </cell>
        </row>
        <row r="231">
          <cell r="B231">
            <v>8</v>
          </cell>
          <cell r="C231">
            <v>-0.34599999999999997</v>
          </cell>
        </row>
        <row r="232">
          <cell r="B232">
            <v>9</v>
          </cell>
          <cell r="C232">
            <v>-0.59099999999999997</v>
          </cell>
        </row>
        <row r="233">
          <cell r="B233">
            <v>10</v>
          </cell>
          <cell r="C233">
            <v>-0.79700000000000004</v>
          </cell>
        </row>
        <row r="234">
          <cell r="B234">
            <v>11</v>
          </cell>
          <cell r="C234">
            <v>-0.84599999999999997</v>
          </cell>
          <cell r="I234">
            <v>0</v>
          </cell>
          <cell r="J234">
            <v>2.1440000000000001</v>
          </cell>
        </row>
        <row r="235">
          <cell r="B235">
            <v>12</v>
          </cell>
          <cell r="C235">
            <v>-0.79400000000000004</v>
          </cell>
          <cell r="I235">
            <v>4</v>
          </cell>
          <cell r="J235">
            <v>2.1539999999999999</v>
          </cell>
        </row>
        <row r="236">
          <cell r="B236">
            <v>14</v>
          </cell>
          <cell r="C236">
            <v>-0.58599999999999997</v>
          </cell>
          <cell r="I236">
            <v>4.5</v>
          </cell>
          <cell r="J236">
            <v>1.6539999999999999</v>
          </cell>
        </row>
        <row r="237">
          <cell r="B237">
            <v>15</v>
          </cell>
          <cell r="C237">
            <v>-0.34599999999999997</v>
          </cell>
          <cell r="I237">
            <v>6</v>
          </cell>
          <cell r="J237">
            <v>1.629</v>
          </cell>
        </row>
        <row r="238">
          <cell r="B238">
            <v>16</v>
          </cell>
          <cell r="C238">
            <v>0.314</v>
          </cell>
          <cell r="I238">
            <v>8</v>
          </cell>
          <cell r="J238">
            <v>-0.34599999999999997</v>
          </cell>
        </row>
        <row r="239">
          <cell r="B239">
            <v>20</v>
          </cell>
          <cell r="C239">
            <v>0.309</v>
          </cell>
          <cell r="I239">
            <v>9.7309999999999999</v>
          </cell>
          <cell r="J239">
            <v>-1.5</v>
          </cell>
        </row>
        <row r="240">
          <cell r="B240">
            <v>25</v>
          </cell>
          <cell r="C240">
            <v>0.30399999999999999</v>
          </cell>
          <cell r="I240">
            <v>11.231</v>
          </cell>
          <cell r="J240">
            <v>-1.5</v>
          </cell>
        </row>
        <row r="241">
          <cell r="I241">
            <v>12.731</v>
          </cell>
          <cell r="J241">
            <v>-1.5</v>
          </cell>
        </row>
        <row r="242">
          <cell r="I242">
            <v>14.231</v>
          </cell>
          <cell r="J242">
            <v>-0.5</v>
          </cell>
        </row>
        <row r="243">
          <cell r="I243">
            <v>15</v>
          </cell>
          <cell r="J243">
            <v>-0.34599999999999997</v>
          </cell>
        </row>
        <row r="244">
          <cell r="I244">
            <v>16</v>
          </cell>
          <cell r="J244">
            <v>0.314</v>
          </cell>
        </row>
        <row r="245">
          <cell r="I245">
            <v>20</v>
          </cell>
          <cell r="J245">
            <v>0.309</v>
          </cell>
        </row>
        <row r="246">
          <cell r="I246">
            <v>25</v>
          </cell>
          <cell r="J246">
            <v>0.30399999999999999</v>
          </cell>
        </row>
        <row r="253">
          <cell r="B253">
            <v>0</v>
          </cell>
          <cell r="C253">
            <v>0.46200000000000002</v>
          </cell>
        </row>
        <row r="254">
          <cell r="B254">
            <v>5</v>
          </cell>
          <cell r="C254">
            <v>0.45900000000000002</v>
          </cell>
        </row>
        <row r="255">
          <cell r="B255">
            <v>10</v>
          </cell>
          <cell r="C255">
            <v>0.45200000000000001</v>
          </cell>
        </row>
        <row r="256">
          <cell r="B256">
            <v>11</v>
          </cell>
          <cell r="C256">
            <v>-0.14799999999999999</v>
          </cell>
        </row>
        <row r="257">
          <cell r="B257">
            <v>12</v>
          </cell>
          <cell r="C257">
            <v>-0.39900000000000002</v>
          </cell>
        </row>
        <row r="258">
          <cell r="B258">
            <v>13</v>
          </cell>
          <cell r="C258">
            <v>-0.59299999999999997</v>
          </cell>
        </row>
        <row r="259">
          <cell r="B259">
            <v>14</v>
          </cell>
          <cell r="C259">
            <v>-0.64800000000000002</v>
          </cell>
          <cell r="I259">
            <v>0</v>
          </cell>
          <cell r="J259">
            <v>0.46200000000000002</v>
          </cell>
        </row>
        <row r="260">
          <cell r="B260">
            <v>15</v>
          </cell>
          <cell r="C260">
            <v>-0.59799999999999998</v>
          </cell>
          <cell r="I260">
            <v>5</v>
          </cell>
          <cell r="J260">
            <v>0.45900000000000002</v>
          </cell>
        </row>
        <row r="261">
          <cell r="B261">
            <v>16</v>
          </cell>
          <cell r="C261">
            <v>-0.44800000000000001</v>
          </cell>
          <cell r="I261">
            <v>9.75</v>
          </cell>
          <cell r="J261">
            <v>0.45200000000000001</v>
          </cell>
        </row>
        <row r="262">
          <cell r="B262">
            <v>17</v>
          </cell>
          <cell r="C262">
            <v>-0.16800000000000001</v>
          </cell>
          <cell r="I262">
            <v>12.678000000000001</v>
          </cell>
          <cell r="J262">
            <v>-1.5</v>
          </cell>
        </row>
        <row r="263">
          <cell r="B263">
            <v>18</v>
          </cell>
          <cell r="C263">
            <v>0.40100000000000002</v>
          </cell>
          <cell r="I263">
            <v>14.178000000000001</v>
          </cell>
          <cell r="J263">
            <v>-1.5</v>
          </cell>
        </row>
        <row r="264">
          <cell r="B264">
            <v>25</v>
          </cell>
          <cell r="C264">
            <v>0.40699999999999997</v>
          </cell>
          <cell r="I264">
            <v>15.678000000000001</v>
          </cell>
          <cell r="J264">
            <v>-1.5</v>
          </cell>
        </row>
        <row r="265">
          <cell r="B265">
            <v>30</v>
          </cell>
          <cell r="C265">
            <v>0.41199999999999998</v>
          </cell>
          <cell r="I265">
            <v>18.527999999999999</v>
          </cell>
          <cell r="J265">
            <v>0.4</v>
          </cell>
        </row>
        <row r="266">
          <cell r="I266">
            <v>25</v>
          </cell>
          <cell r="J266">
            <v>0.40699999999999997</v>
          </cell>
        </row>
        <row r="267">
          <cell r="I267">
            <v>30</v>
          </cell>
          <cell r="J267">
            <v>0.41199999999999998</v>
          </cell>
        </row>
        <row r="280">
          <cell r="B280">
            <v>0</v>
          </cell>
          <cell r="C280">
            <v>0.498</v>
          </cell>
        </row>
        <row r="281">
          <cell r="B281">
            <v>5</v>
          </cell>
          <cell r="C281">
            <v>0.503</v>
          </cell>
        </row>
        <row r="282">
          <cell r="B282">
            <v>10</v>
          </cell>
          <cell r="C282">
            <v>0.51300000000000001</v>
          </cell>
        </row>
        <row r="283">
          <cell r="B283">
            <v>11</v>
          </cell>
          <cell r="C283">
            <v>-0.22700000000000001</v>
          </cell>
        </row>
        <row r="284">
          <cell r="B284">
            <v>12</v>
          </cell>
          <cell r="C284">
            <v>-0.45800000000000002</v>
          </cell>
        </row>
        <row r="285">
          <cell r="B285">
            <v>14</v>
          </cell>
          <cell r="C285">
            <v>-0.65200000000000002</v>
          </cell>
        </row>
        <row r="286">
          <cell r="B286">
            <v>15</v>
          </cell>
          <cell r="C286">
            <v>-0.70699999999999996</v>
          </cell>
          <cell r="I286">
            <v>0</v>
          </cell>
          <cell r="J286">
            <v>0.498</v>
          </cell>
        </row>
        <row r="287">
          <cell r="B287">
            <v>16</v>
          </cell>
          <cell r="C287">
            <v>-0.64700000000000002</v>
          </cell>
          <cell r="I287">
            <v>5</v>
          </cell>
          <cell r="J287">
            <v>0.503</v>
          </cell>
        </row>
        <row r="288">
          <cell r="B288">
            <v>17</v>
          </cell>
          <cell r="C288">
            <v>-0.47699999999999998</v>
          </cell>
          <cell r="I288">
            <v>10</v>
          </cell>
          <cell r="J288">
            <v>0.51300000000000001</v>
          </cell>
        </row>
        <row r="289">
          <cell r="B289">
            <v>18</v>
          </cell>
          <cell r="C289">
            <v>-0.22800000000000001</v>
          </cell>
          <cell r="I289">
            <v>11</v>
          </cell>
          <cell r="J289">
            <v>-0.22700000000000001</v>
          </cell>
        </row>
        <row r="290">
          <cell r="B290">
            <v>20</v>
          </cell>
          <cell r="C290">
            <v>2.1739999999999999</v>
          </cell>
          <cell r="I290">
            <v>12.9095</v>
          </cell>
          <cell r="J290">
            <v>-1.5</v>
          </cell>
        </row>
        <row r="291">
          <cell r="B291">
            <v>23</v>
          </cell>
          <cell r="C291">
            <v>2.173</v>
          </cell>
          <cell r="I291">
            <v>14.4095</v>
          </cell>
          <cell r="J291">
            <v>-1.5</v>
          </cell>
        </row>
        <row r="292">
          <cell r="I292">
            <v>15.9095</v>
          </cell>
          <cell r="J292">
            <v>-1.5</v>
          </cell>
        </row>
        <row r="293">
          <cell r="I293">
            <v>17.784500000000001</v>
          </cell>
          <cell r="J293">
            <v>-0.25</v>
          </cell>
        </row>
        <row r="294">
          <cell r="I294">
            <v>18</v>
          </cell>
          <cell r="J294">
            <v>-0.22800000000000001</v>
          </cell>
        </row>
        <row r="295">
          <cell r="I295">
            <v>20</v>
          </cell>
          <cell r="J295">
            <v>2.1739999999999999</v>
          </cell>
        </row>
        <row r="296">
          <cell r="I296">
            <v>23</v>
          </cell>
          <cell r="J296">
            <v>2.173</v>
          </cell>
        </row>
        <row r="307">
          <cell r="B307">
            <v>0</v>
          </cell>
          <cell r="C307">
            <v>0.51300000000000001</v>
          </cell>
        </row>
        <row r="308">
          <cell r="B308">
            <v>5</v>
          </cell>
          <cell r="C308">
            <v>0.51800000000000002</v>
          </cell>
        </row>
        <row r="309">
          <cell r="B309">
            <v>10</v>
          </cell>
          <cell r="C309">
            <v>0.52300000000000002</v>
          </cell>
        </row>
        <row r="310">
          <cell r="B310">
            <v>11</v>
          </cell>
          <cell r="C310">
            <v>-2.8000000000000001E-2</v>
          </cell>
        </row>
        <row r="311">
          <cell r="B311">
            <v>12</v>
          </cell>
          <cell r="C311">
            <v>-0.377</v>
          </cell>
        </row>
        <row r="312">
          <cell r="B312">
            <v>13</v>
          </cell>
          <cell r="C312">
            <v>-0.55200000000000005</v>
          </cell>
        </row>
        <row r="313">
          <cell r="B313">
            <v>15</v>
          </cell>
          <cell r="C313">
            <v>-0.60699999999999998</v>
          </cell>
        </row>
        <row r="314">
          <cell r="B314">
            <v>17</v>
          </cell>
          <cell r="C314">
            <v>-0.54800000000000004</v>
          </cell>
          <cell r="I314">
            <v>0</v>
          </cell>
          <cell r="J314">
            <v>0.51300000000000001</v>
          </cell>
        </row>
        <row r="315">
          <cell r="B315">
            <v>18</v>
          </cell>
          <cell r="C315">
            <v>-0.38700000000000001</v>
          </cell>
          <cell r="I315">
            <v>5</v>
          </cell>
          <cell r="J315">
            <v>0.51800000000000002</v>
          </cell>
        </row>
        <row r="316">
          <cell r="B316">
            <v>19</v>
          </cell>
          <cell r="C316">
            <v>-3.3000000000000002E-2</v>
          </cell>
          <cell r="I316">
            <v>10</v>
          </cell>
          <cell r="J316">
            <v>0.52300000000000002</v>
          </cell>
        </row>
        <row r="317">
          <cell r="B317">
            <v>20</v>
          </cell>
          <cell r="C317">
            <v>2.1230000000000002</v>
          </cell>
          <cell r="I317">
            <v>11</v>
          </cell>
          <cell r="J317">
            <v>-2.8000000000000001E-2</v>
          </cell>
        </row>
        <row r="318">
          <cell r="B318">
            <v>23</v>
          </cell>
          <cell r="C318">
            <v>2.1179999999999999</v>
          </cell>
          <cell r="I318">
            <v>13.208</v>
          </cell>
          <cell r="J318">
            <v>-1.5</v>
          </cell>
        </row>
        <row r="319">
          <cell r="I319">
            <v>14.708</v>
          </cell>
          <cell r="J319">
            <v>-1.5</v>
          </cell>
        </row>
        <row r="320">
          <cell r="I320">
            <v>16.207999999999998</v>
          </cell>
          <cell r="J320">
            <v>-1.5</v>
          </cell>
        </row>
        <row r="321">
          <cell r="I321">
            <v>17.933</v>
          </cell>
          <cell r="J321">
            <v>-0.35</v>
          </cell>
        </row>
        <row r="322">
          <cell r="I322">
            <v>18</v>
          </cell>
          <cell r="J322">
            <v>-0.38700000000000001</v>
          </cell>
        </row>
        <row r="323">
          <cell r="I323">
            <v>19</v>
          </cell>
          <cell r="J323">
            <v>-3.3000000000000002E-2</v>
          </cell>
        </row>
        <row r="324">
          <cell r="I324">
            <v>20</v>
          </cell>
          <cell r="J324">
            <v>2.1230000000000002</v>
          </cell>
        </row>
        <row r="325">
          <cell r="I325">
            <v>23</v>
          </cell>
          <cell r="J325">
            <v>2.1179999999999999</v>
          </cell>
        </row>
        <row r="334">
          <cell r="B334">
            <v>0</v>
          </cell>
          <cell r="C334">
            <v>0.41199999999999998</v>
          </cell>
        </row>
        <row r="335">
          <cell r="B335">
            <v>5</v>
          </cell>
          <cell r="C335">
            <v>0.40699999999999997</v>
          </cell>
        </row>
        <row r="336">
          <cell r="B336">
            <v>10</v>
          </cell>
          <cell r="C336">
            <v>0.40200000000000002</v>
          </cell>
        </row>
        <row r="337">
          <cell r="B337">
            <v>11</v>
          </cell>
          <cell r="C337">
            <v>0.252</v>
          </cell>
        </row>
        <row r="338">
          <cell r="B338">
            <v>12</v>
          </cell>
          <cell r="C338">
            <v>4.5999999999999999E-2</v>
          </cell>
        </row>
        <row r="339">
          <cell r="B339">
            <v>13</v>
          </cell>
          <cell r="C339">
            <v>-0.14499999999999999</v>
          </cell>
        </row>
        <row r="340">
          <cell r="B340">
            <v>14</v>
          </cell>
          <cell r="C340">
            <v>-0.19800000000000001</v>
          </cell>
        </row>
        <row r="341">
          <cell r="B341">
            <v>15</v>
          </cell>
          <cell r="C341">
            <v>-0.14299999999999999</v>
          </cell>
          <cell r="I341">
            <v>0</v>
          </cell>
          <cell r="J341">
            <v>0.41199999999999998</v>
          </cell>
        </row>
        <row r="342">
          <cell r="B342">
            <v>16</v>
          </cell>
          <cell r="C342">
            <v>2E-3</v>
          </cell>
          <cell r="I342">
            <v>5</v>
          </cell>
          <cell r="J342">
            <v>0.40699999999999997</v>
          </cell>
        </row>
        <row r="343">
          <cell r="B343">
            <v>17</v>
          </cell>
          <cell r="C343">
            <v>0.20200000000000001</v>
          </cell>
          <cell r="I343">
            <v>8.5</v>
          </cell>
          <cell r="J343">
            <v>0.40200000000000002</v>
          </cell>
        </row>
        <row r="344">
          <cell r="B344">
            <v>18</v>
          </cell>
          <cell r="C344">
            <v>1.6919999999999999</v>
          </cell>
          <cell r="I344">
            <v>11.353</v>
          </cell>
          <cell r="J344">
            <v>-1.5</v>
          </cell>
        </row>
        <row r="345">
          <cell r="B345">
            <v>19</v>
          </cell>
          <cell r="C345">
            <v>1.6870000000000001</v>
          </cell>
          <cell r="I345">
            <v>12.853</v>
          </cell>
          <cell r="J345">
            <v>-1.5</v>
          </cell>
        </row>
        <row r="346">
          <cell r="B346">
            <v>20</v>
          </cell>
          <cell r="C346">
            <v>0.312</v>
          </cell>
          <cell r="I346">
            <v>14.353</v>
          </cell>
          <cell r="J346">
            <v>-1.5</v>
          </cell>
        </row>
        <row r="347">
          <cell r="B347">
            <v>22</v>
          </cell>
          <cell r="C347">
            <v>-0.68799999999999994</v>
          </cell>
          <cell r="I347">
            <v>16.905999999999999</v>
          </cell>
          <cell r="J347">
            <v>0.20200000000000001</v>
          </cell>
        </row>
        <row r="348">
          <cell r="B348">
            <v>23</v>
          </cell>
          <cell r="C348">
            <v>-1.0880000000000001</v>
          </cell>
          <cell r="I348">
            <v>17</v>
          </cell>
          <cell r="J348">
            <v>0.20200000000000001</v>
          </cell>
        </row>
        <row r="349">
          <cell r="I349">
            <v>18</v>
          </cell>
          <cell r="J349">
            <v>1.6919999999999999</v>
          </cell>
        </row>
        <row r="350">
          <cell r="I350">
            <v>19</v>
          </cell>
          <cell r="J350">
            <v>1.6870000000000001</v>
          </cell>
        </row>
        <row r="351">
          <cell r="I351">
            <v>20</v>
          </cell>
          <cell r="J351">
            <v>0.312</v>
          </cell>
        </row>
        <row r="352">
          <cell r="I352">
            <v>22</v>
          </cell>
          <cell r="J352">
            <v>-0.68799999999999994</v>
          </cell>
        </row>
        <row r="353">
          <cell r="I353">
            <v>23</v>
          </cell>
          <cell r="J353">
            <v>-1.0880000000000001</v>
          </cell>
        </row>
        <row r="360">
          <cell r="B360">
            <v>0</v>
          </cell>
          <cell r="C360">
            <v>0.41199999999999998</v>
          </cell>
        </row>
        <row r="361">
          <cell r="B361">
            <v>5</v>
          </cell>
          <cell r="C361">
            <v>0.40699999999999997</v>
          </cell>
        </row>
        <row r="362">
          <cell r="B362">
            <v>10</v>
          </cell>
          <cell r="C362">
            <v>0.40200000000000002</v>
          </cell>
        </row>
        <row r="363">
          <cell r="B363">
            <v>11</v>
          </cell>
          <cell r="C363">
            <v>0.251</v>
          </cell>
        </row>
        <row r="364">
          <cell r="B364">
            <v>12</v>
          </cell>
          <cell r="C364">
            <v>0.151</v>
          </cell>
        </row>
        <row r="365">
          <cell r="B365">
            <v>12.5</v>
          </cell>
          <cell r="C365">
            <v>-0.13100000000000001</v>
          </cell>
        </row>
        <row r="366">
          <cell r="B366">
            <v>13</v>
          </cell>
          <cell r="C366">
            <v>-0.14799999999999999</v>
          </cell>
        </row>
        <row r="367">
          <cell r="B367">
            <v>13.5</v>
          </cell>
          <cell r="C367">
            <v>-0.13200000000000001</v>
          </cell>
          <cell r="I367">
            <v>0</v>
          </cell>
          <cell r="J367">
            <v>0.41199999999999998</v>
          </cell>
        </row>
        <row r="368">
          <cell r="B368">
            <v>14</v>
          </cell>
          <cell r="C368">
            <v>0.112</v>
          </cell>
          <cell r="I368">
            <v>5</v>
          </cell>
          <cell r="J368">
            <v>0.40699999999999997</v>
          </cell>
        </row>
        <row r="369">
          <cell r="B369">
            <v>15</v>
          </cell>
          <cell r="C369">
            <v>0.24199999999999999</v>
          </cell>
          <cell r="I369">
            <v>9</v>
          </cell>
          <cell r="J369">
            <v>0.40200000000000002</v>
          </cell>
        </row>
        <row r="370">
          <cell r="B370">
            <v>16</v>
          </cell>
          <cell r="C370">
            <v>0.38200000000000001</v>
          </cell>
          <cell r="I370">
            <v>11.853</v>
          </cell>
          <cell r="J370">
            <v>-1.5</v>
          </cell>
        </row>
        <row r="371">
          <cell r="B371">
            <v>20</v>
          </cell>
          <cell r="C371">
            <v>0.39200000000000002</v>
          </cell>
          <cell r="I371">
            <v>13.353</v>
          </cell>
          <cell r="J371">
            <v>-1.5</v>
          </cell>
        </row>
        <row r="372">
          <cell r="B372">
            <v>25</v>
          </cell>
          <cell r="C372">
            <v>0.39700000000000002</v>
          </cell>
          <cell r="I372">
            <v>14.853</v>
          </cell>
          <cell r="J372">
            <v>-1.5</v>
          </cell>
        </row>
        <row r="373">
          <cell r="I373">
            <v>17.676000000000002</v>
          </cell>
          <cell r="J373">
            <v>0.38200000000000001</v>
          </cell>
        </row>
        <row r="374">
          <cell r="I374">
            <v>20</v>
          </cell>
          <cell r="J374">
            <v>0.39200000000000002</v>
          </cell>
        </row>
        <row r="375">
          <cell r="I375">
            <v>25</v>
          </cell>
          <cell r="J375">
            <v>0.39700000000000002</v>
          </cell>
        </row>
        <row r="387">
          <cell r="B387">
            <v>0</v>
          </cell>
          <cell r="C387">
            <v>0.40200000000000002</v>
          </cell>
        </row>
        <row r="388">
          <cell r="B388">
            <v>5</v>
          </cell>
          <cell r="C388">
            <v>0.39200000000000002</v>
          </cell>
        </row>
        <row r="389">
          <cell r="B389">
            <v>10</v>
          </cell>
          <cell r="C389">
            <v>0.38200000000000001</v>
          </cell>
        </row>
        <row r="390">
          <cell r="B390">
            <v>11</v>
          </cell>
          <cell r="C390">
            <v>0.29199999999999998</v>
          </cell>
        </row>
        <row r="391">
          <cell r="B391">
            <v>12</v>
          </cell>
          <cell r="C391">
            <v>0.151</v>
          </cell>
        </row>
        <row r="392">
          <cell r="B392">
            <v>12.5</v>
          </cell>
          <cell r="C392">
            <v>-4.8000000000000001E-2</v>
          </cell>
        </row>
        <row r="393">
          <cell r="B393">
            <v>13</v>
          </cell>
          <cell r="C393">
            <v>-9.8000000000000004E-2</v>
          </cell>
        </row>
        <row r="394">
          <cell r="B394">
            <v>13.5</v>
          </cell>
          <cell r="C394">
            <v>-4.9000000000000002E-2</v>
          </cell>
          <cell r="I394">
            <v>0</v>
          </cell>
          <cell r="J394">
            <v>0.40200000000000002</v>
          </cell>
        </row>
        <row r="395">
          <cell r="B395">
            <v>14</v>
          </cell>
          <cell r="C395">
            <v>0.10199999999999999</v>
          </cell>
          <cell r="I395">
            <v>5</v>
          </cell>
          <cell r="J395">
            <v>0.39200000000000002</v>
          </cell>
        </row>
        <row r="396">
          <cell r="B396">
            <v>15</v>
          </cell>
          <cell r="C396">
            <v>0.35099999999999998</v>
          </cell>
          <cell r="I396">
            <v>9</v>
          </cell>
          <cell r="J396">
            <v>0.38200000000000001</v>
          </cell>
        </row>
        <row r="397">
          <cell r="B397">
            <v>16</v>
          </cell>
          <cell r="C397">
            <v>0.42199999999999999</v>
          </cell>
          <cell r="I397">
            <v>11.823</v>
          </cell>
          <cell r="J397">
            <v>-1.5</v>
          </cell>
        </row>
        <row r="398">
          <cell r="B398">
            <v>20</v>
          </cell>
          <cell r="C398">
            <v>0.42699999999999999</v>
          </cell>
          <cell r="I398">
            <v>13.323</v>
          </cell>
          <cell r="J398">
            <v>-1.5</v>
          </cell>
        </row>
        <row r="399">
          <cell r="B399">
            <v>25</v>
          </cell>
          <cell r="C399">
            <v>0.432</v>
          </cell>
          <cell r="I399">
            <v>14.823</v>
          </cell>
          <cell r="J399">
            <v>-1.5</v>
          </cell>
        </row>
        <row r="400">
          <cell r="I400">
            <v>17.7135</v>
          </cell>
          <cell r="J400">
            <v>0.42699999999999999</v>
          </cell>
        </row>
        <row r="401">
          <cell r="I401">
            <v>20</v>
          </cell>
          <cell r="J401">
            <v>0.42699999999999999</v>
          </cell>
        </row>
        <row r="402">
          <cell r="I402">
            <v>25</v>
          </cell>
          <cell r="J402">
            <v>0.432</v>
          </cell>
        </row>
        <row r="413">
          <cell r="B413">
            <v>0</v>
          </cell>
          <cell r="C413">
            <v>0.313</v>
          </cell>
        </row>
        <row r="414">
          <cell r="B414">
            <v>5</v>
          </cell>
          <cell r="C414">
            <v>0.308</v>
          </cell>
          <cell r="I414">
            <v>0</v>
          </cell>
          <cell r="J414">
            <v>0.313</v>
          </cell>
        </row>
        <row r="415">
          <cell r="B415">
            <v>10</v>
          </cell>
          <cell r="C415">
            <v>0.30299999999999999</v>
          </cell>
          <cell r="I415">
            <v>5</v>
          </cell>
          <cell r="J415">
            <v>0.308</v>
          </cell>
        </row>
        <row r="416">
          <cell r="B416">
            <v>11</v>
          </cell>
          <cell r="C416">
            <v>-2.8000000000000001E-2</v>
          </cell>
          <cell r="I416">
            <v>9</v>
          </cell>
          <cell r="J416">
            <v>0.30299999999999999</v>
          </cell>
        </row>
        <row r="417">
          <cell r="B417">
            <v>12</v>
          </cell>
          <cell r="C417">
            <v>-0.113</v>
          </cell>
          <cell r="I417">
            <v>11.704499999999999</v>
          </cell>
          <cell r="J417">
            <v>-1.5</v>
          </cell>
        </row>
        <row r="418">
          <cell r="B418">
            <v>12.5</v>
          </cell>
          <cell r="C418">
            <v>-0.20300000000000001</v>
          </cell>
          <cell r="I418">
            <v>13.204499999999999</v>
          </cell>
          <cell r="J418">
            <v>-1.5</v>
          </cell>
        </row>
        <row r="419">
          <cell r="B419">
            <v>13</v>
          </cell>
          <cell r="C419">
            <v>-0.252</v>
          </cell>
          <cell r="I419">
            <v>14.704499999999999</v>
          </cell>
          <cell r="J419">
            <v>-1.5</v>
          </cell>
        </row>
        <row r="420">
          <cell r="B420">
            <v>13.5</v>
          </cell>
          <cell r="C420">
            <v>-0.20200000000000001</v>
          </cell>
          <cell r="I420">
            <v>17.5395</v>
          </cell>
          <cell r="J420">
            <v>0.39</v>
          </cell>
        </row>
        <row r="421">
          <cell r="B421">
            <v>14</v>
          </cell>
          <cell r="C421">
            <v>-0.113</v>
          </cell>
          <cell r="I421">
            <v>20</v>
          </cell>
          <cell r="J421">
            <v>0.38800000000000001</v>
          </cell>
        </row>
        <row r="422">
          <cell r="B422">
            <v>15</v>
          </cell>
          <cell r="C422">
            <v>-2.7E-2</v>
          </cell>
          <cell r="I422">
            <v>25</v>
          </cell>
          <cell r="J422">
            <v>0.38300000000000001</v>
          </cell>
        </row>
        <row r="423">
          <cell r="B423">
            <v>16</v>
          </cell>
          <cell r="C423">
            <v>0.39300000000000002</v>
          </cell>
        </row>
        <row r="424">
          <cell r="B424">
            <v>20</v>
          </cell>
          <cell r="C424">
            <v>0.38800000000000001</v>
          </cell>
        </row>
        <row r="425">
          <cell r="B425">
            <v>25</v>
          </cell>
          <cell r="C425">
            <v>0.38300000000000001</v>
          </cell>
        </row>
        <row r="442">
          <cell r="B442">
            <v>0</v>
          </cell>
          <cell r="C442">
            <v>0.27300000000000002</v>
          </cell>
        </row>
        <row r="443">
          <cell r="B443">
            <v>5</v>
          </cell>
          <cell r="C443">
            <v>0.26800000000000002</v>
          </cell>
        </row>
        <row r="444">
          <cell r="B444">
            <v>10</v>
          </cell>
          <cell r="C444">
            <v>0.27200000000000002</v>
          </cell>
        </row>
        <row r="445">
          <cell r="B445">
            <v>11</v>
          </cell>
          <cell r="C445">
            <v>0.17599999999999999</v>
          </cell>
        </row>
        <row r="446">
          <cell r="B446">
            <v>12</v>
          </cell>
          <cell r="C446">
            <v>2.8000000000000001E-2</v>
          </cell>
        </row>
        <row r="447">
          <cell r="B447">
            <v>13</v>
          </cell>
          <cell r="C447">
            <v>-2.7E-2</v>
          </cell>
          <cell r="I447">
            <v>0</v>
          </cell>
          <cell r="J447">
            <v>0.27300000000000002</v>
          </cell>
        </row>
        <row r="448">
          <cell r="B448">
            <v>14</v>
          </cell>
          <cell r="C448">
            <v>-9.1999999999999998E-2</v>
          </cell>
          <cell r="I448">
            <v>5</v>
          </cell>
          <cell r="J448">
            <v>0.26800000000000002</v>
          </cell>
        </row>
        <row r="449">
          <cell r="B449">
            <v>15</v>
          </cell>
          <cell r="C449">
            <v>-1.2999999999999999E-2</v>
          </cell>
          <cell r="I449">
            <v>10</v>
          </cell>
          <cell r="J449">
            <v>0.27200000000000002</v>
          </cell>
        </row>
        <row r="450">
          <cell r="B450">
            <v>16</v>
          </cell>
          <cell r="C450">
            <v>2.3E-2</v>
          </cell>
          <cell r="I450">
            <v>12.657999999999999</v>
          </cell>
          <cell r="J450">
            <v>-1.5</v>
          </cell>
        </row>
        <row r="451">
          <cell r="B451">
            <v>17</v>
          </cell>
          <cell r="C451">
            <v>0.17699999999999999</v>
          </cell>
          <cell r="I451">
            <v>14.157999999999999</v>
          </cell>
          <cell r="J451">
            <v>-1.5</v>
          </cell>
        </row>
        <row r="452">
          <cell r="B452">
            <v>18</v>
          </cell>
          <cell r="C452">
            <v>0.32800000000000001</v>
          </cell>
          <cell r="I452">
            <v>15.657999999999999</v>
          </cell>
          <cell r="J452">
            <v>-1.5</v>
          </cell>
        </row>
        <row r="453">
          <cell r="B453">
            <v>25</v>
          </cell>
          <cell r="C453">
            <v>0.33300000000000002</v>
          </cell>
          <cell r="I453">
            <v>18.399999999999999</v>
          </cell>
          <cell r="J453">
            <v>0.32800000000000001</v>
          </cell>
        </row>
        <row r="454">
          <cell r="B454">
            <v>30</v>
          </cell>
          <cell r="C454">
            <v>0.33800000000000002</v>
          </cell>
          <cell r="I454">
            <v>25</v>
          </cell>
          <cell r="J454">
            <v>0.33300000000000002</v>
          </cell>
        </row>
        <row r="455">
          <cell r="I455">
            <v>30</v>
          </cell>
          <cell r="J455">
            <v>0.33800000000000002</v>
          </cell>
        </row>
        <row r="471">
          <cell r="B471">
            <v>0</v>
          </cell>
          <cell r="C471">
            <v>0.215</v>
          </cell>
        </row>
        <row r="472">
          <cell r="B472">
            <v>5</v>
          </cell>
          <cell r="C472">
            <v>0.21</v>
          </cell>
        </row>
        <row r="473">
          <cell r="B473">
            <v>10</v>
          </cell>
          <cell r="C473">
            <v>0.19900000000000001</v>
          </cell>
        </row>
        <row r="474">
          <cell r="B474">
            <v>11</v>
          </cell>
          <cell r="C474">
            <v>3.5799999999999998E-2</v>
          </cell>
          <cell r="I474">
            <v>0</v>
          </cell>
          <cell r="J474">
            <v>0.215</v>
          </cell>
        </row>
        <row r="475">
          <cell r="B475">
            <v>12</v>
          </cell>
          <cell r="C475">
            <v>-4.4999999999999998E-2</v>
          </cell>
          <cell r="I475">
            <v>5</v>
          </cell>
          <cell r="J475">
            <v>0.21</v>
          </cell>
        </row>
        <row r="476">
          <cell r="B476">
            <v>12.5</v>
          </cell>
          <cell r="C476">
            <v>-9.6000000000000002E-2</v>
          </cell>
          <cell r="I476">
            <v>9</v>
          </cell>
          <cell r="J476">
            <v>0.19900000000000001</v>
          </cell>
        </row>
        <row r="477">
          <cell r="B477">
            <v>13</v>
          </cell>
          <cell r="C477">
            <v>-0.14499999999999999</v>
          </cell>
          <cell r="I477">
            <v>11.548500000000001</v>
          </cell>
          <cell r="J477">
            <v>-1.5</v>
          </cell>
        </row>
        <row r="478">
          <cell r="B478">
            <v>13.5</v>
          </cell>
          <cell r="C478">
            <v>-9.7000000000000003E-2</v>
          </cell>
          <cell r="I478">
            <v>13.048500000000001</v>
          </cell>
          <cell r="J478">
            <v>-1.5</v>
          </cell>
        </row>
        <row r="479">
          <cell r="B479">
            <v>14</v>
          </cell>
          <cell r="C479">
            <v>4.0000000000000001E-3</v>
          </cell>
          <cell r="I479">
            <v>14.548500000000001</v>
          </cell>
          <cell r="J479">
            <v>-1.5</v>
          </cell>
        </row>
        <row r="480">
          <cell r="B480">
            <v>15</v>
          </cell>
          <cell r="C480">
            <v>0.03</v>
          </cell>
          <cell r="I480">
            <v>17.104500000000002</v>
          </cell>
          <cell r="J480">
            <v>0.20399999999999999</v>
          </cell>
        </row>
        <row r="481">
          <cell r="B481">
            <v>16</v>
          </cell>
          <cell r="C481">
            <v>0.20399999999999999</v>
          </cell>
          <cell r="I481">
            <v>20</v>
          </cell>
          <cell r="J481">
            <v>0.14699999999999999</v>
          </cell>
        </row>
        <row r="482">
          <cell r="B482">
            <v>20</v>
          </cell>
          <cell r="C482">
            <v>0.14699999999999999</v>
          </cell>
          <cell r="I482">
            <v>25</v>
          </cell>
          <cell r="J482">
            <v>0.21</v>
          </cell>
        </row>
        <row r="483">
          <cell r="B483">
            <v>25</v>
          </cell>
          <cell r="C483">
            <v>0.21</v>
          </cell>
        </row>
        <row r="500">
          <cell r="B500">
            <v>0</v>
          </cell>
          <cell r="C500">
            <v>1.165</v>
          </cell>
        </row>
        <row r="501">
          <cell r="B501">
            <v>5</v>
          </cell>
          <cell r="C501">
            <v>1.1599999999999999</v>
          </cell>
        </row>
        <row r="502">
          <cell r="B502">
            <v>10</v>
          </cell>
          <cell r="C502">
            <v>1.155</v>
          </cell>
        </row>
        <row r="503">
          <cell r="B503">
            <v>11</v>
          </cell>
          <cell r="C503">
            <v>-0.01</v>
          </cell>
        </row>
        <row r="504">
          <cell r="B504">
            <v>12</v>
          </cell>
          <cell r="C504">
            <v>-0.13500000000000001</v>
          </cell>
          <cell r="I504">
            <v>0</v>
          </cell>
          <cell r="J504">
            <v>1.165</v>
          </cell>
        </row>
        <row r="505">
          <cell r="B505">
            <v>12.5</v>
          </cell>
          <cell r="C505">
            <v>-0.19500000000000001</v>
          </cell>
          <cell r="I505">
            <v>5</v>
          </cell>
          <cell r="J505">
            <v>1.1599999999999999</v>
          </cell>
        </row>
        <row r="506">
          <cell r="B506">
            <v>13</v>
          </cell>
          <cell r="C506">
            <v>-0.245</v>
          </cell>
          <cell r="I506">
            <v>7.5</v>
          </cell>
          <cell r="J506">
            <v>1.155</v>
          </cell>
        </row>
        <row r="507">
          <cell r="B507">
            <v>13.5</v>
          </cell>
          <cell r="C507">
            <v>-0.19</v>
          </cell>
          <cell r="I507">
            <v>11.4825</v>
          </cell>
          <cell r="J507">
            <v>-1.5</v>
          </cell>
        </row>
        <row r="508">
          <cell r="B508">
            <v>14</v>
          </cell>
          <cell r="C508">
            <v>-0.15</v>
          </cell>
          <cell r="I508">
            <v>12.9825</v>
          </cell>
          <cell r="J508">
            <v>-1.5</v>
          </cell>
        </row>
        <row r="509">
          <cell r="B509">
            <v>15</v>
          </cell>
          <cell r="C509">
            <v>5.0000000000000001E-3</v>
          </cell>
          <cell r="I509">
            <v>14.4825</v>
          </cell>
          <cell r="J509">
            <v>-1.5</v>
          </cell>
        </row>
        <row r="510">
          <cell r="B510">
            <v>16</v>
          </cell>
          <cell r="C510">
            <v>1.157</v>
          </cell>
          <cell r="I510">
            <v>18.4725</v>
          </cell>
          <cell r="J510">
            <v>1.1599999999999999</v>
          </cell>
        </row>
        <row r="511">
          <cell r="B511">
            <v>20</v>
          </cell>
          <cell r="C511">
            <v>1.1599999999999999</v>
          </cell>
          <cell r="I511">
            <v>20</v>
          </cell>
          <cell r="J511">
            <v>1.1599999999999999</v>
          </cell>
        </row>
        <row r="512">
          <cell r="B512">
            <v>25</v>
          </cell>
          <cell r="C512">
            <v>1.165</v>
          </cell>
          <cell r="I512">
            <v>25</v>
          </cell>
          <cell r="J512">
            <v>1.165</v>
          </cell>
        </row>
        <row r="530">
          <cell r="B530">
            <v>0</v>
          </cell>
          <cell r="C530">
            <v>-0.79400000000000004</v>
          </cell>
        </row>
        <row r="531">
          <cell r="B531">
            <v>2</v>
          </cell>
          <cell r="C531">
            <v>-0.49399999999999999</v>
          </cell>
        </row>
        <row r="532">
          <cell r="B532">
            <v>3</v>
          </cell>
          <cell r="C532">
            <v>-9.4E-2</v>
          </cell>
        </row>
        <row r="533">
          <cell r="B533">
            <v>5</v>
          </cell>
          <cell r="C533">
            <v>0.245</v>
          </cell>
        </row>
        <row r="534">
          <cell r="B534">
            <v>6</v>
          </cell>
          <cell r="C534">
            <v>0.20599999999999999</v>
          </cell>
        </row>
        <row r="535">
          <cell r="B535">
            <v>7</v>
          </cell>
          <cell r="C535">
            <v>-5.5E-2</v>
          </cell>
          <cell r="I535">
            <v>0</v>
          </cell>
          <cell r="J535">
            <v>-0.79400000000000004</v>
          </cell>
        </row>
        <row r="536">
          <cell r="B536">
            <v>8</v>
          </cell>
          <cell r="C536">
            <v>-0.26</v>
          </cell>
          <cell r="I536">
            <v>2</v>
          </cell>
          <cell r="J536">
            <v>-0.49399999999999999</v>
          </cell>
        </row>
        <row r="537">
          <cell r="B537">
            <v>9</v>
          </cell>
          <cell r="C537">
            <v>-0.35499999999999998</v>
          </cell>
          <cell r="I537">
            <v>3</v>
          </cell>
          <cell r="J537">
            <v>-9.4E-2</v>
          </cell>
        </row>
        <row r="538">
          <cell r="B538">
            <v>10</v>
          </cell>
          <cell r="C538">
            <v>-0.40400000000000003</v>
          </cell>
          <cell r="I538">
            <v>5</v>
          </cell>
          <cell r="J538">
            <v>0.245</v>
          </cell>
        </row>
        <row r="539">
          <cell r="B539">
            <v>11</v>
          </cell>
          <cell r="C539">
            <v>-0.35199999999999998</v>
          </cell>
          <cell r="I539">
            <v>6</v>
          </cell>
          <cell r="J539">
            <v>0.20599999999999999</v>
          </cell>
        </row>
        <row r="540">
          <cell r="B540">
            <v>12</v>
          </cell>
          <cell r="C540">
            <v>-0.25900000000000001</v>
          </cell>
          <cell r="I540">
            <v>8.5590000000000011</v>
          </cell>
          <cell r="J540">
            <v>-1.5</v>
          </cell>
        </row>
        <row r="541">
          <cell r="B541">
            <v>13</v>
          </cell>
          <cell r="C541">
            <v>-0.104</v>
          </cell>
          <cell r="I541">
            <v>10.059000000000001</v>
          </cell>
          <cell r="J541">
            <v>-1.5</v>
          </cell>
        </row>
        <row r="542">
          <cell r="B542">
            <v>14</v>
          </cell>
          <cell r="C542">
            <v>0.14499999999999999</v>
          </cell>
          <cell r="I542">
            <v>11.559000000000001</v>
          </cell>
          <cell r="J542">
            <v>-1.5</v>
          </cell>
        </row>
        <row r="543">
          <cell r="B543">
            <v>15</v>
          </cell>
          <cell r="C543">
            <v>0.14399999999999999</v>
          </cell>
          <cell r="I543">
            <v>14.025</v>
          </cell>
          <cell r="J543">
            <v>0.14399999999999999</v>
          </cell>
        </row>
        <row r="544">
          <cell r="B544">
            <v>17</v>
          </cell>
          <cell r="C544">
            <v>-9.4E-2</v>
          </cell>
          <cell r="I544">
            <v>15</v>
          </cell>
          <cell r="J544">
            <v>0.14399999999999999</v>
          </cell>
        </row>
        <row r="545">
          <cell r="B545">
            <v>29</v>
          </cell>
          <cell r="C545">
            <v>-0.49399999999999999</v>
          </cell>
          <cell r="I545">
            <v>17</v>
          </cell>
          <cell r="J545">
            <v>-9.4E-2</v>
          </cell>
        </row>
        <row r="546">
          <cell r="B546">
            <v>30</v>
          </cell>
          <cell r="C546">
            <v>-0.80900000000000005</v>
          </cell>
          <cell r="I546">
            <v>29</v>
          </cell>
          <cell r="J546">
            <v>-0.49399999999999999</v>
          </cell>
        </row>
        <row r="547">
          <cell r="I547">
            <v>30</v>
          </cell>
          <cell r="J547">
            <v>-0.80900000000000005</v>
          </cell>
        </row>
        <row r="560">
          <cell r="B560">
            <v>0</v>
          </cell>
          <cell r="C560">
            <v>0.316</v>
          </cell>
        </row>
        <row r="561">
          <cell r="B561">
            <v>5</v>
          </cell>
          <cell r="C561">
            <v>0.311</v>
          </cell>
        </row>
        <row r="562">
          <cell r="B562">
            <v>10</v>
          </cell>
          <cell r="C562">
            <v>0.29499999999999998</v>
          </cell>
        </row>
        <row r="563">
          <cell r="B563">
            <v>11</v>
          </cell>
          <cell r="C563">
            <v>-4.0000000000000001E-3</v>
          </cell>
        </row>
        <row r="564">
          <cell r="B564">
            <v>12</v>
          </cell>
          <cell r="C564">
            <v>-0.309</v>
          </cell>
          <cell r="I564">
            <v>0</v>
          </cell>
          <cell r="J564">
            <v>0.316</v>
          </cell>
        </row>
        <row r="565">
          <cell r="B565">
            <v>13</v>
          </cell>
          <cell r="C565">
            <v>-0.45600000000000002</v>
          </cell>
          <cell r="I565">
            <v>5</v>
          </cell>
          <cell r="J565">
            <v>0.311</v>
          </cell>
        </row>
        <row r="566">
          <cell r="B566">
            <v>14</v>
          </cell>
          <cell r="C566">
            <v>-0.504</v>
          </cell>
          <cell r="I566">
            <v>9.5</v>
          </cell>
          <cell r="J566">
            <v>0.29499999999999998</v>
          </cell>
        </row>
        <row r="567">
          <cell r="B567">
            <v>15</v>
          </cell>
          <cell r="C567">
            <v>-0.45500000000000002</v>
          </cell>
          <cell r="I567">
            <v>12.192499999999999</v>
          </cell>
          <cell r="J567">
            <v>-1.5</v>
          </cell>
        </row>
        <row r="568">
          <cell r="B568">
            <v>16</v>
          </cell>
          <cell r="C568">
            <v>-0.31900000000000001</v>
          </cell>
          <cell r="I568">
            <v>13.692499999999999</v>
          </cell>
          <cell r="J568">
            <v>-1.5</v>
          </cell>
        </row>
        <row r="569">
          <cell r="B569">
            <v>17</v>
          </cell>
          <cell r="C569">
            <v>4.4999999999999998E-2</v>
          </cell>
          <cell r="I569">
            <v>15.192499999999999</v>
          </cell>
          <cell r="J569">
            <v>-1.5</v>
          </cell>
        </row>
        <row r="570">
          <cell r="B570">
            <v>18</v>
          </cell>
          <cell r="C570">
            <v>0.30599999999999999</v>
          </cell>
          <cell r="I570">
            <v>17.908999999999999</v>
          </cell>
          <cell r="J570">
            <v>0.311</v>
          </cell>
        </row>
        <row r="571">
          <cell r="B571">
            <v>25</v>
          </cell>
          <cell r="C571">
            <v>0.311</v>
          </cell>
          <cell r="I571">
            <v>18</v>
          </cell>
          <cell r="J571">
            <v>0.30599999999999999</v>
          </cell>
        </row>
        <row r="572">
          <cell r="B572">
            <v>30</v>
          </cell>
          <cell r="C572">
            <v>0.316</v>
          </cell>
          <cell r="I572">
            <v>25</v>
          </cell>
          <cell r="J572">
            <v>0.311</v>
          </cell>
        </row>
        <row r="573">
          <cell r="I573">
            <v>30</v>
          </cell>
          <cell r="J573">
            <v>0.316</v>
          </cell>
        </row>
        <row r="590">
          <cell r="B590">
            <v>0</v>
          </cell>
          <cell r="C590">
            <v>2.1890000000000001</v>
          </cell>
        </row>
        <row r="591">
          <cell r="B591">
            <v>5</v>
          </cell>
          <cell r="C591">
            <v>2.194</v>
          </cell>
        </row>
        <row r="592">
          <cell r="B592">
            <v>10</v>
          </cell>
          <cell r="C592">
            <v>2.2090000000000001</v>
          </cell>
        </row>
        <row r="593">
          <cell r="B593">
            <v>11</v>
          </cell>
          <cell r="C593">
            <v>-0.106</v>
          </cell>
        </row>
        <row r="594">
          <cell r="B594">
            <v>12</v>
          </cell>
          <cell r="C594">
            <v>-0.311</v>
          </cell>
        </row>
        <row r="595">
          <cell r="B595">
            <v>13</v>
          </cell>
          <cell r="C595">
            <v>-0.40600000000000003</v>
          </cell>
        </row>
        <row r="596">
          <cell r="B596">
            <v>14</v>
          </cell>
          <cell r="C596">
            <v>-0.45100000000000001</v>
          </cell>
        </row>
        <row r="597">
          <cell r="B597">
            <v>15</v>
          </cell>
          <cell r="C597">
            <v>-0.40100000000000002</v>
          </cell>
        </row>
        <row r="598">
          <cell r="B598">
            <v>16</v>
          </cell>
          <cell r="C598">
            <v>-0.316</v>
          </cell>
          <cell r="I598">
            <v>0</v>
          </cell>
          <cell r="J598">
            <v>2.1890000000000001</v>
          </cell>
        </row>
        <row r="599">
          <cell r="B599">
            <v>17</v>
          </cell>
          <cell r="C599">
            <v>-0.111</v>
          </cell>
          <cell r="I599">
            <v>5</v>
          </cell>
          <cell r="J599">
            <v>2.194</v>
          </cell>
        </row>
        <row r="600">
          <cell r="B600">
            <v>18</v>
          </cell>
          <cell r="C600">
            <v>0.20899999999999999</v>
          </cell>
          <cell r="I600">
            <v>10</v>
          </cell>
          <cell r="J600">
            <v>2.2090000000000001</v>
          </cell>
        </row>
        <row r="601">
          <cell r="B601">
            <v>20</v>
          </cell>
          <cell r="C601">
            <v>0.20399999999999999</v>
          </cell>
          <cell r="I601">
            <v>11</v>
          </cell>
          <cell r="J601">
            <v>-0.106</v>
          </cell>
        </row>
        <row r="602">
          <cell r="B602">
            <v>25</v>
          </cell>
          <cell r="C602">
            <v>0.19900000000000001</v>
          </cell>
          <cell r="I602">
            <v>13.090999999999999</v>
          </cell>
          <cell r="J602">
            <v>-1.5</v>
          </cell>
        </row>
        <row r="603">
          <cell r="B603">
            <v>30</v>
          </cell>
          <cell r="C603">
            <v>0.189</v>
          </cell>
          <cell r="I603">
            <v>14.590999999999999</v>
          </cell>
          <cell r="J603">
            <v>-1.5</v>
          </cell>
        </row>
        <row r="604">
          <cell r="I604">
            <v>16.091000000000001</v>
          </cell>
          <cell r="J604">
            <v>-1.5</v>
          </cell>
        </row>
        <row r="605">
          <cell r="I605">
            <v>18.641000000000002</v>
          </cell>
          <cell r="J605">
            <v>0.2</v>
          </cell>
        </row>
        <row r="606">
          <cell r="I606">
            <v>20</v>
          </cell>
          <cell r="J606">
            <v>0.20399999999999999</v>
          </cell>
        </row>
        <row r="607">
          <cell r="I607">
            <v>25</v>
          </cell>
          <cell r="J607">
            <v>0.19900000000000001</v>
          </cell>
        </row>
        <row r="608">
          <cell r="I608">
            <v>30</v>
          </cell>
          <cell r="J608">
            <v>0.189</v>
          </cell>
        </row>
        <row r="620">
          <cell r="B620">
            <v>0</v>
          </cell>
          <cell r="C620">
            <v>0.38900000000000001</v>
          </cell>
        </row>
        <row r="621">
          <cell r="B621">
            <v>5</v>
          </cell>
          <cell r="C621">
            <v>0.38400000000000001</v>
          </cell>
        </row>
        <row r="622">
          <cell r="B622">
            <v>10</v>
          </cell>
          <cell r="C622">
            <v>0.379</v>
          </cell>
        </row>
        <row r="623">
          <cell r="B623">
            <v>11</v>
          </cell>
          <cell r="C623">
            <v>-0.10100000000000001</v>
          </cell>
        </row>
        <row r="624">
          <cell r="B624">
            <v>12</v>
          </cell>
          <cell r="C624">
            <v>-0.25700000000000001</v>
          </cell>
        </row>
        <row r="625">
          <cell r="B625">
            <v>12.5</v>
          </cell>
          <cell r="C625">
            <v>-0.47599999999999998</v>
          </cell>
        </row>
        <row r="626">
          <cell r="B626">
            <v>13</v>
          </cell>
          <cell r="C626">
            <v>-0.53100000000000003</v>
          </cell>
        </row>
        <row r="627">
          <cell r="B627">
            <v>13.5</v>
          </cell>
          <cell r="C627">
            <v>-0.48199999999999998</v>
          </cell>
        </row>
        <row r="628">
          <cell r="B628">
            <v>14</v>
          </cell>
          <cell r="C628">
            <v>-0.26100000000000001</v>
          </cell>
        </row>
        <row r="629">
          <cell r="B629">
            <v>15</v>
          </cell>
          <cell r="C629">
            <v>-5.1999999999999998E-2</v>
          </cell>
          <cell r="I629">
            <v>0</v>
          </cell>
          <cell r="J629">
            <v>0.38900000000000001</v>
          </cell>
        </row>
        <row r="630">
          <cell r="B630">
            <v>16</v>
          </cell>
          <cell r="C630">
            <v>0.39400000000000002</v>
          </cell>
          <cell r="I630">
            <v>5</v>
          </cell>
          <cell r="J630">
            <v>0.38400000000000001</v>
          </cell>
        </row>
        <row r="631">
          <cell r="B631">
            <v>20</v>
          </cell>
          <cell r="C631">
            <v>0.38900000000000001</v>
          </cell>
          <cell r="I631">
            <v>9</v>
          </cell>
          <cell r="J631">
            <v>0.379</v>
          </cell>
        </row>
        <row r="632">
          <cell r="B632">
            <v>25</v>
          </cell>
          <cell r="C632">
            <v>0.379</v>
          </cell>
          <cell r="I632">
            <v>11.8185</v>
          </cell>
          <cell r="J632">
            <v>-1.5</v>
          </cell>
        </row>
        <row r="633">
          <cell r="I633">
            <v>13.3185</v>
          </cell>
          <cell r="J633">
            <v>-1.5</v>
          </cell>
        </row>
        <row r="634">
          <cell r="I634">
            <v>14.8185</v>
          </cell>
          <cell r="J634">
            <v>-1.5</v>
          </cell>
        </row>
        <row r="635">
          <cell r="I635">
            <v>17.659500000000001</v>
          </cell>
          <cell r="J635">
            <v>0.39400000000000002</v>
          </cell>
        </row>
        <row r="636">
          <cell r="I636">
            <v>20</v>
          </cell>
          <cell r="J636">
            <v>0.38900000000000001</v>
          </cell>
        </row>
        <row r="637">
          <cell r="I637">
            <v>25</v>
          </cell>
          <cell r="J637">
            <v>0.379</v>
          </cell>
        </row>
        <row r="650">
          <cell r="B650">
            <v>0</v>
          </cell>
          <cell r="C650">
            <v>2.4079999999999999</v>
          </cell>
        </row>
        <row r="651">
          <cell r="B651">
            <v>5</v>
          </cell>
          <cell r="C651">
            <v>2.3719999999999999</v>
          </cell>
        </row>
        <row r="652">
          <cell r="B652">
            <v>10</v>
          </cell>
          <cell r="C652">
            <v>2.3130000000000002</v>
          </cell>
          <cell r="I652">
            <v>0</v>
          </cell>
          <cell r="J652">
            <v>2.4079999999999999</v>
          </cell>
        </row>
        <row r="653">
          <cell r="B653">
            <v>12</v>
          </cell>
          <cell r="C653">
            <v>0.52300000000000002</v>
          </cell>
          <cell r="I653">
            <v>5</v>
          </cell>
          <cell r="J653">
            <v>2.3719999999999999</v>
          </cell>
        </row>
        <row r="654">
          <cell r="B654">
            <v>14</v>
          </cell>
          <cell r="C654">
            <v>2.3E-2</v>
          </cell>
          <cell r="I654">
            <v>10</v>
          </cell>
          <cell r="J654">
            <v>2.3130000000000002</v>
          </cell>
        </row>
        <row r="655">
          <cell r="B655">
            <v>16</v>
          </cell>
          <cell r="C655">
            <v>-0.13800000000000001</v>
          </cell>
          <cell r="I655">
            <v>12</v>
          </cell>
          <cell r="J655">
            <v>0.52300000000000002</v>
          </cell>
        </row>
        <row r="656">
          <cell r="B656">
            <v>18</v>
          </cell>
          <cell r="C656">
            <v>-0.36799999999999999</v>
          </cell>
          <cell r="I656">
            <v>14</v>
          </cell>
          <cell r="J656">
            <v>2.3E-2</v>
          </cell>
        </row>
        <row r="657">
          <cell r="B657">
            <v>20</v>
          </cell>
          <cell r="C657">
            <v>-0.42699999999999999</v>
          </cell>
          <cell r="I657">
            <v>16</v>
          </cell>
          <cell r="J657">
            <v>-0.13800000000000001</v>
          </cell>
        </row>
        <row r="658">
          <cell r="B658">
            <v>22</v>
          </cell>
          <cell r="C658">
            <v>-0.36799999999999999</v>
          </cell>
          <cell r="I658">
            <v>18.042999999999999</v>
          </cell>
          <cell r="J658">
            <v>-1.5</v>
          </cell>
        </row>
        <row r="659">
          <cell r="B659">
            <v>24</v>
          </cell>
          <cell r="C659">
            <v>-0.192</v>
          </cell>
          <cell r="I659">
            <v>19.542999999999999</v>
          </cell>
          <cell r="J659">
            <v>-1.5</v>
          </cell>
        </row>
        <row r="660">
          <cell r="B660">
            <v>26</v>
          </cell>
          <cell r="C660">
            <v>-8.6999999999999994E-2</v>
          </cell>
          <cell r="I660">
            <v>21.042999999999999</v>
          </cell>
          <cell r="J660">
            <v>-1.5</v>
          </cell>
        </row>
        <row r="661">
          <cell r="B661">
            <v>28</v>
          </cell>
          <cell r="C661">
            <v>0.52300000000000002</v>
          </cell>
          <cell r="I661">
            <v>22.7395</v>
          </cell>
          <cell r="J661">
            <v>-0.36899999999999999</v>
          </cell>
        </row>
        <row r="662">
          <cell r="B662">
            <v>30</v>
          </cell>
          <cell r="C662">
            <v>2.2229999999999999</v>
          </cell>
          <cell r="I662">
            <v>24</v>
          </cell>
          <cell r="J662">
            <v>-0.192</v>
          </cell>
        </row>
        <row r="663">
          <cell r="B663">
            <v>35</v>
          </cell>
          <cell r="C663">
            <v>2.3620000000000001</v>
          </cell>
          <cell r="I663">
            <v>26</v>
          </cell>
          <cell r="J663">
            <v>-8.6999999999999994E-2</v>
          </cell>
        </row>
        <row r="664">
          <cell r="B664">
            <v>40</v>
          </cell>
          <cell r="C664">
            <v>2.4079999999999999</v>
          </cell>
          <cell r="I664">
            <v>28</v>
          </cell>
          <cell r="J664">
            <v>0.52300000000000002</v>
          </cell>
        </row>
        <row r="665">
          <cell r="I665">
            <v>30</v>
          </cell>
          <cell r="J665">
            <v>2.2229999999999999</v>
          </cell>
        </row>
        <row r="666">
          <cell r="I666">
            <v>35</v>
          </cell>
          <cell r="J666">
            <v>2.3620000000000001</v>
          </cell>
        </row>
        <row r="667">
          <cell r="I667">
            <v>40</v>
          </cell>
          <cell r="J667">
            <v>2.4079999999999999</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Hiron branch khal"/>
      <sheetName val="Outfall khal"/>
      <sheetName val="Hiron branch khal"/>
      <sheetName val="Abstract of earth"/>
      <sheetName val="Hiron branch khal (DATA)"/>
    </sheetNames>
    <sheetDataSet>
      <sheetData sheetId="0"/>
      <sheetData sheetId="1"/>
      <sheetData sheetId="2"/>
      <sheetData sheetId="3"/>
      <sheetData sheetId="4">
        <row r="5">
          <cell r="B5">
            <v>0</v>
          </cell>
          <cell r="C5">
            <v>2.6309999999999998</v>
          </cell>
        </row>
        <row r="6">
          <cell r="B6">
            <v>5</v>
          </cell>
          <cell r="C6">
            <v>2.6269999999999998</v>
          </cell>
          <cell r="I6">
            <v>0</v>
          </cell>
          <cell r="J6">
            <v>2.6309999999999998</v>
          </cell>
        </row>
        <row r="7">
          <cell r="B7">
            <v>10</v>
          </cell>
          <cell r="C7">
            <v>2.621</v>
          </cell>
          <cell r="I7">
            <v>5</v>
          </cell>
          <cell r="J7">
            <v>2.6269999999999998</v>
          </cell>
        </row>
        <row r="8">
          <cell r="B8">
            <v>12</v>
          </cell>
          <cell r="C8">
            <v>1.006</v>
          </cell>
          <cell r="I8">
            <v>10</v>
          </cell>
          <cell r="J8">
            <v>2.621</v>
          </cell>
        </row>
        <row r="9">
          <cell r="B9">
            <v>14</v>
          </cell>
          <cell r="C9">
            <v>0.72699999999999998</v>
          </cell>
          <cell r="I9">
            <v>12</v>
          </cell>
          <cell r="J9">
            <v>1.006</v>
          </cell>
        </row>
        <row r="10">
          <cell r="B10">
            <v>16</v>
          </cell>
          <cell r="C10">
            <v>0.47599999999999998</v>
          </cell>
          <cell r="I10">
            <v>15.009</v>
          </cell>
          <cell r="J10">
            <v>-1</v>
          </cell>
        </row>
        <row r="11">
          <cell r="B11">
            <v>18</v>
          </cell>
          <cell r="C11">
            <v>0.42099999999999999</v>
          </cell>
          <cell r="I11">
            <v>17.509</v>
          </cell>
          <cell r="J11">
            <v>-1</v>
          </cell>
        </row>
        <row r="12">
          <cell r="B12">
            <v>20</v>
          </cell>
          <cell r="C12">
            <v>0.47</v>
          </cell>
          <cell r="I12">
            <v>20.009</v>
          </cell>
          <cell r="J12">
            <v>-1</v>
          </cell>
        </row>
        <row r="13">
          <cell r="B13">
            <v>22</v>
          </cell>
          <cell r="C13">
            <v>0.71099999999999997</v>
          </cell>
          <cell r="I13">
            <v>22.709</v>
          </cell>
          <cell r="J13">
            <v>0.8</v>
          </cell>
        </row>
        <row r="14">
          <cell r="B14">
            <v>24</v>
          </cell>
          <cell r="C14">
            <v>0.91600000000000004</v>
          </cell>
          <cell r="I14">
            <v>24</v>
          </cell>
          <cell r="J14">
            <v>0.91600000000000004</v>
          </cell>
        </row>
        <row r="15">
          <cell r="B15">
            <v>26</v>
          </cell>
          <cell r="C15">
            <v>2.6909999999999998</v>
          </cell>
          <cell r="I15">
            <v>26</v>
          </cell>
          <cell r="J15">
            <v>2.6909999999999998</v>
          </cell>
        </row>
        <row r="16">
          <cell r="B16">
            <v>30</v>
          </cell>
          <cell r="C16">
            <v>2.7010000000000001</v>
          </cell>
          <cell r="I16">
            <v>30</v>
          </cell>
          <cell r="J16">
            <v>2.7010000000000001</v>
          </cell>
        </row>
        <row r="17">
          <cell r="B17">
            <v>35</v>
          </cell>
          <cell r="C17">
            <v>2.706</v>
          </cell>
          <cell r="I17">
            <v>35</v>
          </cell>
          <cell r="J17">
            <v>2.706</v>
          </cell>
        </row>
        <row r="21">
          <cell r="B21">
            <v>0</v>
          </cell>
          <cell r="C21">
            <v>0.19600000000000001</v>
          </cell>
        </row>
        <row r="22">
          <cell r="B22">
            <v>2</v>
          </cell>
          <cell r="C22">
            <v>0.20899999999999999</v>
          </cell>
          <cell r="I22">
            <v>0</v>
          </cell>
          <cell r="J22">
            <v>0.19600000000000001</v>
          </cell>
        </row>
        <row r="23">
          <cell r="B23">
            <v>4</v>
          </cell>
          <cell r="C23">
            <v>0.309</v>
          </cell>
          <cell r="I23">
            <v>2</v>
          </cell>
          <cell r="J23">
            <v>0.20899999999999999</v>
          </cell>
        </row>
        <row r="24">
          <cell r="B24">
            <v>6</v>
          </cell>
          <cell r="C24">
            <v>0.89900000000000002</v>
          </cell>
          <cell r="I24">
            <v>4</v>
          </cell>
          <cell r="J24">
            <v>0.309</v>
          </cell>
        </row>
        <row r="25">
          <cell r="B25">
            <v>8</v>
          </cell>
          <cell r="C25">
            <v>0.89400000000000002</v>
          </cell>
          <cell r="I25">
            <v>6</v>
          </cell>
          <cell r="J25">
            <v>0.89900000000000002</v>
          </cell>
        </row>
        <row r="26">
          <cell r="B26">
            <v>9</v>
          </cell>
          <cell r="C26">
            <v>0.67400000000000004</v>
          </cell>
          <cell r="I26">
            <v>6.5</v>
          </cell>
          <cell r="J26">
            <v>0.89400000000000002</v>
          </cell>
        </row>
        <row r="27">
          <cell r="B27">
            <v>10</v>
          </cell>
          <cell r="C27">
            <v>0.19400000000000001</v>
          </cell>
          <cell r="I27">
            <v>9.3410000000000011</v>
          </cell>
          <cell r="J27">
            <v>-1</v>
          </cell>
        </row>
        <row r="28">
          <cell r="B28">
            <v>12</v>
          </cell>
          <cell r="C28">
            <v>0.14399999999999999</v>
          </cell>
          <cell r="I28">
            <v>11.841000000000001</v>
          </cell>
          <cell r="J28">
            <v>-1</v>
          </cell>
        </row>
        <row r="29">
          <cell r="B29">
            <v>13</v>
          </cell>
          <cell r="C29">
            <v>9.4E-2</v>
          </cell>
          <cell r="I29">
            <v>14.341000000000001</v>
          </cell>
          <cell r="J29">
            <v>-1</v>
          </cell>
        </row>
        <row r="30">
          <cell r="B30">
            <v>14</v>
          </cell>
          <cell r="C30">
            <v>0.14799999999999999</v>
          </cell>
          <cell r="I30">
            <v>16.813000000000002</v>
          </cell>
          <cell r="J30">
            <v>0.64800000000000002</v>
          </cell>
        </row>
        <row r="31">
          <cell r="B31">
            <v>15</v>
          </cell>
          <cell r="C31">
            <v>0.19900000000000001</v>
          </cell>
          <cell r="I31">
            <v>17</v>
          </cell>
          <cell r="J31">
            <v>0.64800000000000002</v>
          </cell>
        </row>
        <row r="32">
          <cell r="B32">
            <v>17</v>
          </cell>
          <cell r="C32">
            <v>0.64800000000000002</v>
          </cell>
          <cell r="I32">
            <v>18</v>
          </cell>
          <cell r="J32">
            <v>2.5990000000000002</v>
          </cell>
        </row>
        <row r="33">
          <cell r="B33">
            <v>18</v>
          </cell>
          <cell r="C33">
            <v>2.5990000000000002</v>
          </cell>
          <cell r="I33">
            <v>23</v>
          </cell>
          <cell r="J33">
            <v>2.609</v>
          </cell>
        </row>
        <row r="34">
          <cell r="B34">
            <v>23</v>
          </cell>
          <cell r="C34">
            <v>2.609</v>
          </cell>
        </row>
        <row r="38">
          <cell r="B38">
            <v>0</v>
          </cell>
          <cell r="C38">
            <v>1.581</v>
          </cell>
        </row>
        <row r="39">
          <cell r="B39">
            <v>5</v>
          </cell>
          <cell r="C39">
            <v>1.5760000000000001</v>
          </cell>
        </row>
        <row r="40">
          <cell r="B40">
            <v>10</v>
          </cell>
          <cell r="C40">
            <v>1.5609999999999999</v>
          </cell>
        </row>
        <row r="41">
          <cell r="B41">
            <v>11</v>
          </cell>
          <cell r="C41">
            <v>0.496</v>
          </cell>
        </row>
        <row r="42">
          <cell r="B42">
            <v>12</v>
          </cell>
          <cell r="C42">
            <v>0.311</v>
          </cell>
        </row>
        <row r="43">
          <cell r="B43">
            <v>13</v>
          </cell>
          <cell r="C43">
            <v>6.6000000000000003E-2</v>
          </cell>
        </row>
        <row r="44">
          <cell r="B44">
            <v>14</v>
          </cell>
          <cell r="C44">
            <v>2.1999999999999999E-2</v>
          </cell>
          <cell r="I44">
            <v>0</v>
          </cell>
          <cell r="J44">
            <v>1.581</v>
          </cell>
        </row>
        <row r="45">
          <cell r="B45">
            <v>15</v>
          </cell>
          <cell r="C45">
            <v>0.06</v>
          </cell>
          <cell r="I45">
            <v>5</v>
          </cell>
          <cell r="J45">
            <v>1.5760000000000001</v>
          </cell>
        </row>
        <row r="46">
          <cell r="B46">
            <v>16</v>
          </cell>
          <cell r="C46">
            <v>0.27300000000000002</v>
          </cell>
          <cell r="I46">
            <v>7.5</v>
          </cell>
          <cell r="J46">
            <v>1.5609999999999999</v>
          </cell>
        </row>
        <row r="47">
          <cell r="B47">
            <v>17</v>
          </cell>
          <cell r="C47">
            <v>0.51600000000000001</v>
          </cell>
          <cell r="I47">
            <v>11.3415</v>
          </cell>
          <cell r="J47">
            <v>-1</v>
          </cell>
        </row>
        <row r="48">
          <cell r="B48">
            <v>18</v>
          </cell>
          <cell r="C48">
            <v>2.0499999999999998</v>
          </cell>
          <cell r="I48">
            <v>13.8415</v>
          </cell>
          <cell r="J48">
            <v>-1</v>
          </cell>
        </row>
        <row r="49">
          <cell r="B49">
            <v>21</v>
          </cell>
          <cell r="C49">
            <v>2.0510000000000002</v>
          </cell>
          <cell r="I49">
            <v>16.3415</v>
          </cell>
          <cell r="J49">
            <v>-1</v>
          </cell>
        </row>
        <row r="50">
          <cell r="I50">
            <v>20.916499999999999</v>
          </cell>
          <cell r="J50">
            <v>2.0499999999999998</v>
          </cell>
        </row>
        <row r="51">
          <cell r="I51">
            <v>21</v>
          </cell>
          <cell r="J51">
            <v>2.0510000000000002</v>
          </cell>
        </row>
        <row r="64">
          <cell r="B64">
            <v>0</v>
          </cell>
          <cell r="C64">
            <v>0.35499999999999998</v>
          </cell>
        </row>
        <row r="65">
          <cell r="B65">
            <v>2</v>
          </cell>
          <cell r="C65">
            <v>0.37</v>
          </cell>
        </row>
        <row r="66">
          <cell r="B66">
            <v>4</v>
          </cell>
          <cell r="C66">
            <v>0.52300000000000002</v>
          </cell>
        </row>
        <row r="67">
          <cell r="B67">
            <v>6</v>
          </cell>
          <cell r="C67">
            <v>0.68</v>
          </cell>
        </row>
        <row r="68">
          <cell r="B68">
            <v>8</v>
          </cell>
          <cell r="C68">
            <v>0.77500000000000002</v>
          </cell>
        </row>
        <row r="69">
          <cell r="B69">
            <v>9</v>
          </cell>
          <cell r="C69">
            <v>1.37</v>
          </cell>
        </row>
        <row r="70">
          <cell r="B70">
            <v>10</v>
          </cell>
          <cell r="C70">
            <v>1.375</v>
          </cell>
          <cell r="I70">
            <v>0</v>
          </cell>
          <cell r="J70">
            <v>0.35499999999999998</v>
          </cell>
        </row>
        <row r="71">
          <cell r="B71">
            <v>11</v>
          </cell>
          <cell r="C71">
            <v>0.67500000000000004</v>
          </cell>
          <cell r="I71">
            <v>2</v>
          </cell>
          <cell r="J71">
            <v>0.37</v>
          </cell>
        </row>
        <row r="72">
          <cell r="B72">
            <v>13</v>
          </cell>
          <cell r="C72">
            <v>0.45</v>
          </cell>
          <cell r="I72">
            <v>4</v>
          </cell>
          <cell r="J72">
            <v>0.52300000000000002</v>
          </cell>
        </row>
        <row r="73">
          <cell r="B73">
            <v>14</v>
          </cell>
          <cell r="C73">
            <v>0.27</v>
          </cell>
          <cell r="I73">
            <v>6</v>
          </cell>
          <cell r="J73">
            <v>0.68</v>
          </cell>
        </row>
        <row r="74">
          <cell r="B74">
            <v>15</v>
          </cell>
          <cell r="C74">
            <v>0.222</v>
          </cell>
          <cell r="I74">
            <v>8</v>
          </cell>
          <cell r="J74">
            <v>0.77500000000000002</v>
          </cell>
        </row>
        <row r="75">
          <cell r="B75">
            <v>16</v>
          </cell>
          <cell r="C75">
            <v>0.28000000000000003</v>
          </cell>
          <cell r="I75">
            <v>10.6625</v>
          </cell>
          <cell r="J75">
            <v>-1</v>
          </cell>
        </row>
        <row r="76">
          <cell r="B76">
            <v>18</v>
          </cell>
          <cell r="C76">
            <v>0.45500000000000002</v>
          </cell>
          <cell r="I76">
            <v>13.1625</v>
          </cell>
          <cell r="J76">
            <v>-1</v>
          </cell>
        </row>
        <row r="77">
          <cell r="B77">
            <v>20</v>
          </cell>
          <cell r="C77">
            <v>2.4750000000000001</v>
          </cell>
          <cell r="I77">
            <v>15.6625</v>
          </cell>
          <cell r="J77">
            <v>-1</v>
          </cell>
        </row>
        <row r="78">
          <cell r="B78">
            <v>25</v>
          </cell>
          <cell r="C78">
            <v>2.48</v>
          </cell>
          <cell r="I78">
            <v>17.762499999999999</v>
          </cell>
          <cell r="J78">
            <v>0.4</v>
          </cell>
        </row>
        <row r="81">
          <cell r="B81">
            <v>0</v>
          </cell>
          <cell r="C81">
            <v>2.54</v>
          </cell>
        </row>
        <row r="82">
          <cell r="B82">
            <v>5</v>
          </cell>
          <cell r="C82">
            <v>2.5379999999999998</v>
          </cell>
          <cell r="I82">
            <v>5</v>
          </cell>
          <cell r="J82">
            <v>2.5379999999999998</v>
          </cell>
        </row>
        <row r="83">
          <cell r="B83">
            <v>10</v>
          </cell>
          <cell r="C83">
            <v>2.528</v>
          </cell>
          <cell r="I83">
            <v>6</v>
          </cell>
          <cell r="J83">
            <v>2.528</v>
          </cell>
        </row>
        <row r="84">
          <cell r="B84">
            <v>12</v>
          </cell>
          <cell r="C84">
            <v>0.76300000000000001</v>
          </cell>
          <cell r="I84">
            <v>11.292</v>
          </cell>
          <cell r="J84">
            <v>-1</v>
          </cell>
        </row>
        <row r="85">
          <cell r="B85">
            <v>13</v>
          </cell>
          <cell r="C85">
            <v>0.52800000000000002</v>
          </cell>
          <cell r="I85">
            <v>13.792</v>
          </cell>
          <cell r="J85">
            <v>-1</v>
          </cell>
        </row>
        <row r="86">
          <cell r="B86">
            <v>14</v>
          </cell>
          <cell r="C86">
            <v>0.38</v>
          </cell>
          <cell r="I86">
            <v>16.292000000000002</v>
          </cell>
          <cell r="J86">
            <v>-1</v>
          </cell>
        </row>
        <row r="87">
          <cell r="B87">
            <v>15</v>
          </cell>
          <cell r="C87">
            <v>0.33800000000000002</v>
          </cell>
          <cell r="I87">
            <v>23.0915</v>
          </cell>
          <cell r="J87">
            <v>3.5329999999999999</v>
          </cell>
        </row>
        <row r="88">
          <cell r="B88">
            <v>16</v>
          </cell>
          <cell r="C88">
            <v>0.377</v>
          </cell>
          <cell r="I88">
            <v>25</v>
          </cell>
          <cell r="J88">
            <v>3.5329999999999999</v>
          </cell>
        </row>
        <row r="89">
          <cell r="B89">
            <v>17</v>
          </cell>
          <cell r="C89">
            <v>0.53700000000000003</v>
          </cell>
        </row>
        <row r="90">
          <cell r="B90">
            <v>18</v>
          </cell>
          <cell r="C90">
            <v>0.77700000000000002</v>
          </cell>
        </row>
        <row r="91">
          <cell r="B91">
            <v>20</v>
          </cell>
          <cell r="C91">
            <v>3.528</v>
          </cell>
        </row>
        <row r="92">
          <cell r="B92">
            <v>25</v>
          </cell>
          <cell r="C92">
            <v>3.5329999999999999</v>
          </cell>
        </row>
        <row r="95">
          <cell r="B95">
            <v>0</v>
          </cell>
          <cell r="C95">
            <v>2.8980000000000001</v>
          </cell>
        </row>
        <row r="96">
          <cell r="B96">
            <v>5</v>
          </cell>
          <cell r="C96">
            <v>2.8929999999999998</v>
          </cell>
        </row>
        <row r="97">
          <cell r="B97">
            <v>6</v>
          </cell>
          <cell r="C97">
            <v>1.2729999999999999</v>
          </cell>
        </row>
        <row r="98">
          <cell r="B98">
            <v>10</v>
          </cell>
          <cell r="C98">
            <v>1.268</v>
          </cell>
        </row>
        <row r="99">
          <cell r="B99">
            <v>11</v>
          </cell>
          <cell r="C99">
            <v>0.63800000000000001</v>
          </cell>
          <cell r="I99">
            <v>0</v>
          </cell>
          <cell r="J99">
            <v>2.8980000000000001</v>
          </cell>
        </row>
        <row r="100">
          <cell r="B100">
            <v>13</v>
          </cell>
          <cell r="C100">
            <v>0.42299999999999999</v>
          </cell>
          <cell r="I100">
            <v>5</v>
          </cell>
          <cell r="J100">
            <v>2.8929999999999998</v>
          </cell>
        </row>
        <row r="101">
          <cell r="B101">
            <v>14</v>
          </cell>
          <cell r="C101">
            <v>0.27300000000000002</v>
          </cell>
          <cell r="I101">
            <v>6</v>
          </cell>
          <cell r="J101">
            <v>1.2729999999999999</v>
          </cell>
        </row>
        <row r="102">
          <cell r="B102">
            <v>15</v>
          </cell>
          <cell r="C102">
            <v>0.222</v>
          </cell>
          <cell r="I102">
            <v>9</v>
          </cell>
          <cell r="J102">
            <v>1.268</v>
          </cell>
        </row>
        <row r="103">
          <cell r="B103">
            <v>16</v>
          </cell>
          <cell r="C103">
            <v>0.27700000000000002</v>
          </cell>
          <cell r="I103">
            <v>12.401999999999999</v>
          </cell>
          <cell r="J103">
            <v>-1</v>
          </cell>
        </row>
        <row r="104">
          <cell r="B104">
            <v>18</v>
          </cell>
          <cell r="C104">
            <v>0.42299999999999999</v>
          </cell>
          <cell r="I104">
            <v>14.901999999999999</v>
          </cell>
          <cell r="J104">
            <v>-1</v>
          </cell>
        </row>
        <row r="105">
          <cell r="B105">
            <v>19</v>
          </cell>
          <cell r="C105">
            <v>0.72799999999999998</v>
          </cell>
          <cell r="I105">
            <v>17.402000000000001</v>
          </cell>
          <cell r="J105">
            <v>-1</v>
          </cell>
        </row>
        <row r="106">
          <cell r="B106">
            <v>20</v>
          </cell>
          <cell r="C106">
            <v>0.89800000000000002</v>
          </cell>
          <cell r="I106">
            <v>20.249000000000002</v>
          </cell>
          <cell r="J106">
            <v>0.89800000000000002</v>
          </cell>
        </row>
        <row r="107">
          <cell r="B107">
            <v>25</v>
          </cell>
          <cell r="C107">
            <v>0.90700000000000003</v>
          </cell>
          <cell r="I107">
            <v>25</v>
          </cell>
          <cell r="J107">
            <v>0.90700000000000003</v>
          </cell>
        </row>
        <row r="108">
          <cell r="B108">
            <v>30</v>
          </cell>
          <cell r="C108">
            <v>0.91600000000000004</v>
          </cell>
          <cell r="I108">
            <v>30</v>
          </cell>
          <cell r="J108">
            <v>0.91600000000000004</v>
          </cell>
        </row>
        <row r="111">
          <cell r="B111">
            <v>0</v>
          </cell>
          <cell r="C111">
            <v>2.5409999999999999</v>
          </cell>
        </row>
        <row r="112">
          <cell r="B112">
            <v>5</v>
          </cell>
          <cell r="C112">
            <v>2.536</v>
          </cell>
          <cell r="I112">
            <v>5</v>
          </cell>
          <cell r="J112">
            <v>2.536</v>
          </cell>
        </row>
        <row r="113">
          <cell r="B113">
            <v>8</v>
          </cell>
          <cell r="C113">
            <v>2.5259999999999998</v>
          </cell>
          <cell r="I113">
            <v>8</v>
          </cell>
          <cell r="J113">
            <v>2.5259999999999998</v>
          </cell>
        </row>
        <row r="114">
          <cell r="B114">
            <v>9</v>
          </cell>
          <cell r="C114">
            <v>1.2110000000000001</v>
          </cell>
          <cell r="I114">
            <v>9</v>
          </cell>
          <cell r="J114">
            <v>1.2110000000000001</v>
          </cell>
        </row>
        <row r="115">
          <cell r="B115">
            <v>10</v>
          </cell>
          <cell r="C115">
            <v>1.216</v>
          </cell>
          <cell r="I115">
            <v>12.316500000000001</v>
          </cell>
          <cell r="J115">
            <v>-1</v>
          </cell>
        </row>
        <row r="116">
          <cell r="B116">
            <v>10.5</v>
          </cell>
          <cell r="C116">
            <v>0.72099999999999997</v>
          </cell>
          <cell r="I116">
            <v>14.816500000000001</v>
          </cell>
          <cell r="J116">
            <v>-1</v>
          </cell>
        </row>
        <row r="117">
          <cell r="B117">
            <v>11</v>
          </cell>
          <cell r="C117">
            <v>0.67100000000000004</v>
          </cell>
          <cell r="I117">
            <v>17.316500000000001</v>
          </cell>
          <cell r="J117">
            <v>-1</v>
          </cell>
        </row>
        <row r="118">
          <cell r="B118">
            <v>11.5</v>
          </cell>
          <cell r="C118">
            <v>0.54600000000000004</v>
          </cell>
          <cell r="I118">
            <v>19.941500000000001</v>
          </cell>
          <cell r="J118">
            <v>0.75</v>
          </cell>
        </row>
        <row r="119">
          <cell r="B119">
            <v>12</v>
          </cell>
          <cell r="C119">
            <v>0.52200000000000002</v>
          </cell>
          <cell r="I119">
            <v>20</v>
          </cell>
          <cell r="J119">
            <v>0.82099999999999995</v>
          </cell>
        </row>
        <row r="120">
          <cell r="B120">
            <v>12.5</v>
          </cell>
          <cell r="C120">
            <v>0.55300000000000005</v>
          </cell>
          <cell r="I120">
            <v>25</v>
          </cell>
          <cell r="J120">
            <v>0.83599999999999997</v>
          </cell>
        </row>
        <row r="121">
          <cell r="B121">
            <v>13</v>
          </cell>
          <cell r="C121">
            <v>0.61099999999999999</v>
          </cell>
        </row>
        <row r="122">
          <cell r="B122">
            <v>13.5</v>
          </cell>
          <cell r="C122">
            <v>0.71099999999999997</v>
          </cell>
        </row>
        <row r="123">
          <cell r="B123">
            <v>14</v>
          </cell>
          <cell r="C123">
            <v>0.81599999999999995</v>
          </cell>
        </row>
        <row r="124">
          <cell r="B124">
            <v>20</v>
          </cell>
          <cell r="C124">
            <v>0.82099999999999995</v>
          </cell>
        </row>
        <row r="125">
          <cell r="B125">
            <v>25</v>
          </cell>
          <cell r="C125">
            <v>0.83599999999999997</v>
          </cell>
        </row>
        <row r="130">
          <cell r="B130">
            <v>0</v>
          </cell>
          <cell r="C130">
            <v>0.16500000000000001</v>
          </cell>
        </row>
        <row r="131">
          <cell r="B131">
            <v>2</v>
          </cell>
          <cell r="C131">
            <v>0.42599999999999999</v>
          </cell>
        </row>
        <row r="132">
          <cell r="B132">
            <v>4</v>
          </cell>
          <cell r="C132">
            <v>0.71599999999999997</v>
          </cell>
        </row>
        <row r="133">
          <cell r="B133">
            <v>6</v>
          </cell>
          <cell r="C133">
            <v>2.3460000000000001</v>
          </cell>
        </row>
        <row r="134">
          <cell r="B134">
            <v>8</v>
          </cell>
          <cell r="C134">
            <v>2.3359999999999999</v>
          </cell>
        </row>
        <row r="135">
          <cell r="B135">
            <v>9</v>
          </cell>
          <cell r="C135">
            <v>1.236</v>
          </cell>
        </row>
        <row r="136">
          <cell r="B136">
            <v>10</v>
          </cell>
          <cell r="C136">
            <v>1.2210000000000001</v>
          </cell>
          <cell r="I136">
            <v>0</v>
          </cell>
          <cell r="J136">
            <v>0.16500000000000001</v>
          </cell>
        </row>
        <row r="137">
          <cell r="B137">
            <v>10.5</v>
          </cell>
          <cell r="C137">
            <v>0.98799999999999999</v>
          </cell>
          <cell r="I137">
            <v>2</v>
          </cell>
          <cell r="J137">
            <v>0.42599999999999999</v>
          </cell>
        </row>
        <row r="138">
          <cell r="B138">
            <v>11</v>
          </cell>
          <cell r="C138">
            <v>0.86499999999999999</v>
          </cell>
          <cell r="I138">
            <v>4</v>
          </cell>
          <cell r="J138">
            <v>0.71599999999999997</v>
          </cell>
        </row>
        <row r="139">
          <cell r="B139">
            <v>11.5</v>
          </cell>
          <cell r="C139">
            <v>0.83599999999999997</v>
          </cell>
          <cell r="I139">
            <v>6</v>
          </cell>
          <cell r="J139">
            <v>2.3460000000000001</v>
          </cell>
        </row>
        <row r="140">
          <cell r="B140">
            <v>12</v>
          </cell>
          <cell r="C140">
            <v>0.85099999999999998</v>
          </cell>
          <cell r="I140">
            <v>8</v>
          </cell>
          <cell r="J140">
            <v>2.3359999999999999</v>
          </cell>
        </row>
        <row r="141">
          <cell r="B141">
            <v>12.5</v>
          </cell>
          <cell r="C141">
            <v>0.91600000000000004</v>
          </cell>
          <cell r="I141">
            <v>9</v>
          </cell>
          <cell r="J141">
            <v>1.236</v>
          </cell>
        </row>
        <row r="142">
          <cell r="B142">
            <v>13</v>
          </cell>
          <cell r="C142">
            <v>0.99099999999999999</v>
          </cell>
          <cell r="I142">
            <v>12.353999999999999</v>
          </cell>
          <cell r="J142">
            <v>-1</v>
          </cell>
        </row>
        <row r="143">
          <cell r="B143">
            <v>20</v>
          </cell>
          <cell r="C143">
            <v>0.996</v>
          </cell>
          <cell r="I143">
            <v>14.853999999999999</v>
          </cell>
          <cell r="J143">
            <v>-1</v>
          </cell>
        </row>
        <row r="144">
          <cell r="B144">
            <v>25</v>
          </cell>
          <cell r="C144">
            <v>1.0009999999999999</v>
          </cell>
          <cell r="I144">
            <v>17.353999999999999</v>
          </cell>
          <cell r="J144">
            <v>-1</v>
          </cell>
        </row>
        <row r="145">
          <cell r="I145">
            <v>19.978999999999999</v>
          </cell>
          <cell r="J145">
            <v>0.75</v>
          </cell>
        </row>
        <row r="146">
          <cell r="I146">
            <v>20</v>
          </cell>
          <cell r="J146">
            <v>0.996</v>
          </cell>
        </row>
        <row r="147">
          <cell r="I147">
            <v>25</v>
          </cell>
          <cell r="J147">
            <v>1.0009999999999999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ron Middle para khal (2)"/>
      <sheetName val="Hiron Middle para khal"/>
      <sheetName val="Abstract of earth"/>
      <sheetName val="Offtake khal"/>
      <sheetName val="Outfall khal"/>
    </sheetNames>
    <sheetDataSet>
      <sheetData sheetId="0"/>
      <sheetData sheetId="1">
        <row r="5">
          <cell r="B5">
            <v>0</v>
          </cell>
          <cell r="C5">
            <v>-0.4</v>
          </cell>
        </row>
        <row r="6">
          <cell r="B6">
            <v>2</v>
          </cell>
          <cell r="C6">
            <v>3.9E-2</v>
          </cell>
        </row>
        <row r="7">
          <cell r="B7">
            <v>4</v>
          </cell>
          <cell r="C7">
            <v>0.7</v>
          </cell>
        </row>
        <row r="8">
          <cell r="B8">
            <v>5</v>
          </cell>
          <cell r="C8">
            <v>2.032</v>
          </cell>
        </row>
        <row r="9">
          <cell r="B9">
            <v>6</v>
          </cell>
          <cell r="C9">
            <v>2.0390000000000001</v>
          </cell>
          <cell r="I9">
            <v>0</v>
          </cell>
          <cell r="J9">
            <v>-0.4</v>
          </cell>
        </row>
        <row r="10">
          <cell r="B10">
            <v>8</v>
          </cell>
          <cell r="C10">
            <v>8.5000000000000006E-2</v>
          </cell>
          <cell r="I10">
            <v>2</v>
          </cell>
          <cell r="J10">
            <v>3.9E-2</v>
          </cell>
        </row>
        <row r="11">
          <cell r="B11">
            <v>10</v>
          </cell>
          <cell r="C11">
            <v>-5.5E-2</v>
          </cell>
          <cell r="I11">
            <v>4</v>
          </cell>
          <cell r="J11">
            <v>0.7</v>
          </cell>
        </row>
        <row r="12">
          <cell r="B12">
            <v>11</v>
          </cell>
          <cell r="C12">
            <v>-0.11799999999999999</v>
          </cell>
          <cell r="I12">
            <v>5</v>
          </cell>
          <cell r="J12">
            <v>2.032</v>
          </cell>
        </row>
        <row r="13">
          <cell r="B13">
            <v>12</v>
          </cell>
          <cell r="C13">
            <v>-0.16900000000000001</v>
          </cell>
          <cell r="I13">
            <v>5.4550000000000001</v>
          </cell>
          <cell r="J13">
            <v>2.0299999999999998</v>
          </cell>
        </row>
        <row r="14">
          <cell r="B14">
            <v>13</v>
          </cell>
          <cell r="C14">
            <v>-0.115</v>
          </cell>
          <cell r="I14">
            <v>10</v>
          </cell>
          <cell r="J14">
            <v>-1</v>
          </cell>
        </row>
        <row r="15">
          <cell r="B15">
            <v>14</v>
          </cell>
          <cell r="C15">
            <v>-3.5000000000000003E-2</v>
          </cell>
          <cell r="I15">
            <v>12</v>
          </cell>
          <cell r="J15">
            <v>-1</v>
          </cell>
        </row>
        <row r="16">
          <cell r="B16">
            <v>16</v>
          </cell>
          <cell r="C16">
            <v>0.19500000000000001</v>
          </cell>
          <cell r="I16">
            <v>14</v>
          </cell>
          <cell r="J16">
            <v>-1</v>
          </cell>
        </row>
        <row r="17">
          <cell r="B17">
            <v>18</v>
          </cell>
          <cell r="C17">
            <v>2.1</v>
          </cell>
          <cell r="I17">
            <v>18.649999999999999</v>
          </cell>
          <cell r="J17">
            <v>2.1</v>
          </cell>
        </row>
        <row r="18">
          <cell r="B18">
            <v>20</v>
          </cell>
          <cell r="C18">
            <v>2.0950000000000002</v>
          </cell>
          <cell r="I18">
            <v>20</v>
          </cell>
          <cell r="J18">
            <v>2.0950000000000002</v>
          </cell>
        </row>
        <row r="19">
          <cell r="B19">
            <v>21</v>
          </cell>
          <cell r="C19">
            <v>1.69</v>
          </cell>
          <cell r="I19">
            <v>21</v>
          </cell>
          <cell r="J19">
            <v>1.69</v>
          </cell>
        </row>
        <row r="20">
          <cell r="B20">
            <v>25</v>
          </cell>
          <cell r="C20">
            <v>1.6850000000000001</v>
          </cell>
          <cell r="I20">
            <v>25</v>
          </cell>
          <cell r="J20">
            <v>1.6850000000000001</v>
          </cell>
        </row>
        <row r="27">
          <cell r="B27">
            <v>0</v>
          </cell>
          <cell r="C27">
            <v>2.1219999999999999</v>
          </cell>
        </row>
        <row r="28">
          <cell r="B28">
            <v>5</v>
          </cell>
          <cell r="C28">
            <v>2.117</v>
          </cell>
        </row>
        <row r="29">
          <cell r="B29">
            <v>10</v>
          </cell>
          <cell r="C29">
            <v>2.1120000000000001</v>
          </cell>
        </row>
        <row r="30">
          <cell r="B30">
            <v>12</v>
          </cell>
          <cell r="C30">
            <v>0.36799999999999999</v>
          </cell>
        </row>
        <row r="31">
          <cell r="B31">
            <v>14</v>
          </cell>
          <cell r="C31">
            <v>0.16300000000000001</v>
          </cell>
        </row>
        <row r="32">
          <cell r="B32">
            <v>15</v>
          </cell>
          <cell r="C32">
            <v>-1.4999999999999999E-2</v>
          </cell>
        </row>
        <row r="33">
          <cell r="B33">
            <v>16</v>
          </cell>
          <cell r="C33">
            <v>-7.0999999999999994E-2</v>
          </cell>
          <cell r="I33">
            <v>0</v>
          </cell>
          <cell r="J33">
            <v>2.1219999999999999</v>
          </cell>
        </row>
        <row r="34">
          <cell r="B34">
            <v>17</v>
          </cell>
          <cell r="C34">
            <v>1E-3</v>
          </cell>
          <cell r="I34">
            <v>5</v>
          </cell>
          <cell r="J34">
            <v>2.117</v>
          </cell>
        </row>
        <row r="35">
          <cell r="B35">
            <v>18</v>
          </cell>
          <cell r="C35">
            <v>0.16800000000000001</v>
          </cell>
          <cell r="I35">
            <v>9.3350000000000009</v>
          </cell>
          <cell r="J35">
            <v>2.11</v>
          </cell>
        </row>
        <row r="36">
          <cell r="B36">
            <v>20</v>
          </cell>
          <cell r="C36">
            <v>0.36299999999999999</v>
          </cell>
          <cell r="I36">
            <v>14</v>
          </cell>
          <cell r="J36">
            <v>-1</v>
          </cell>
        </row>
        <row r="37">
          <cell r="B37">
            <v>22</v>
          </cell>
          <cell r="C37">
            <v>2.3119999999999998</v>
          </cell>
          <cell r="I37">
            <v>16</v>
          </cell>
          <cell r="J37">
            <v>-1</v>
          </cell>
        </row>
        <row r="38">
          <cell r="B38">
            <v>24</v>
          </cell>
          <cell r="C38">
            <v>2.3180000000000001</v>
          </cell>
          <cell r="I38">
            <v>18</v>
          </cell>
          <cell r="J38">
            <v>-1</v>
          </cell>
        </row>
        <row r="39">
          <cell r="I39">
            <v>22.995000000000001</v>
          </cell>
          <cell r="J39">
            <v>2.33</v>
          </cell>
        </row>
        <row r="40">
          <cell r="I40">
            <v>24</v>
          </cell>
          <cell r="J40">
            <v>2.3180000000000001</v>
          </cell>
        </row>
        <row r="47">
          <cell r="B47">
            <v>0</v>
          </cell>
          <cell r="C47">
            <v>2.258</v>
          </cell>
        </row>
        <row r="48">
          <cell r="B48">
            <v>2</v>
          </cell>
          <cell r="C48">
            <v>2.2480000000000002</v>
          </cell>
        </row>
        <row r="49">
          <cell r="B49">
            <v>4</v>
          </cell>
          <cell r="C49">
            <v>0.33300000000000002</v>
          </cell>
          <cell r="I49">
            <v>0</v>
          </cell>
          <cell r="J49">
            <v>2.258</v>
          </cell>
        </row>
        <row r="50">
          <cell r="B50">
            <v>6</v>
          </cell>
          <cell r="C50">
            <v>0.248</v>
          </cell>
          <cell r="I50">
            <v>1.125</v>
          </cell>
          <cell r="J50">
            <v>2.25</v>
          </cell>
        </row>
        <row r="51">
          <cell r="B51">
            <v>7</v>
          </cell>
          <cell r="C51">
            <v>8.3000000000000004E-2</v>
          </cell>
          <cell r="I51">
            <v>6</v>
          </cell>
          <cell r="J51">
            <v>-1</v>
          </cell>
        </row>
        <row r="52">
          <cell r="B52">
            <v>8</v>
          </cell>
          <cell r="C52">
            <v>2.9000000000000001E-2</v>
          </cell>
          <cell r="I52">
            <v>8</v>
          </cell>
          <cell r="J52">
            <v>-1</v>
          </cell>
        </row>
        <row r="53">
          <cell r="B53">
            <v>9</v>
          </cell>
          <cell r="C53">
            <v>8.6999999999999994E-2</v>
          </cell>
          <cell r="I53">
            <v>10</v>
          </cell>
          <cell r="J53">
            <v>-1</v>
          </cell>
        </row>
        <row r="54">
          <cell r="B54">
            <v>10</v>
          </cell>
          <cell r="C54">
            <v>3.7999999999999999E-2</v>
          </cell>
          <cell r="I54">
            <v>15.745000000000001</v>
          </cell>
          <cell r="J54">
            <v>2.83</v>
          </cell>
        </row>
        <row r="55">
          <cell r="B55">
            <v>12</v>
          </cell>
          <cell r="C55">
            <v>0.34300000000000003</v>
          </cell>
          <cell r="I55">
            <v>20</v>
          </cell>
          <cell r="J55">
            <v>2.843</v>
          </cell>
        </row>
        <row r="56">
          <cell r="B56">
            <v>14</v>
          </cell>
          <cell r="C56">
            <v>2.8380000000000001</v>
          </cell>
          <cell r="I56">
            <v>25</v>
          </cell>
          <cell r="J56">
            <v>2.8479999999999999</v>
          </cell>
        </row>
        <row r="57">
          <cell r="B57">
            <v>20</v>
          </cell>
          <cell r="C57">
            <v>2.843</v>
          </cell>
        </row>
        <row r="58">
          <cell r="B58">
            <v>25</v>
          </cell>
          <cell r="C58">
            <v>2.8479999999999999</v>
          </cell>
        </row>
        <row r="64">
          <cell r="B64">
            <v>0</v>
          </cell>
          <cell r="C64">
            <v>2.6320000000000001</v>
          </cell>
        </row>
        <row r="65">
          <cell r="B65">
            <v>4</v>
          </cell>
          <cell r="C65">
            <v>2.625</v>
          </cell>
        </row>
        <row r="66">
          <cell r="B66">
            <v>6</v>
          </cell>
          <cell r="C66">
            <v>0.86699999999999999</v>
          </cell>
        </row>
        <row r="67">
          <cell r="B67">
            <v>7</v>
          </cell>
          <cell r="C67">
            <v>0.41799999999999998</v>
          </cell>
          <cell r="I67">
            <v>0</v>
          </cell>
          <cell r="J67">
            <v>2.6320000000000001</v>
          </cell>
        </row>
        <row r="68">
          <cell r="B68">
            <v>8</v>
          </cell>
          <cell r="C68">
            <v>0.19600000000000001</v>
          </cell>
          <cell r="I68">
            <v>3.5700000000000003</v>
          </cell>
          <cell r="J68">
            <v>2.62</v>
          </cell>
        </row>
        <row r="69">
          <cell r="B69">
            <v>9</v>
          </cell>
          <cell r="C69">
            <v>0.129</v>
          </cell>
          <cell r="I69">
            <v>9</v>
          </cell>
          <cell r="J69">
            <v>-1</v>
          </cell>
        </row>
        <row r="70">
          <cell r="B70">
            <v>10</v>
          </cell>
          <cell r="C70">
            <v>0.19700000000000001</v>
          </cell>
          <cell r="I70">
            <v>11</v>
          </cell>
          <cell r="J70">
            <v>-1</v>
          </cell>
        </row>
        <row r="71">
          <cell r="B71">
            <v>11</v>
          </cell>
          <cell r="C71">
            <v>0.42699999999999999</v>
          </cell>
          <cell r="I71">
            <v>13</v>
          </cell>
          <cell r="J71">
            <v>-1</v>
          </cell>
        </row>
        <row r="72">
          <cell r="B72">
            <v>12</v>
          </cell>
          <cell r="C72">
            <v>0.79700000000000004</v>
          </cell>
          <cell r="I72">
            <v>16.420000000000002</v>
          </cell>
          <cell r="J72">
            <v>1.28</v>
          </cell>
        </row>
        <row r="73">
          <cell r="B73">
            <v>14</v>
          </cell>
          <cell r="C73">
            <v>2.0419999999999998</v>
          </cell>
          <cell r="I73">
            <v>17</v>
          </cell>
          <cell r="J73">
            <v>1.002</v>
          </cell>
        </row>
        <row r="74">
          <cell r="B74">
            <v>15</v>
          </cell>
          <cell r="C74">
            <v>2.0369999999999999</v>
          </cell>
          <cell r="I74">
            <v>20</v>
          </cell>
          <cell r="J74">
            <v>0.45100000000000001</v>
          </cell>
        </row>
        <row r="75">
          <cell r="B75">
            <v>17</v>
          </cell>
          <cell r="C75">
            <v>1.002</v>
          </cell>
          <cell r="I75">
            <v>22</v>
          </cell>
          <cell r="J75">
            <v>0.312</v>
          </cell>
        </row>
        <row r="76">
          <cell r="B76">
            <v>20</v>
          </cell>
          <cell r="C76">
            <v>0.45100000000000001</v>
          </cell>
        </row>
        <row r="77">
          <cell r="B77">
            <v>22</v>
          </cell>
          <cell r="C77">
            <v>0.312</v>
          </cell>
        </row>
        <row r="84">
          <cell r="B84">
            <v>0</v>
          </cell>
          <cell r="C84">
            <v>0.97</v>
          </cell>
        </row>
        <row r="85">
          <cell r="B85">
            <v>7</v>
          </cell>
          <cell r="C85">
            <v>0.96499999999999997</v>
          </cell>
        </row>
        <row r="86">
          <cell r="B86">
            <v>8</v>
          </cell>
          <cell r="C86">
            <v>1.5449999999999999</v>
          </cell>
        </row>
        <row r="87">
          <cell r="B87">
            <v>10</v>
          </cell>
          <cell r="C87">
            <v>1.55</v>
          </cell>
        </row>
        <row r="88">
          <cell r="B88">
            <v>11</v>
          </cell>
          <cell r="C88">
            <v>0.46</v>
          </cell>
          <cell r="I88">
            <v>0</v>
          </cell>
          <cell r="J88">
            <v>0.97</v>
          </cell>
        </row>
        <row r="89">
          <cell r="B89">
            <v>12</v>
          </cell>
          <cell r="C89">
            <v>0.26</v>
          </cell>
          <cell r="I89">
            <v>7</v>
          </cell>
          <cell r="J89">
            <v>0.96499999999999997</v>
          </cell>
        </row>
        <row r="90">
          <cell r="B90">
            <v>13</v>
          </cell>
          <cell r="C90">
            <v>0.09</v>
          </cell>
          <cell r="I90">
            <v>8</v>
          </cell>
          <cell r="J90">
            <v>1.5449999999999999</v>
          </cell>
        </row>
        <row r="91">
          <cell r="B91">
            <v>14</v>
          </cell>
          <cell r="C91">
            <v>0.03</v>
          </cell>
          <cell r="I91">
            <v>8.19</v>
          </cell>
          <cell r="J91">
            <v>1.54</v>
          </cell>
        </row>
        <row r="92">
          <cell r="B92">
            <v>15</v>
          </cell>
          <cell r="C92">
            <v>8.7999999999999995E-2</v>
          </cell>
          <cell r="I92">
            <v>12</v>
          </cell>
          <cell r="J92">
            <v>-1</v>
          </cell>
        </row>
        <row r="93">
          <cell r="B93">
            <v>16</v>
          </cell>
          <cell r="C93">
            <v>0.245</v>
          </cell>
          <cell r="I93">
            <v>14</v>
          </cell>
          <cell r="J93">
            <v>-1</v>
          </cell>
        </row>
        <row r="94">
          <cell r="B94">
            <v>17</v>
          </cell>
          <cell r="C94">
            <v>0.46899999999999997</v>
          </cell>
          <cell r="I94">
            <v>16</v>
          </cell>
          <cell r="J94">
            <v>-1</v>
          </cell>
        </row>
        <row r="95">
          <cell r="B95">
            <v>18</v>
          </cell>
          <cell r="C95">
            <v>1.46</v>
          </cell>
          <cell r="I95">
            <v>19.420000000000002</v>
          </cell>
          <cell r="J95">
            <v>1.28</v>
          </cell>
        </row>
        <row r="96">
          <cell r="B96">
            <v>19</v>
          </cell>
          <cell r="C96">
            <v>1.4550000000000001</v>
          </cell>
          <cell r="I96">
            <v>20</v>
          </cell>
          <cell r="J96">
            <v>1.0449999999999999</v>
          </cell>
        </row>
        <row r="97">
          <cell r="B97">
            <v>20</v>
          </cell>
          <cell r="C97">
            <v>1.0449999999999999</v>
          </cell>
          <cell r="I97">
            <v>25</v>
          </cell>
          <cell r="J97">
            <v>1.05</v>
          </cell>
        </row>
        <row r="98">
          <cell r="B98">
            <v>25</v>
          </cell>
          <cell r="C98">
            <v>1.05</v>
          </cell>
        </row>
        <row r="104">
          <cell r="B104">
            <v>0</v>
          </cell>
          <cell r="C104">
            <v>0.91900000000000004</v>
          </cell>
        </row>
        <row r="105">
          <cell r="B105">
            <v>5</v>
          </cell>
          <cell r="C105">
            <v>0.91500000000000004</v>
          </cell>
        </row>
        <row r="106">
          <cell r="B106">
            <v>8</v>
          </cell>
          <cell r="C106">
            <v>0.91</v>
          </cell>
        </row>
        <row r="107">
          <cell r="B107">
            <v>9</v>
          </cell>
          <cell r="C107">
            <v>1.7749999999999999</v>
          </cell>
        </row>
        <row r="108">
          <cell r="B108">
            <v>10</v>
          </cell>
          <cell r="C108">
            <v>1.7649999999999999</v>
          </cell>
        </row>
        <row r="109">
          <cell r="B109">
            <v>12</v>
          </cell>
          <cell r="C109">
            <v>0.435</v>
          </cell>
          <cell r="I109">
            <v>0</v>
          </cell>
          <cell r="J109">
            <v>0.91900000000000004</v>
          </cell>
        </row>
        <row r="110">
          <cell r="B110">
            <v>13</v>
          </cell>
          <cell r="C110">
            <v>0.16</v>
          </cell>
          <cell r="I110">
            <v>5</v>
          </cell>
          <cell r="J110">
            <v>0.91500000000000004</v>
          </cell>
        </row>
        <row r="111">
          <cell r="B111">
            <v>14</v>
          </cell>
          <cell r="C111">
            <v>8.2000000000000003E-2</v>
          </cell>
          <cell r="I111">
            <v>8</v>
          </cell>
          <cell r="J111">
            <v>0.91</v>
          </cell>
        </row>
        <row r="112">
          <cell r="B112">
            <v>15</v>
          </cell>
          <cell r="C112">
            <v>2.9000000000000001E-2</v>
          </cell>
          <cell r="I112">
            <v>8.92</v>
          </cell>
          <cell r="J112">
            <v>1.72</v>
          </cell>
        </row>
        <row r="113">
          <cell r="B113">
            <v>16</v>
          </cell>
          <cell r="C113">
            <v>7.5999999999999998E-2</v>
          </cell>
          <cell r="I113">
            <v>13</v>
          </cell>
          <cell r="J113">
            <v>-1</v>
          </cell>
        </row>
        <row r="114">
          <cell r="B114">
            <v>17</v>
          </cell>
          <cell r="C114">
            <v>0.16500000000000001</v>
          </cell>
          <cell r="I114">
            <v>15</v>
          </cell>
          <cell r="J114">
            <v>-1</v>
          </cell>
        </row>
        <row r="115">
          <cell r="B115">
            <v>18</v>
          </cell>
          <cell r="C115">
            <v>0.45500000000000002</v>
          </cell>
          <cell r="I115">
            <v>17</v>
          </cell>
          <cell r="J115">
            <v>-1</v>
          </cell>
        </row>
        <row r="116">
          <cell r="B116">
            <v>20</v>
          </cell>
          <cell r="C116">
            <v>1.885</v>
          </cell>
          <cell r="I116">
            <v>21.32</v>
          </cell>
          <cell r="J116">
            <v>1.88</v>
          </cell>
        </row>
        <row r="117">
          <cell r="B117">
            <v>25</v>
          </cell>
          <cell r="C117">
            <v>1.88</v>
          </cell>
          <cell r="I117">
            <v>25</v>
          </cell>
          <cell r="J117">
            <v>1.88</v>
          </cell>
        </row>
        <row r="118">
          <cell r="B118">
            <v>27</v>
          </cell>
          <cell r="C118">
            <v>0.17</v>
          </cell>
          <cell r="I118">
            <v>27</v>
          </cell>
          <cell r="J118">
            <v>0.17</v>
          </cell>
        </row>
        <row r="119">
          <cell r="B119">
            <v>30</v>
          </cell>
          <cell r="C119">
            <v>-0.23599999999999999</v>
          </cell>
          <cell r="I119">
            <v>30</v>
          </cell>
          <cell r="J119">
            <v>-0.23599999999999999</v>
          </cell>
        </row>
        <row r="120">
          <cell r="B120">
            <v>32</v>
          </cell>
          <cell r="C120">
            <v>-0.28499999999999998</v>
          </cell>
          <cell r="I120">
            <v>32</v>
          </cell>
          <cell r="J120">
            <v>-0.28499999999999998</v>
          </cell>
        </row>
        <row r="128">
          <cell r="B128">
            <v>0</v>
          </cell>
          <cell r="C128">
            <v>2.59</v>
          </cell>
        </row>
        <row r="129">
          <cell r="B129">
            <v>5</v>
          </cell>
          <cell r="C129">
            <v>2.585</v>
          </cell>
        </row>
        <row r="130">
          <cell r="B130">
            <v>10</v>
          </cell>
          <cell r="C130">
            <v>2.5750000000000002</v>
          </cell>
        </row>
        <row r="131">
          <cell r="B131">
            <v>12</v>
          </cell>
          <cell r="C131">
            <v>0.85299999999999998</v>
          </cell>
          <cell r="I131">
            <v>0</v>
          </cell>
          <cell r="J131">
            <v>2.59</v>
          </cell>
        </row>
        <row r="132">
          <cell r="B132">
            <v>13</v>
          </cell>
          <cell r="C132">
            <v>0.51</v>
          </cell>
          <cell r="I132">
            <v>5</v>
          </cell>
          <cell r="J132">
            <v>2.585</v>
          </cell>
        </row>
        <row r="133">
          <cell r="B133">
            <v>14</v>
          </cell>
          <cell r="C133">
            <v>0.28499999999999998</v>
          </cell>
          <cell r="I133">
            <v>7.63</v>
          </cell>
          <cell r="J133">
            <v>2.58</v>
          </cell>
        </row>
        <row r="134">
          <cell r="B134">
            <v>15</v>
          </cell>
          <cell r="C134">
            <v>0.22900000000000001</v>
          </cell>
          <cell r="I134">
            <v>13</v>
          </cell>
          <cell r="J134">
            <v>-1</v>
          </cell>
        </row>
        <row r="135">
          <cell r="B135">
            <v>16</v>
          </cell>
          <cell r="C135">
            <v>0.28399999999999997</v>
          </cell>
          <cell r="I135">
            <v>15</v>
          </cell>
          <cell r="J135">
            <v>-1</v>
          </cell>
        </row>
        <row r="136">
          <cell r="B136">
            <v>17</v>
          </cell>
          <cell r="C136">
            <v>0.52</v>
          </cell>
          <cell r="I136">
            <v>17</v>
          </cell>
          <cell r="J136">
            <v>-1</v>
          </cell>
        </row>
        <row r="137">
          <cell r="B137">
            <v>18</v>
          </cell>
          <cell r="C137">
            <v>0.85</v>
          </cell>
          <cell r="I137">
            <v>21.5</v>
          </cell>
          <cell r="J137">
            <v>2</v>
          </cell>
        </row>
        <row r="138">
          <cell r="B138">
            <v>20</v>
          </cell>
          <cell r="C138">
            <v>2.4249999999999998</v>
          </cell>
          <cell r="I138">
            <v>23</v>
          </cell>
          <cell r="J138">
            <v>0.92500000000000004</v>
          </cell>
        </row>
        <row r="139">
          <cell r="B139">
            <v>21</v>
          </cell>
          <cell r="C139">
            <v>2.415</v>
          </cell>
          <cell r="I139">
            <v>25</v>
          </cell>
          <cell r="J139">
            <v>0.65900000000000003</v>
          </cell>
        </row>
        <row r="140">
          <cell r="B140">
            <v>23</v>
          </cell>
          <cell r="C140">
            <v>0.92500000000000004</v>
          </cell>
          <cell r="I140">
            <v>27</v>
          </cell>
          <cell r="J140">
            <v>0.51500000000000001</v>
          </cell>
        </row>
        <row r="141">
          <cell r="B141">
            <v>25</v>
          </cell>
          <cell r="C141">
            <v>0.65900000000000003</v>
          </cell>
        </row>
        <row r="142">
          <cell r="B142">
            <v>27</v>
          </cell>
          <cell r="C142">
            <v>0.51500000000000001</v>
          </cell>
        </row>
        <row r="148">
          <cell r="B148">
            <v>0</v>
          </cell>
          <cell r="C148">
            <v>3.3359999999999999</v>
          </cell>
        </row>
        <row r="149">
          <cell r="B149">
            <v>2</v>
          </cell>
          <cell r="C149">
            <v>3.331</v>
          </cell>
        </row>
        <row r="150">
          <cell r="B150">
            <v>4</v>
          </cell>
          <cell r="C150">
            <v>0.94099999999999995</v>
          </cell>
        </row>
        <row r="151">
          <cell r="B151">
            <v>6</v>
          </cell>
          <cell r="C151">
            <v>0.74099999999999999</v>
          </cell>
        </row>
        <row r="152">
          <cell r="B152">
            <v>8</v>
          </cell>
          <cell r="C152">
            <v>0.42599999999999999</v>
          </cell>
          <cell r="I152">
            <v>0</v>
          </cell>
          <cell r="J152">
            <v>3.3359999999999999</v>
          </cell>
        </row>
        <row r="153">
          <cell r="B153">
            <v>10</v>
          </cell>
          <cell r="C153">
            <v>0.18</v>
          </cell>
          <cell r="I153">
            <v>2</v>
          </cell>
          <cell r="J153">
            <v>3.331</v>
          </cell>
        </row>
        <row r="154">
          <cell r="B154">
            <v>12</v>
          </cell>
          <cell r="C154">
            <v>0.127</v>
          </cell>
          <cell r="I154">
            <v>4</v>
          </cell>
          <cell r="J154">
            <v>0.94099999999999995</v>
          </cell>
        </row>
        <row r="155">
          <cell r="B155">
            <v>14</v>
          </cell>
          <cell r="C155">
            <v>0.183</v>
          </cell>
          <cell r="I155">
            <v>6</v>
          </cell>
          <cell r="J155">
            <v>0.74099999999999999</v>
          </cell>
        </row>
        <row r="156">
          <cell r="B156">
            <v>16</v>
          </cell>
          <cell r="C156">
            <v>0.25800000000000001</v>
          </cell>
          <cell r="I156">
            <v>7.9</v>
          </cell>
          <cell r="J156">
            <v>0.4</v>
          </cell>
        </row>
        <row r="157">
          <cell r="B157">
            <v>18</v>
          </cell>
          <cell r="C157">
            <v>0.311</v>
          </cell>
          <cell r="I157">
            <v>10</v>
          </cell>
          <cell r="J157">
            <v>-1</v>
          </cell>
        </row>
        <row r="158">
          <cell r="B158">
            <v>20</v>
          </cell>
          <cell r="C158">
            <v>0.39100000000000001</v>
          </cell>
          <cell r="I158">
            <v>12</v>
          </cell>
          <cell r="J158">
            <v>-1</v>
          </cell>
        </row>
        <row r="159">
          <cell r="B159">
            <v>21</v>
          </cell>
          <cell r="C159">
            <v>0.41099999999999998</v>
          </cell>
          <cell r="I159">
            <v>14</v>
          </cell>
          <cell r="J159">
            <v>-1</v>
          </cell>
        </row>
        <row r="160">
          <cell r="B160">
            <v>22</v>
          </cell>
          <cell r="C160">
            <v>0.626</v>
          </cell>
          <cell r="I160">
            <v>15.95</v>
          </cell>
          <cell r="J160">
            <v>0.3</v>
          </cell>
        </row>
        <row r="161">
          <cell r="B161">
            <v>25</v>
          </cell>
          <cell r="C161">
            <v>0.64500000000000002</v>
          </cell>
          <cell r="I161">
            <v>16</v>
          </cell>
          <cell r="J161">
            <v>0.25800000000000001</v>
          </cell>
        </row>
        <row r="162">
          <cell r="B162">
            <v>30</v>
          </cell>
          <cell r="C162">
            <v>0.65600000000000003</v>
          </cell>
          <cell r="I162">
            <v>18</v>
          </cell>
          <cell r="J162">
            <v>0.311</v>
          </cell>
        </row>
        <row r="163">
          <cell r="I163">
            <v>20</v>
          </cell>
          <cell r="J163">
            <v>0.39100000000000001</v>
          </cell>
        </row>
        <row r="164">
          <cell r="I164">
            <v>21</v>
          </cell>
          <cell r="J164">
            <v>0.41099999999999998</v>
          </cell>
        </row>
        <row r="165">
          <cell r="I165">
            <v>22</v>
          </cell>
          <cell r="J165">
            <v>0.626</v>
          </cell>
        </row>
        <row r="166">
          <cell r="I166">
            <v>25</v>
          </cell>
          <cell r="J166">
            <v>0.64500000000000002</v>
          </cell>
        </row>
        <row r="167">
          <cell r="I167">
            <v>30</v>
          </cell>
          <cell r="J167">
            <v>0.65600000000000003</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topLeftCell="A139" zoomScaleNormal="100" zoomScaleSheetLayoutView="70" workbookViewId="0">
      <selection activeCell="V167" sqref="V167"/>
    </sheetView>
  </sheetViews>
  <sheetFormatPr defaultRowHeight="12.75" x14ac:dyDescent="0.2"/>
  <cols>
    <col min="1" max="1" width="2" style="22" customWidth="1"/>
    <col min="2" max="2" width="6.5703125" style="36" customWidth="1"/>
    <col min="3" max="3" width="7.5703125" style="37" customWidth="1"/>
    <col min="4" max="4" width="9.140625" style="37" customWidth="1"/>
    <col min="5" max="7" width="6.5703125" style="22" hidden="1" customWidth="1"/>
    <col min="8" max="8" width="4.85546875" style="22" hidden="1" customWidth="1"/>
    <col min="9" max="9" width="6.7109375" style="22" hidden="1" customWidth="1"/>
    <col min="10" max="10" width="6.7109375" style="48" hidden="1" customWidth="1"/>
    <col min="11" max="13" width="6.7109375" style="22" hidden="1" customWidth="1"/>
    <col min="14" max="14" width="1.7109375" style="22" customWidth="1"/>
    <col min="15" max="16" width="10.140625" style="22" customWidth="1"/>
    <col min="17" max="17" width="8.7109375" style="22" customWidth="1"/>
    <col min="18" max="18" width="9.140625" style="22"/>
    <col min="19" max="19" width="24.85546875" style="22" customWidth="1"/>
    <col min="20" max="258" width="9.140625" style="22"/>
    <col min="259" max="263" width="8.140625" style="22" customWidth="1"/>
    <col min="264" max="264" width="2.85546875" style="22" customWidth="1"/>
    <col min="265" max="269" width="7.42578125" style="22" customWidth="1"/>
    <col min="270" max="272" width="10.140625" style="22" customWidth="1"/>
    <col min="273" max="273" width="8.7109375" style="22" customWidth="1"/>
    <col min="274" max="514" width="9.140625" style="22"/>
    <col min="515" max="519" width="8.140625" style="22" customWidth="1"/>
    <col min="520" max="520" width="2.85546875" style="22" customWidth="1"/>
    <col min="521" max="525" width="7.42578125" style="22" customWidth="1"/>
    <col min="526" max="528" width="10.140625" style="22" customWidth="1"/>
    <col min="529" max="529" width="8.7109375" style="22" customWidth="1"/>
    <col min="530" max="770" width="9.140625" style="22"/>
    <col min="771" max="775" width="8.140625" style="22" customWidth="1"/>
    <col min="776" max="776" width="2.85546875" style="22" customWidth="1"/>
    <col min="777" max="781" width="7.42578125" style="22" customWidth="1"/>
    <col min="782" max="784" width="10.140625" style="22" customWidth="1"/>
    <col min="785" max="785" width="8.7109375" style="22" customWidth="1"/>
    <col min="786" max="1026" width="9.140625" style="22"/>
    <col min="1027" max="1031" width="8.140625" style="22" customWidth="1"/>
    <col min="1032" max="1032" width="2.85546875" style="22" customWidth="1"/>
    <col min="1033" max="1037" width="7.42578125" style="22" customWidth="1"/>
    <col min="1038" max="1040" width="10.140625" style="22" customWidth="1"/>
    <col min="1041" max="1041" width="8.7109375" style="22" customWidth="1"/>
    <col min="1042" max="1282" width="9.140625" style="22"/>
    <col min="1283" max="1287" width="8.140625" style="22" customWidth="1"/>
    <col min="1288" max="1288" width="2.85546875" style="22" customWidth="1"/>
    <col min="1289" max="1293" width="7.42578125" style="22" customWidth="1"/>
    <col min="1294" max="1296" width="10.140625" style="22" customWidth="1"/>
    <col min="1297" max="1297" width="8.7109375" style="22" customWidth="1"/>
    <col min="1298" max="1538" width="9.140625" style="22"/>
    <col min="1539" max="1543" width="8.140625" style="22" customWidth="1"/>
    <col min="1544" max="1544" width="2.85546875" style="22" customWidth="1"/>
    <col min="1545" max="1549" width="7.42578125" style="22" customWidth="1"/>
    <col min="1550" max="1552" width="10.140625" style="22" customWidth="1"/>
    <col min="1553" max="1553" width="8.7109375" style="22" customWidth="1"/>
    <col min="1554" max="1794" width="9.140625" style="22"/>
    <col min="1795" max="1799" width="8.140625" style="22" customWidth="1"/>
    <col min="1800" max="1800" width="2.85546875" style="22" customWidth="1"/>
    <col min="1801" max="1805" width="7.42578125" style="22" customWidth="1"/>
    <col min="1806" max="1808" width="10.140625" style="22" customWidth="1"/>
    <col min="1809" max="1809" width="8.7109375" style="22" customWidth="1"/>
    <col min="1810" max="2050" width="9.140625" style="22"/>
    <col min="2051" max="2055" width="8.140625" style="22" customWidth="1"/>
    <col min="2056" max="2056" width="2.85546875" style="22" customWidth="1"/>
    <col min="2057" max="2061" width="7.42578125" style="22" customWidth="1"/>
    <col min="2062" max="2064" width="10.140625" style="22" customWidth="1"/>
    <col min="2065" max="2065" width="8.7109375" style="22" customWidth="1"/>
    <col min="2066" max="2306" width="9.140625" style="22"/>
    <col min="2307" max="2311" width="8.140625" style="22" customWidth="1"/>
    <col min="2312" max="2312" width="2.85546875" style="22" customWidth="1"/>
    <col min="2313" max="2317" width="7.42578125" style="22" customWidth="1"/>
    <col min="2318" max="2320" width="10.140625" style="22" customWidth="1"/>
    <col min="2321" max="2321" width="8.7109375" style="22" customWidth="1"/>
    <col min="2322" max="2562" width="9.140625" style="22"/>
    <col min="2563" max="2567" width="8.140625" style="22" customWidth="1"/>
    <col min="2568" max="2568" width="2.85546875" style="22" customWidth="1"/>
    <col min="2569" max="2573" width="7.42578125" style="22" customWidth="1"/>
    <col min="2574" max="2576" width="10.140625" style="22" customWidth="1"/>
    <col min="2577" max="2577" width="8.7109375" style="22" customWidth="1"/>
    <col min="2578" max="2818" width="9.140625" style="22"/>
    <col min="2819" max="2823" width="8.140625" style="22" customWidth="1"/>
    <col min="2824" max="2824" width="2.85546875" style="22" customWidth="1"/>
    <col min="2825" max="2829" width="7.42578125" style="22" customWidth="1"/>
    <col min="2830" max="2832" width="10.140625" style="22" customWidth="1"/>
    <col min="2833" max="2833" width="8.7109375" style="22" customWidth="1"/>
    <col min="2834" max="3074" width="9.140625" style="22"/>
    <col min="3075" max="3079" width="8.140625" style="22" customWidth="1"/>
    <col min="3080" max="3080" width="2.85546875" style="22" customWidth="1"/>
    <col min="3081" max="3085" width="7.42578125" style="22" customWidth="1"/>
    <col min="3086" max="3088" width="10.140625" style="22" customWidth="1"/>
    <col min="3089" max="3089" width="8.7109375" style="22" customWidth="1"/>
    <col min="3090" max="3330" width="9.140625" style="22"/>
    <col min="3331" max="3335" width="8.140625" style="22" customWidth="1"/>
    <col min="3336" max="3336" width="2.85546875" style="22" customWidth="1"/>
    <col min="3337" max="3341" width="7.42578125" style="22" customWidth="1"/>
    <col min="3342" max="3344" width="10.140625" style="22" customWidth="1"/>
    <col min="3345" max="3345" width="8.7109375" style="22" customWidth="1"/>
    <col min="3346" max="3586" width="9.140625" style="22"/>
    <col min="3587" max="3591" width="8.140625" style="22" customWidth="1"/>
    <col min="3592" max="3592" width="2.85546875" style="22" customWidth="1"/>
    <col min="3593" max="3597" width="7.42578125" style="22" customWidth="1"/>
    <col min="3598" max="3600" width="10.140625" style="22" customWidth="1"/>
    <col min="3601" max="3601" width="8.7109375" style="22" customWidth="1"/>
    <col min="3602" max="3842" width="9.140625" style="22"/>
    <col min="3843" max="3847" width="8.140625" style="22" customWidth="1"/>
    <col min="3848" max="3848" width="2.85546875" style="22" customWidth="1"/>
    <col min="3849" max="3853" width="7.42578125" style="22" customWidth="1"/>
    <col min="3854" max="3856" width="10.140625" style="22" customWidth="1"/>
    <col min="3857" max="3857" width="8.7109375" style="22" customWidth="1"/>
    <col min="3858" max="4098" width="9.140625" style="22"/>
    <col min="4099" max="4103" width="8.140625" style="22" customWidth="1"/>
    <col min="4104" max="4104" width="2.85546875" style="22" customWidth="1"/>
    <col min="4105" max="4109" width="7.42578125" style="22" customWidth="1"/>
    <col min="4110" max="4112" width="10.140625" style="22" customWidth="1"/>
    <col min="4113" max="4113" width="8.7109375" style="22" customWidth="1"/>
    <col min="4114" max="4354" width="9.140625" style="22"/>
    <col min="4355" max="4359" width="8.140625" style="22" customWidth="1"/>
    <col min="4360" max="4360" width="2.85546875" style="22" customWidth="1"/>
    <col min="4361" max="4365" width="7.42578125" style="22" customWidth="1"/>
    <col min="4366" max="4368" width="10.140625" style="22" customWidth="1"/>
    <col min="4369" max="4369" width="8.7109375" style="22" customWidth="1"/>
    <col min="4370" max="4610" width="9.140625" style="22"/>
    <col min="4611" max="4615" width="8.140625" style="22" customWidth="1"/>
    <col min="4616" max="4616" width="2.85546875" style="22" customWidth="1"/>
    <col min="4617" max="4621" width="7.42578125" style="22" customWidth="1"/>
    <col min="4622" max="4624" width="10.140625" style="22" customWidth="1"/>
    <col min="4625" max="4625" width="8.7109375" style="22" customWidth="1"/>
    <col min="4626" max="4866" width="9.140625" style="22"/>
    <col min="4867" max="4871" width="8.140625" style="22" customWidth="1"/>
    <col min="4872" max="4872" width="2.85546875" style="22" customWidth="1"/>
    <col min="4873" max="4877" width="7.42578125" style="22" customWidth="1"/>
    <col min="4878" max="4880" width="10.140625" style="22" customWidth="1"/>
    <col min="4881" max="4881" width="8.7109375" style="22" customWidth="1"/>
    <col min="4882" max="5122" width="9.140625" style="22"/>
    <col min="5123" max="5127" width="8.140625" style="22" customWidth="1"/>
    <col min="5128" max="5128" width="2.85546875" style="22" customWidth="1"/>
    <col min="5129" max="5133" width="7.42578125" style="22" customWidth="1"/>
    <col min="5134" max="5136" width="10.140625" style="22" customWidth="1"/>
    <col min="5137" max="5137" width="8.7109375" style="22" customWidth="1"/>
    <col min="5138" max="5378" width="9.140625" style="22"/>
    <col min="5379" max="5383" width="8.140625" style="22" customWidth="1"/>
    <col min="5384" max="5384" width="2.85546875" style="22" customWidth="1"/>
    <col min="5385" max="5389" width="7.42578125" style="22" customWidth="1"/>
    <col min="5390" max="5392" width="10.140625" style="22" customWidth="1"/>
    <col min="5393" max="5393" width="8.7109375" style="22" customWidth="1"/>
    <col min="5394" max="5634" width="9.140625" style="22"/>
    <col min="5635" max="5639" width="8.140625" style="22" customWidth="1"/>
    <col min="5640" max="5640" width="2.85546875" style="22" customWidth="1"/>
    <col min="5641" max="5645" width="7.42578125" style="22" customWidth="1"/>
    <col min="5646" max="5648" width="10.140625" style="22" customWidth="1"/>
    <col min="5649" max="5649" width="8.7109375" style="22" customWidth="1"/>
    <col min="5650" max="5890" width="9.140625" style="22"/>
    <col min="5891" max="5895" width="8.140625" style="22" customWidth="1"/>
    <col min="5896" max="5896" width="2.85546875" style="22" customWidth="1"/>
    <col min="5897" max="5901" width="7.42578125" style="22" customWidth="1"/>
    <col min="5902" max="5904" width="10.140625" style="22" customWidth="1"/>
    <col min="5905" max="5905" width="8.7109375" style="22" customWidth="1"/>
    <col min="5906" max="6146" width="9.140625" style="22"/>
    <col min="6147" max="6151" width="8.140625" style="22" customWidth="1"/>
    <col min="6152" max="6152" width="2.85546875" style="22" customWidth="1"/>
    <col min="6153" max="6157" width="7.42578125" style="22" customWidth="1"/>
    <col min="6158" max="6160" width="10.140625" style="22" customWidth="1"/>
    <col min="6161" max="6161" width="8.7109375" style="22" customWidth="1"/>
    <col min="6162" max="6402" width="9.140625" style="22"/>
    <col min="6403" max="6407" width="8.140625" style="22" customWidth="1"/>
    <col min="6408" max="6408" width="2.85546875" style="22" customWidth="1"/>
    <col min="6409" max="6413" width="7.42578125" style="22" customWidth="1"/>
    <col min="6414" max="6416" width="10.140625" style="22" customWidth="1"/>
    <col min="6417" max="6417" width="8.7109375" style="22" customWidth="1"/>
    <col min="6418" max="6658" width="9.140625" style="22"/>
    <col min="6659" max="6663" width="8.140625" style="22" customWidth="1"/>
    <col min="6664" max="6664" width="2.85546875" style="22" customWidth="1"/>
    <col min="6665" max="6669" width="7.42578125" style="22" customWidth="1"/>
    <col min="6670" max="6672" width="10.140625" style="22" customWidth="1"/>
    <col min="6673" max="6673" width="8.7109375" style="22" customWidth="1"/>
    <col min="6674" max="6914" width="9.140625" style="22"/>
    <col min="6915" max="6919" width="8.140625" style="22" customWidth="1"/>
    <col min="6920" max="6920" width="2.85546875" style="22" customWidth="1"/>
    <col min="6921" max="6925" width="7.42578125" style="22" customWidth="1"/>
    <col min="6926" max="6928" width="10.140625" style="22" customWidth="1"/>
    <col min="6929" max="6929" width="8.7109375" style="22" customWidth="1"/>
    <col min="6930" max="7170" width="9.140625" style="22"/>
    <col min="7171" max="7175" width="8.140625" style="22" customWidth="1"/>
    <col min="7176" max="7176" width="2.85546875" style="22" customWidth="1"/>
    <col min="7177" max="7181" width="7.42578125" style="22" customWidth="1"/>
    <col min="7182" max="7184" width="10.140625" style="22" customWidth="1"/>
    <col min="7185" max="7185" width="8.7109375" style="22" customWidth="1"/>
    <col min="7186" max="7426" width="9.140625" style="22"/>
    <col min="7427" max="7431" width="8.140625" style="22" customWidth="1"/>
    <col min="7432" max="7432" width="2.85546875" style="22" customWidth="1"/>
    <col min="7433" max="7437" width="7.42578125" style="22" customWidth="1"/>
    <col min="7438" max="7440" width="10.140625" style="22" customWidth="1"/>
    <col min="7441" max="7441" width="8.7109375" style="22" customWidth="1"/>
    <col min="7442" max="7682" width="9.140625" style="22"/>
    <col min="7683" max="7687" width="8.140625" style="22" customWidth="1"/>
    <col min="7688" max="7688" width="2.85546875" style="22" customWidth="1"/>
    <col min="7689" max="7693" width="7.42578125" style="22" customWidth="1"/>
    <col min="7694" max="7696" width="10.140625" style="22" customWidth="1"/>
    <col min="7697" max="7697" width="8.7109375" style="22" customWidth="1"/>
    <col min="7698" max="7938" width="9.140625" style="22"/>
    <col min="7939" max="7943" width="8.140625" style="22" customWidth="1"/>
    <col min="7944" max="7944" width="2.85546875" style="22" customWidth="1"/>
    <col min="7945" max="7949" width="7.42578125" style="22" customWidth="1"/>
    <col min="7950" max="7952" width="10.140625" style="22" customWidth="1"/>
    <col min="7953" max="7953" width="8.7109375" style="22" customWidth="1"/>
    <col min="7954" max="8194" width="9.140625" style="22"/>
    <col min="8195" max="8199" width="8.140625" style="22" customWidth="1"/>
    <col min="8200" max="8200" width="2.85546875" style="22" customWidth="1"/>
    <col min="8201" max="8205" width="7.42578125" style="22" customWidth="1"/>
    <col min="8206" max="8208" width="10.140625" style="22" customWidth="1"/>
    <col min="8209" max="8209" width="8.7109375" style="22" customWidth="1"/>
    <col min="8210" max="8450" width="9.140625" style="22"/>
    <col min="8451" max="8455" width="8.140625" style="22" customWidth="1"/>
    <col min="8456" max="8456" width="2.85546875" style="22" customWidth="1"/>
    <col min="8457" max="8461" width="7.42578125" style="22" customWidth="1"/>
    <col min="8462" max="8464" width="10.140625" style="22" customWidth="1"/>
    <col min="8465" max="8465" width="8.7109375" style="22" customWidth="1"/>
    <col min="8466" max="8706" width="9.140625" style="22"/>
    <col min="8707" max="8711" width="8.140625" style="22" customWidth="1"/>
    <col min="8712" max="8712" width="2.85546875" style="22" customWidth="1"/>
    <col min="8713" max="8717" width="7.42578125" style="22" customWidth="1"/>
    <col min="8718" max="8720" width="10.140625" style="22" customWidth="1"/>
    <col min="8721" max="8721" width="8.7109375" style="22" customWidth="1"/>
    <col min="8722" max="8962" width="9.140625" style="22"/>
    <col min="8963" max="8967" width="8.140625" style="22" customWidth="1"/>
    <col min="8968" max="8968" width="2.85546875" style="22" customWidth="1"/>
    <col min="8969" max="8973" width="7.42578125" style="22" customWidth="1"/>
    <col min="8974" max="8976" width="10.140625" style="22" customWidth="1"/>
    <col min="8977" max="8977" width="8.7109375" style="22" customWidth="1"/>
    <col min="8978" max="9218" width="9.140625" style="22"/>
    <col min="9219" max="9223" width="8.140625" style="22" customWidth="1"/>
    <col min="9224" max="9224" width="2.85546875" style="22" customWidth="1"/>
    <col min="9225" max="9229" width="7.42578125" style="22" customWidth="1"/>
    <col min="9230" max="9232" width="10.140625" style="22" customWidth="1"/>
    <col min="9233" max="9233" width="8.7109375" style="22" customWidth="1"/>
    <col min="9234" max="9474" width="9.140625" style="22"/>
    <col min="9475" max="9479" width="8.140625" style="22" customWidth="1"/>
    <col min="9480" max="9480" width="2.85546875" style="22" customWidth="1"/>
    <col min="9481" max="9485" width="7.42578125" style="22" customWidth="1"/>
    <col min="9486" max="9488" width="10.140625" style="22" customWidth="1"/>
    <col min="9489" max="9489" width="8.7109375" style="22" customWidth="1"/>
    <col min="9490" max="9730" width="9.140625" style="22"/>
    <col min="9731" max="9735" width="8.140625" style="22" customWidth="1"/>
    <col min="9736" max="9736" width="2.85546875" style="22" customWidth="1"/>
    <col min="9737" max="9741" width="7.42578125" style="22" customWidth="1"/>
    <col min="9742" max="9744" width="10.140625" style="22" customWidth="1"/>
    <col min="9745" max="9745" width="8.7109375" style="22" customWidth="1"/>
    <col min="9746" max="9986" width="9.140625" style="22"/>
    <col min="9987" max="9991" width="8.140625" style="22" customWidth="1"/>
    <col min="9992" max="9992" width="2.85546875" style="22" customWidth="1"/>
    <col min="9993" max="9997" width="7.42578125" style="22" customWidth="1"/>
    <col min="9998" max="10000" width="10.140625" style="22" customWidth="1"/>
    <col min="10001" max="10001" width="8.7109375" style="22" customWidth="1"/>
    <col min="10002" max="10242" width="9.140625" style="22"/>
    <col min="10243" max="10247" width="8.140625" style="22" customWidth="1"/>
    <col min="10248" max="10248" width="2.85546875" style="22" customWidth="1"/>
    <col min="10249" max="10253" width="7.42578125" style="22" customWidth="1"/>
    <col min="10254" max="10256" width="10.140625" style="22" customWidth="1"/>
    <col min="10257" max="10257" width="8.7109375" style="22" customWidth="1"/>
    <col min="10258" max="10498" width="9.140625" style="22"/>
    <col min="10499" max="10503" width="8.140625" style="22" customWidth="1"/>
    <col min="10504" max="10504" width="2.85546875" style="22" customWidth="1"/>
    <col min="10505" max="10509" width="7.42578125" style="22" customWidth="1"/>
    <col min="10510" max="10512" width="10.140625" style="22" customWidth="1"/>
    <col min="10513" max="10513" width="8.7109375" style="22" customWidth="1"/>
    <col min="10514" max="10754" width="9.140625" style="22"/>
    <col min="10755" max="10759" width="8.140625" style="22" customWidth="1"/>
    <col min="10760" max="10760" width="2.85546875" style="22" customWidth="1"/>
    <col min="10761" max="10765" width="7.42578125" style="22" customWidth="1"/>
    <col min="10766" max="10768" width="10.140625" style="22" customWidth="1"/>
    <col min="10769" max="10769" width="8.7109375" style="22" customWidth="1"/>
    <col min="10770" max="11010" width="9.140625" style="22"/>
    <col min="11011" max="11015" width="8.140625" style="22" customWidth="1"/>
    <col min="11016" max="11016" width="2.85546875" style="22" customWidth="1"/>
    <col min="11017" max="11021" width="7.42578125" style="22" customWidth="1"/>
    <col min="11022" max="11024" width="10.140625" style="22" customWidth="1"/>
    <col min="11025" max="11025" width="8.7109375" style="22" customWidth="1"/>
    <col min="11026" max="11266" width="9.140625" style="22"/>
    <col min="11267" max="11271" width="8.140625" style="22" customWidth="1"/>
    <col min="11272" max="11272" width="2.85546875" style="22" customWidth="1"/>
    <col min="11273" max="11277" width="7.42578125" style="22" customWidth="1"/>
    <col min="11278" max="11280" width="10.140625" style="22" customWidth="1"/>
    <col min="11281" max="11281" width="8.7109375" style="22" customWidth="1"/>
    <col min="11282" max="11522" width="9.140625" style="22"/>
    <col min="11523" max="11527" width="8.140625" style="22" customWidth="1"/>
    <col min="11528" max="11528" width="2.85546875" style="22" customWidth="1"/>
    <col min="11529" max="11533" width="7.42578125" style="22" customWidth="1"/>
    <col min="11534" max="11536" width="10.140625" style="22" customWidth="1"/>
    <col min="11537" max="11537" width="8.7109375" style="22" customWidth="1"/>
    <col min="11538" max="11778" width="9.140625" style="22"/>
    <col min="11779" max="11783" width="8.140625" style="22" customWidth="1"/>
    <col min="11784" max="11784" width="2.85546875" style="22" customWidth="1"/>
    <col min="11785" max="11789" width="7.42578125" style="22" customWidth="1"/>
    <col min="11790" max="11792" width="10.140625" style="22" customWidth="1"/>
    <col min="11793" max="11793" width="8.7109375" style="22" customWidth="1"/>
    <col min="11794" max="12034" width="9.140625" style="22"/>
    <col min="12035" max="12039" width="8.140625" style="22" customWidth="1"/>
    <col min="12040" max="12040" width="2.85546875" style="22" customWidth="1"/>
    <col min="12041" max="12045" width="7.42578125" style="22" customWidth="1"/>
    <col min="12046" max="12048" width="10.140625" style="22" customWidth="1"/>
    <col min="12049" max="12049" width="8.7109375" style="22" customWidth="1"/>
    <col min="12050" max="12290" width="9.140625" style="22"/>
    <col min="12291" max="12295" width="8.140625" style="22" customWidth="1"/>
    <col min="12296" max="12296" width="2.85546875" style="22" customWidth="1"/>
    <col min="12297" max="12301" width="7.42578125" style="22" customWidth="1"/>
    <col min="12302" max="12304" width="10.140625" style="22" customWidth="1"/>
    <col min="12305" max="12305" width="8.7109375" style="22" customWidth="1"/>
    <col min="12306" max="12546" width="9.140625" style="22"/>
    <col min="12547" max="12551" width="8.140625" style="22" customWidth="1"/>
    <col min="12552" max="12552" width="2.85546875" style="22" customWidth="1"/>
    <col min="12553" max="12557" width="7.42578125" style="22" customWidth="1"/>
    <col min="12558" max="12560" width="10.140625" style="22" customWidth="1"/>
    <col min="12561" max="12561" width="8.7109375" style="22" customWidth="1"/>
    <col min="12562" max="12802" width="9.140625" style="22"/>
    <col min="12803" max="12807" width="8.140625" style="22" customWidth="1"/>
    <col min="12808" max="12808" width="2.85546875" style="22" customWidth="1"/>
    <col min="12809" max="12813" width="7.42578125" style="22" customWidth="1"/>
    <col min="12814" max="12816" width="10.140625" style="22" customWidth="1"/>
    <col min="12817" max="12817" width="8.7109375" style="22" customWidth="1"/>
    <col min="12818" max="13058" width="9.140625" style="22"/>
    <col min="13059" max="13063" width="8.140625" style="22" customWidth="1"/>
    <col min="13064" max="13064" width="2.85546875" style="22" customWidth="1"/>
    <col min="13065" max="13069" width="7.42578125" style="22" customWidth="1"/>
    <col min="13070" max="13072" width="10.140625" style="22" customWidth="1"/>
    <col min="13073" max="13073" width="8.7109375" style="22" customWidth="1"/>
    <col min="13074" max="13314" width="9.140625" style="22"/>
    <col min="13315" max="13319" width="8.140625" style="22" customWidth="1"/>
    <col min="13320" max="13320" width="2.85546875" style="22" customWidth="1"/>
    <col min="13321" max="13325" width="7.42578125" style="22" customWidth="1"/>
    <col min="13326" max="13328" width="10.140625" style="22" customWidth="1"/>
    <col min="13329" max="13329" width="8.7109375" style="22" customWidth="1"/>
    <col min="13330" max="13570" width="9.140625" style="22"/>
    <col min="13571" max="13575" width="8.140625" style="22" customWidth="1"/>
    <col min="13576" max="13576" width="2.85546875" style="22" customWidth="1"/>
    <col min="13577" max="13581" width="7.42578125" style="22" customWidth="1"/>
    <col min="13582" max="13584" width="10.140625" style="22" customWidth="1"/>
    <col min="13585" max="13585" width="8.7109375" style="22" customWidth="1"/>
    <col min="13586" max="13826" width="9.140625" style="22"/>
    <col min="13827" max="13831" width="8.140625" style="22" customWidth="1"/>
    <col min="13832" max="13832" width="2.85546875" style="22" customWidth="1"/>
    <col min="13833" max="13837" width="7.42578125" style="22" customWidth="1"/>
    <col min="13838" max="13840" width="10.140625" style="22" customWidth="1"/>
    <col min="13841" max="13841" width="8.7109375" style="22" customWidth="1"/>
    <col min="13842" max="14082" width="9.140625" style="22"/>
    <col min="14083" max="14087" width="8.140625" style="22" customWidth="1"/>
    <col min="14088" max="14088" width="2.85546875" style="22" customWidth="1"/>
    <col min="14089" max="14093" width="7.42578125" style="22" customWidth="1"/>
    <col min="14094" max="14096" width="10.140625" style="22" customWidth="1"/>
    <col min="14097" max="14097" width="8.7109375" style="22" customWidth="1"/>
    <col min="14098" max="14338" width="9.140625" style="22"/>
    <col min="14339" max="14343" width="8.140625" style="22" customWidth="1"/>
    <col min="14344" max="14344" width="2.85546875" style="22" customWidth="1"/>
    <col min="14345" max="14349" width="7.42578125" style="22" customWidth="1"/>
    <col min="14350" max="14352" width="10.140625" style="22" customWidth="1"/>
    <col min="14353" max="14353" width="8.7109375" style="22" customWidth="1"/>
    <col min="14354" max="14594" width="9.140625" style="22"/>
    <col min="14595" max="14599" width="8.140625" style="22" customWidth="1"/>
    <col min="14600" max="14600" width="2.85546875" style="22" customWidth="1"/>
    <col min="14601" max="14605" width="7.42578125" style="22" customWidth="1"/>
    <col min="14606" max="14608" width="10.140625" style="22" customWidth="1"/>
    <col min="14609" max="14609" width="8.7109375" style="22" customWidth="1"/>
    <col min="14610" max="14850" width="9.140625" style="22"/>
    <col min="14851" max="14855" width="8.140625" style="22" customWidth="1"/>
    <col min="14856" max="14856" width="2.85546875" style="22" customWidth="1"/>
    <col min="14857" max="14861" width="7.42578125" style="22" customWidth="1"/>
    <col min="14862" max="14864" width="10.140625" style="22" customWidth="1"/>
    <col min="14865" max="14865" width="8.7109375" style="22" customWidth="1"/>
    <col min="14866" max="15106" width="9.140625" style="22"/>
    <col min="15107" max="15111" width="8.140625" style="22" customWidth="1"/>
    <col min="15112" max="15112" width="2.85546875" style="22" customWidth="1"/>
    <col min="15113" max="15117" width="7.42578125" style="22" customWidth="1"/>
    <col min="15118" max="15120" width="10.140625" style="22" customWidth="1"/>
    <col min="15121" max="15121" width="8.7109375" style="22" customWidth="1"/>
    <col min="15122" max="15362" width="9.140625" style="22"/>
    <col min="15363" max="15367" width="8.140625" style="22" customWidth="1"/>
    <col min="15368" max="15368" width="2.85546875" style="22" customWidth="1"/>
    <col min="15369" max="15373" width="7.42578125" style="22" customWidth="1"/>
    <col min="15374" max="15376" width="10.140625" style="22" customWidth="1"/>
    <col min="15377" max="15377" width="8.7109375" style="22" customWidth="1"/>
    <col min="15378" max="15618" width="9.140625" style="22"/>
    <col min="15619" max="15623" width="8.140625" style="22" customWidth="1"/>
    <col min="15624" max="15624" width="2.85546875" style="22" customWidth="1"/>
    <col min="15625" max="15629" width="7.42578125" style="22" customWidth="1"/>
    <col min="15630" max="15632" width="10.140625" style="22" customWidth="1"/>
    <col min="15633" max="15633" width="8.7109375" style="22" customWidth="1"/>
    <col min="15634" max="15874" width="9.140625" style="22"/>
    <col min="15875" max="15879" width="8.140625" style="22" customWidth="1"/>
    <col min="15880" max="15880" width="2.85546875" style="22" customWidth="1"/>
    <col min="15881" max="15885" width="7.42578125" style="22" customWidth="1"/>
    <col min="15886" max="15888" width="10.140625" style="22" customWidth="1"/>
    <col min="15889" max="15889" width="8.7109375" style="22" customWidth="1"/>
    <col min="15890" max="16130" width="9.140625" style="22"/>
    <col min="16131" max="16135" width="8.140625" style="22" customWidth="1"/>
    <col min="16136" max="16136" width="2.85546875" style="22" customWidth="1"/>
    <col min="16137" max="16141" width="7.42578125" style="22" customWidth="1"/>
    <col min="16142" max="16144" width="10.140625" style="22" customWidth="1"/>
    <col min="16145" max="16145" width="8.7109375" style="22" customWidth="1"/>
    <col min="16146" max="16384" width="9.140625" style="22"/>
  </cols>
  <sheetData>
    <row r="1" spans="1:22" ht="49.9" customHeight="1" x14ac:dyDescent="0.2">
      <c r="A1" s="20" t="s">
        <v>116</v>
      </c>
      <c r="B1" s="20"/>
      <c r="C1" s="20"/>
      <c r="D1" s="20"/>
      <c r="E1" s="20"/>
      <c r="F1" s="20"/>
      <c r="G1" s="20"/>
      <c r="H1" s="20"/>
      <c r="I1" s="20"/>
      <c r="J1" s="20"/>
      <c r="K1" s="20"/>
      <c r="L1" s="20"/>
      <c r="M1" s="20"/>
      <c r="N1" s="20"/>
      <c r="O1" s="20"/>
      <c r="P1" s="20"/>
      <c r="Q1" s="20"/>
      <c r="R1" s="20"/>
      <c r="S1" s="20"/>
      <c r="T1" s="20"/>
      <c r="U1" s="21"/>
      <c r="V1" s="21"/>
    </row>
    <row r="2" spans="1:22" ht="15.75" x14ac:dyDescent="0.2">
      <c r="B2" s="23"/>
      <c r="C2" s="24"/>
      <c r="D2" s="24"/>
      <c r="E2" s="23"/>
      <c r="F2" s="23"/>
      <c r="G2" s="23"/>
      <c r="H2" s="23"/>
      <c r="I2" s="23"/>
      <c r="J2" s="23"/>
      <c r="K2" s="23"/>
      <c r="L2" s="23"/>
      <c r="M2" s="23"/>
      <c r="N2" s="23"/>
      <c r="O2" s="23"/>
      <c r="P2" s="23"/>
      <c r="Q2" s="23"/>
      <c r="R2" s="23"/>
      <c r="S2" s="23"/>
      <c r="T2" s="21"/>
      <c r="U2" s="21"/>
      <c r="V2" s="21"/>
    </row>
    <row r="3" spans="1:22" ht="15.75" x14ac:dyDescent="0.2">
      <c r="B3" s="25" t="s">
        <v>75</v>
      </c>
      <c r="C3" s="25"/>
      <c r="D3" s="26">
        <v>0</v>
      </c>
      <c r="E3" s="26"/>
      <c r="J3" s="23"/>
      <c r="K3" s="23"/>
      <c r="L3" s="23"/>
      <c r="M3" s="23"/>
      <c r="N3" s="27"/>
      <c r="O3" s="27"/>
      <c r="P3" s="27"/>
    </row>
    <row r="4" spans="1:22" x14ac:dyDescent="0.2">
      <c r="B4" s="28"/>
      <c r="C4" s="28"/>
      <c r="D4" s="28"/>
      <c r="E4" s="28"/>
      <c r="F4" s="28"/>
      <c r="G4" s="28"/>
      <c r="I4" s="28" t="s">
        <v>76</v>
      </c>
      <c r="J4" s="28"/>
      <c r="K4" s="28"/>
      <c r="L4" s="28"/>
      <c r="M4" s="28"/>
      <c r="N4" s="29"/>
      <c r="O4" s="29"/>
      <c r="P4" s="29"/>
    </row>
    <row r="5" spans="1:22" x14ac:dyDescent="0.2">
      <c r="B5" s="30">
        <v>0</v>
      </c>
      <c r="C5" s="31">
        <v>-0.4</v>
      </c>
      <c r="D5" s="31" t="s">
        <v>115</v>
      </c>
      <c r="E5" s="30"/>
      <c r="F5" s="30"/>
      <c r="G5" s="30"/>
      <c r="H5" s="30"/>
      <c r="I5" s="32"/>
      <c r="J5" s="33"/>
      <c r="K5" s="31"/>
      <c r="L5" s="30"/>
      <c r="M5" s="31"/>
      <c r="N5" s="34"/>
      <c r="O5" s="34"/>
      <c r="P5" s="34"/>
      <c r="R5" s="35"/>
    </row>
    <row r="6" spans="1:22" x14ac:dyDescent="0.2">
      <c r="B6" s="30">
        <v>2</v>
      </c>
      <c r="C6" s="31">
        <v>3.9E-2</v>
      </c>
      <c r="D6" s="31"/>
      <c r="E6" s="31">
        <f>(C5+C6)/2</f>
        <v>-0.18050000000000002</v>
      </c>
      <c r="F6" s="30">
        <f>B6-B5</f>
        <v>2</v>
      </c>
      <c r="G6" s="31">
        <f>E6*F6</f>
        <v>-0.36100000000000004</v>
      </c>
      <c r="H6" s="30"/>
      <c r="I6" s="30"/>
      <c r="J6" s="30"/>
      <c r="K6" s="31"/>
      <c r="L6" s="30"/>
      <c r="M6" s="31"/>
      <c r="N6" s="34"/>
      <c r="O6" s="34"/>
      <c r="P6" s="34"/>
      <c r="Q6" s="36"/>
      <c r="R6" s="35"/>
    </row>
    <row r="7" spans="1:22" x14ac:dyDescent="0.2">
      <c r="B7" s="30">
        <v>4</v>
      </c>
      <c r="C7" s="31">
        <v>0.7</v>
      </c>
      <c r="E7" s="31">
        <f t="shared" ref="E7:E20" si="0">(C6+C7)/2</f>
        <v>0.3695</v>
      </c>
      <c r="F7" s="30">
        <f t="shared" ref="F7:F20" si="1">B7-B6</f>
        <v>2</v>
      </c>
      <c r="G7" s="31">
        <f t="shared" ref="G7:G20" si="2">E7*F7</f>
        <v>0.73899999999999999</v>
      </c>
      <c r="H7" s="30"/>
      <c r="I7" s="30"/>
      <c r="J7" s="30"/>
      <c r="K7" s="31"/>
      <c r="L7" s="30"/>
      <c r="M7" s="31"/>
      <c r="N7" s="34"/>
      <c r="O7" s="34"/>
      <c r="P7" s="34"/>
      <c r="Q7" s="36"/>
      <c r="R7" s="35"/>
    </row>
    <row r="8" spans="1:22" x14ac:dyDescent="0.2">
      <c r="B8" s="30">
        <v>5</v>
      </c>
      <c r="C8" s="31">
        <v>2.032</v>
      </c>
      <c r="E8" s="31">
        <f t="shared" si="0"/>
        <v>1.3660000000000001</v>
      </c>
      <c r="F8" s="30">
        <f t="shared" si="1"/>
        <v>1</v>
      </c>
      <c r="G8" s="31">
        <f t="shared" si="2"/>
        <v>1.3660000000000001</v>
      </c>
      <c r="H8" s="30"/>
      <c r="I8" s="30"/>
      <c r="J8" s="30"/>
      <c r="K8" s="31"/>
      <c r="L8" s="30"/>
      <c r="M8" s="31"/>
      <c r="N8" s="34"/>
      <c r="O8" s="34"/>
      <c r="P8" s="34"/>
      <c r="Q8" s="36"/>
      <c r="R8" s="35"/>
    </row>
    <row r="9" spans="1:22" x14ac:dyDescent="0.2">
      <c r="B9" s="30">
        <v>6</v>
      </c>
      <c r="C9" s="31">
        <v>2.0390000000000001</v>
      </c>
      <c r="D9" s="31" t="s">
        <v>24</v>
      </c>
      <c r="E9" s="31">
        <f t="shared" si="0"/>
        <v>2.0354999999999999</v>
      </c>
      <c r="F9" s="30">
        <f t="shared" si="1"/>
        <v>1</v>
      </c>
      <c r="G9" s="31">
        <f t="shared" si="2"/>
        <v>2.0354999999999999</v>
      </c>
      <c r="H9" s="30"/>
      <c r="I9" s="30">
        <v>0</v>
      </c>
      <c r="J9" s="30">
        <v>-0.4</v>
      </c>
      <c r="K9" s="31"/>
      <c r="L9" s="30"/>
      <c r="M9" s="31"/>
      <c r="N9" s="34"/>
      <c r="O9" s="34"/>
      <c r="P9" s="34"/>
      <c r="Q9" s="36"/>
      <c r="R9" s="35"/>
    </row>
    <row r="10" spans="1:22" x14ac:dyDescent="0.2">
      <c r="B10" s="30">
        <v>8</v>
      </c>
      <c r="C10" s="31">
        <v>8.5000000000000006E-2</v>
      </c>
      <c r="D10" s="31"/>
      <c r="E10" s="31">
        <f t="shared" si="0"/>
        <v>1.0620000000000001</v>
      </c>
      <c r="F10" s="30">
        <f t="shared" si="1"/>
        <v>2</v>
      </c>
      <c r="G10" s="31">
        <f t="shared" si="2"/>
        <v>2.1240000000000001</v>
      </c>
      <c r="H10" s="30"/>
      <c r="I10" s="30">
        <v>2</v>
      </c>
      <c r="J10" s="30">
        <v>3.9E-2</v>
      </c>
      <c r="K10" s="31">
        <f t="shared" ref="K10:K12" si="3">AVERAGE(J9,J10)</f>
        <v>-0.18050000000000002</v>
      </c>
      <c r="L10" s="30">
        <f t="shared" ref="L10:L12" si="4">I10-I9</f>
        <v>2</v>
      </c>
      <c r="M10" s="31">
        <f t="shared" ref="M10:M20" si="5">L10*K10</f>
        <v>-0.36100000000000004</v>
      </c>
      <c r="N10" s="34"/>
      <c r="O10" s="34"/>
      <c r="P10" s="34"/>
      <c r="Q10" s="36"/>
      <c r="R10" s="35"/>
    </row>
    <row r="11" spans="1:22" x14ac:dyDescent="0.2">
      <c r="B11" s="30">
        <v>10</v>
      </c>
      <c r="C11" s="31">
        <v>-5.5E-2</v>
      </c>
      <c r="E11" s="31">
        <f t="shared" si="0"/>
        <v>1.5000000000000003E-2</v>
      </c>
      <c r="F11" s="30">
        <f t="shared" si="1"/>
        <v>2</v>
      </c>
      <c r="G11" s="31">
        <f t="shared" si="2"/>
        <v>3.0000000000000006E-2</v>
      </c>
      <c r="H11" s="30"/>
      <c r="I11" s="30">
        <v>4</v>
      </c>
      <c r="J11" s="30">
        <v>0.7</v>
      </c>
      <c r="K11" s="31">
        <f t="shared" si="3"/>
        <v>0.3695</v>
      </c>
      <c r="L11" s="30">
        <f t="shared" si="4"/>
        <v>2</v>
      </c>
      <c r="M11" s="31">
        <f t="shared" si="5"/>
        <v>0.73899999999999999</v>
      </c>
      <c r="N11" s="34"/>
      <c r="O11" s="34"/>
      <c r="P11" s="34"/>
      <c r="Q11" s="36"/>
      <c r="R11" s="35"/>
    </row>
    <row r="12" spans="1:22" x14ac:dyDescent="0.2">
      <c r="B12" s="30">
        <v>11</v>
      </c>
      <c r="C12" s="31">
        <v>-0.11799999999999999</v>
      </c>
      <c r="E12" s="31">
        <f t="shared" si="0"/>
        <v>-8.6499999999999994E-2</v>
      </c>
      <c r="F12" s="30">
        <f t="shared" si="1"/>
        <v>1</v>
      </c>
      <c r="G12" s="31">
        <f t="shared" si="2"/>
        <v>-8.6499999999999994E-2</v>
      </c>
      <c r="H12" s="30"/>
      <c r="I12" s="30">
        <v>5</v>
      </c>
      <c r="J12" s="30">
        <v>2.032</v>
      </c>
      <c r="K12" s="31">
        <f t="shared" si="3"/>
        <v>1.3660000000000001</v>
      </c>
      <c r="L12" s="30">
        <f t="shared" si="4"/>
        <v>1</v>
      </c>
      <c r="M12" s="31">
        <f t="shared" si="5"/>
        <v>1.3660000000000001</v>
      </c>
      <c r="N12" s="34"/>
      <c r="O12" s="34"/>
      <c r="P12" s="34"/>
      <c r="Q12" s="36"/>
      <c r="R12" s="35"/>
    </row>
    <row r="13" spans="1:22" x14ac:dyDescent="0.2">
      <c r="B13" s="30">
        <v>12</v>
      </c>
      <c r="C13" s="31">
        <v>-0.16900000000000001</v>
      </c>
      <c r="D13" s="31" t="s">
        <v>23</v>
      </c>
      <c r="E13" s="31">
        <f t="shared" si="0"/>
        <v>-0.14350000000000002</v>
      </c>
      <c r="F13" s="30">
        <f t="shared" si="1"/>
        <v>1</v>
      </c>
      <c r="G13" s="31">
        <f t="shared" si="2"/>
        <v>-0.14350000000000002</v>
      </c>
      <c r="H13" s="30"/>
      <c r="I13" s="30">
        <f>I14-(J13-J14)*1.5</f>
        <v>5.4550000000000001</v>
      </c>
      <c r="J13" s="30">
        <v>2.0299999999999998</v>
      </c>
      <c r="K13" s="31">
        <f>AVERAGE(J12,J13)</f>
        <v>2.0309999999999997</v>
      </c>
      <c r="L13" s="30">
        <f>I13-I12</f>
        <v>0.45500000000000007</v>
      </c>
      <c r="M13" s="31">
        <f t="shared" si="5"/>
        <v>0.92410499999999995</v>
      </c>
      <c r="N13" s="38"/>
      <c r="O13" s="38"/>
      <c r="P13" s="38"/>
      <c r="Q13" s="36"/>
      <c r="R13" s="35"/>
    </row>
    <row r="14" spans="1:22" x14ac:dyDescent="0.2">
      <c r="B14" s="30">
        <v>13</v>
      </c>
      <c r="C14" s="31">
        <v>-0.115</v>
      </c>
      <c r="D14" s="31"/>
      <c r="E14" s="31">
        <f t="shared" si="0"/>
        <v>-0.14200000000000002</v>
      </c>
      <c r="F14" s="30">
        <f t="shared" si="1"/>
        <v>1</v>
      </c>
      <c r="G14" s="31">
        <f t="shared" si="2"/>
        <v>-0.14200000000000002</v>
      </c>
      <c r="H14" s="30"/>
      <c r="I14" s="35">
        <f>I15-2</f>
        <v>10</v>
      </c>
      <c r="J14" s="35">
        <f>J15</f>
        <v>-1</v>
      </c>
      <c r="K14" s="31">
        <f t="shared" ref="K14:K20" si="6">AVERAGE(J13,J14)</f>
        <v>0.5149999999999999</v>
      </c>
      <c r="L14" s="30">
        <f t="shared" ref="L14:L20" si="7">I14-I13</f>
        <v>4.5449999999999999</v>
      </c>
      <c r="M14" s="31">
        <f t="shared" si="5"/>
        <v>2.3406749999999996</v>
      </c>
      <c r="N14" s="34"/>
      <c r="O14" s="34"/>
      <c r="P14" s="34"/>
      <c r="Q14" s="36"/>
      <c r="R14" s="35"/>
    </row>
    <row r="15" spans="1:22" x14ac:dyDescent="0.2">
      <c r="B15" s="30">
        <v>14</v>
      </c>
      <c r="C15" s="31">
        <v>-3.5000000000000003E-2</v>
      </c>
      <c r="E15" s="31">
        <f t="shared" si="0"/>
        <v>-7.5000000000000011E-2</v>
      </c>
      <c r="F15" s="30">
        <f t="shared" si="1"/>
        <v>1</v>
      </c>
      <c r="G15" s="31">
        <f t="shared" si="2"/>
        <v>-7.5000000000000011E-2</v>
      </c>
      <c r="H15" s="25"/>
      <c r="I15" s="35">
        <v>12</v>
      </c>
      <c r="J15" s="35">
        <v>-1</v>
      </c>
      <c r="K15" s="31">
        <f t="shared" si="6"/>
        <v>-1</v>
      </c>
      <c r="L15" s="30">
        <f t="shared" si="7"/>
        <v>2</v>
      </c>
      <c r="M15" s="31">
        <f t="shared" si="5"/>
        <v>-2</v>
      </c>
      <c r="N15" s="38"/>
      <c r="O15" s="38"/>
      <c r="P15" s="38"/>
      <c r="Q15" s="36"/>
      <c r="R15" s="35"/>
    </row>
    <row r="16" spans="1:22" x14ac:dyDescent="0.2">
      <c r="B16" s="30">
        <v>16</v>
      </c>
      <c r="C16" s="31">
        <v>0.19500000000000001</v>
      </c>
      <c r="E16" s="31">
        <f t="shared" si="0"/>
        <v>0.08</v>
      </c>
      <c r="F16" s="30">
        <f t="shared" si="1"/>
        <v>2</v>
      </c>
      <c r="G16" s="31">
        <f t="shared" si="2"/>
        <v>0.16</v>
      </c>
      <c r="H16" s="25"/>
      <c r="I16" s="30">
        <f>I15+2</f>
        <v>14</v>
      </c>
      <c r="J16" s="30">
        <f>J15</f>
        <v>-1</v>
      </c>
      <c r="K16" s="31">
        <f t="shared" si="6"/>
        <v>-1</v>
      </c>
      <c r="L16" s="30">
        <f t="shared" si="7"/>
        <v>2</v>
      </c>
      <c r="M16" s="31">
        <f t="shared" si="5"/>
        <v>-2</v>
      </c>
      <c r="N16" s="38"/>
      <c r="O16" s="38"/>
      <c r="P16" s="38"/>
      <c r="Q16" s="36"/>
      <c r="R16" s="35"/>
    </row>
    <row r="17" spans="2:18" x14ac:dyDescent="0.2">
      <c r="B17" s="30">
        <v>18</v>
      </c>
      <c r="C17" s="31">
        <v>2.1</v>
      </c>
      <c r="D17" s="31" t="s">
        <v>22</v>
      </c>
      <c r="E17" s="31">
        <f t="shared" si="0"/>
        <v>1.1475</v>
      </c>
      <c r="F17" s="30">
        <f t="shared" si="1"/>
        <v>2</v>
      </c>
      <c r="G17" s="31">
        <f t="shared" si="2"/>
        <v>2.2949999999999999</v>
      </c>
      <c r="H17" s="25"/>
      <c r="I17" s="30">
        <f>I16+(J17-J16)*1.5</f>
        <v>18.649999999999999</v>
      </c>
      <c r="J17" s="30">
        <v>2.1</v>
      </c>
      <c r="K17" s="31">
        <f t="shared" si="6"/>
        <v>0.55000000000000004</v>
      </c>
      <c r="L17" s="30">
        <f t="shared" si="7"/>
        <v>4.6499999999999986</v>
      </c>
      <c r="M17" s="31">
        <f t="shared" si="5"/>
        <v>2.5574999999999992</v>
      </c>
      <c r="N17" s="34"/>
      <c r="O17" s="34"/>
      <c r="P17" s="34"/>
      <c r="R17" s="35"/>
    </row>
    <row r="18" spans="2:18" x14ac:dyDescent="0.2">
      <c r="B18" s="30">
        <v>20</v>
      </c>
      <c r="C18" s="31">
        <v>2.0950000000000002</v>
      </c>
      <c r="D18" s="31"/>
      <c r="E18" s="31">
        <f t="shared" si="0"/>
        <v>2.0975000000000001</v>
      </c>
      <c r="F18" s="30">
        <f t="shared" si="1"/>
        <v>2</v>
      </c>
      <c r="G18" s="31">
        <f t="shared" si="2"/>
        <v>4.1950000000000003</v>
      </c>
      <c r="H18" s="25"/>
      <c r="I18" s="30">
        <v>20</v>
      </c>
      <c r="J18" s="39">
        <v>2.0950000000000002</v>
      </c>
      <c r="K18" s="31">
        <f t="shared" si="6"/>
        <v>2.0975000000000001</v>
      </c>
      <c r="L18" s="30">
        <f t="shared" si="7"/>
        <v>1.3500000000000014</v>
      </c>
      <c r="M18" s="31">
        <f t="shared" si="5"/>
        <v>2.8316250000000034</v>
      </c>
      <c r="N18" s="34"/>
      <c r="O18" s="34"/>
      <c r="P18" s="34"/>
      <c r="R18" s="35"/>
    </row>
    <row r="19" spans="2:18" x14ac:dyDescent="0.2">
      <c r="B19" s="30">
        <v>21</v>
      </c>
      <c r="C19" s="31">
        <v>1.69</v>
      </c>
      <c r="D19" s="37" t="s">
        <v>77</v>
      </c>
      <c r="E19" s="31">
        <f t="shared" si="0"/>
        <v>1.8925000000000001</v>
      </c>
      <c r="F19" s="30">
        <f t="shared" si="1"/>
        <v>1</v>
      </c>
      <c r="G19" s="31">
        <f t="shared" si="2"/>
        <v>1.8925000000000001</v>
      </c>
      <c r="H19" s="25"/>
      <c r="I19" s="32">
        <v>21</v>
      </c>
      <c r="J19" s="32">
        <v>1.69</v>
      </c>
      <c r="K19" s="31">
        <f t="shared" si="6"/>
        <v>1.8925000000000001</v>
      </c>
      <c r="L19" s="30">
        <f t="shared" si="7"/>
        <v>1</v>
      </c>
      <c r="M19" s="31">
        <f t="shared" si="5"/>
        <v>1.8925000000000001</v>
      </c>
      <c r="N19" s="34"/>
      <c r="O19" s="34"/>
      <c r="P19" s="34"/>
      <c r="R19" s="35"/>
    </row>
    <row r="20" spans="2:18" x14ac:dyDescent="0.2">
      <c r="B20" s="32">
        <v>25</v>
      </c>
      <c r="C20" s="40">
        <v>1.6850000000000001</v>
      </c>
      <c r="D20" s="40" t="s">
        <v>114</v>
      </c>
      <c r="E20" s="31">
        <f t="shared" si="0"/>
        <v>1.6875</v>
      </c>
      <c r="F20" s="30">
        <f t="shared" si="1"/>
        <v>4</v>
      </c>
      <c r="G20" s="31">
        <f t="shared" si="2"/>
        <v>6.75</v>
      </c>
      <c r="I20" s="32">
        <v>25</v>
      </c>
      <c r="J20" s="32">
        <v>1.6850000000000001</v>
      </c>
      <c r="K20" s="31">
        <f t="shared" si="6"/>
        <v>1.6875</v>
      </c>
      <c r="L20" s="30">
        <f t="shared" si="7"/>
        <v>4</v>
      </c>
      <c r="M20" s="31">
        <f t="shared" si="5"/>
        <v>6.75</v>
      </c>
      <c r="N20" s="34"/>
      <c r="O20" s="34"/>
      <c r="P20" s="34"/>
      <c r="R20" s="35"/>
    </row>
    <row r="21" spans="2:18" x14ac:dyDescent="0.2">
      <c r="B21" s="32"/>
      <c r="C21" s="40"/>
      <c r="D21" s="40"/>
      <c r="E21" s="31"/>
      <c r="F21" s="30"/>
      <c r="G21" s="31"/>
      <c r="I21" s="32"/>
      <c r="J21" s="32"/>
      <c r="K21" s="31"/>
      <c r="L21" s="30"/>
      <c r="M21" s="31"/>
      <c r="O21" s="38"/>
      <c r="P21" s="38"/>
    </row>
    <row r="22" spans="2:18" x14ac:dyDescent="0.2">
      <c r="B22" s="32"/>
      <c r="C22" s="40"/>
      <c r="D22" s="40"/>
      <c r="E22" s="31"/>
      <c r="F22" s="30"/>
      <c r="G22" s="31"/>
      <c r="H22" s="31"/>
      <c r="I22" s="32"/>
      <c r="J22" s="32"/>
      <c r="K22" s="31"/>
      <c r="L22" s="30"/>
      <c r="M22" s="31"/>
      <c r="N22" s="27"/>
      <c r="O22" s="27"/>
      <c r="P22" s="27"/>
    </row>
    <row r="23" spans="2:18" ht="15.75" x14ac:dyDescent="0.2">
      <c r="B23" s="23"/>
      <c r="C23" s="24"/>
      <c r="D23" s="24"/>
      <c r="E23" s="23"/>
      <c r="F23" s="41">
        <f>SUM(F6:F22)</f>
        <v>25</v>
      </c>
      <c r="G23" s="42">
        <f>SUM(G6:G22)</f>
        <v>20.778999999999996</v>
      </c>
      <c r="H23" s="31"/>
      <c r="I23" s="31"/>
      <c r="J23" s="23"/>
      <c r="K23" s="23"/>
      <c r="L23" s="43">
        <f>SUM(L7:L22)</f>
        <v>25</v>
      </c>
      <c r="M23" s="43">
        <f>SUM(M7:M22)</f>
        <v>15.040405000000003</v>
      </c>
      <c r="N23" s="27"/>
      <c r="O23" s="27"/>
      <c r="P23" s="27"/>
    </row>
    <row r="24" spans="2:18" ht="15.75" x14ac:dyDescent="0.2">
      <c r="B24" s="23"/>
      <c r="C24" s="24"/>
      <c r="D24" s="24"/>
      <c r="E24" s="23"/>
      <c r="F24" s="30"/>
      <c r="G24" s="31"/>
      <c r="H24" s="44" t="s">
        <v>78</v>
      </c>
      <c r="I24" s="44"/>
      <c r="J24" s="31">
        <f>G23</f>
        <v>20.778999999999996</v>
      </c>
      <c r="K24" s="31" t="s">
        <v>79</v>
      </c>
      <c r="L24" s="30">
        <f>M23</f>
        <v>15.040405000000003</v>
      </c>
      <c r="M24" s="31">
        <f>J24-L24</f>
        <v>5.738594999999993</v>
      </c>
      <c r="N24" s="38"/>
      <c r="O24" s="27"/>
      <c r="P24" s="27"/>
    </row>
    <row r="25" spans="2:18" ht="15.75" x14ac:dyDescent="0.2">
      <c r="B25" s="25" t="s">
        <v>75</v>
      </c>
      <c r="C25" s="25"/>
      <c r="D25" s="26">
        <v>0.1</v>
      </c>
      <c r="E25" s="26"/>
      <c r="J25" s="23"/>
      <c r="K25" s="23"/>
      <c r="L25" s="23"/>
      <c r="M25" s="23"/>
      <c r="N25" s="27"/>
      <c r="O25" s="27"/>
      <c r="P25" s="27"/>
    </row>
    <row r="26" spans="2:18" x14ac:dyDescent="0.2">
      <c r="B26" s="28"/>
      <c r="C26" s="28"/>
      <c r="D26" s="28"/>
      <c r="E26" s="28"/>
      <c r="F26" s="28"/>
      <c r="G26" s="28"/>
      <c r="H26" s="22" t="s">
        <v>80</v>
      </c>
      <c r="I26" s="28" t="s">
        <v>76</v>
      </c>
      <c r="J26" s="28"/>
      <c r="K26" s="28"/>
      <c r="L26" s="28"/>
      <c r="M26" s="28"/>
      <c r="N26" s="29"/>
      <c r="O26" s="29"/>
      <c r="P26" s="29"/>
    </row>
    <row r="27" spans="2:18" x14ac:dyDescent="0.2">
      <c r="B27" s="30">
        <v>0</v>
      </c>
      <c r="C27" s="31">
        <v>2.1219999999999999</v>
      </c>
      <c r="D27" s="31" t="s">
        <v>114</v>
      </c>
      <c r="E27" s="30"/>
      <c r="F27" s="30"/>
      <c r="G27" s="30"/>
      <c r="H27" s="30"/>
      <c r="I27" s="32"/>
      <c r="J27" s="33"/>
      <c r="K27" s="31"/>
      <c r="L27" s="30"/>
      <c r="M27" s="31"/>
      <c r="N27" s="34"/>
      <c r="O27" s="34"/>
      <c r="P27" s="34"/>
      <c r="R27" s="35"/>
    </row>
    <row r="28" spans="2:18" x14ac:dyDescent="0.2">
      <c r="B28" s="30">
        <v>5</v>
      </c>
      <c r="C28" s="31">
        <v>2.117</v>
      </c>
      <c r="D28" s="31"/>
      <c r="E28" s="31">
        <f>(C27+C28)/2</f>
        <v>2.1194999999999999</v>
      </c>
      <c r="F28" s="30">
        <f>B28-B27</f>
        <v>5</v>
      </c>
      <c r="G28" s="31">
        <f>E28*F28</f>
        <v>10.5975</v>
      </c>
      <c r="H28" s="30"/>
      <c r="I28" s="30"/>
      <c r="J28" s="30"/>
      <c r="K28" s="31"/>
      <c r="L28" s="30"/>
      <c r="M28" s="31"/>
      <c r="N28" s="34"/>
      <c r="O28" s="34"/>
      <c r="P28" s="34"/>
      <c r="Q28" s="36"/>
      <c r="R28" s="35"/>
    </row>
    <row r="29" spans="2:18" x14ac:dyDescent="0.2">
      <c r="B29" s="30">
        <v>10</v>
      </c>
      <c r="C29" s="31">
        <v>2.1120000000000001</v>
      </c>
      <c r="D29" s="31" t="s">
        <v>24</v>
      </c>
      <c r="E29" s="31">
        <f t="shared" ref="E29:E38" si="8">(C28+C29)/2</f>
        <v>2.1145</v>
      </c>
      <c r="F29" s="30">
        <f t="shared" ref="F29:F38" si="9">B29-B28</f>
        <v>5</v>
      </c>
      <c r="G29" s="31">
        <f t="shared" ref="G29:G38" si="10">E29*F29</f>
        <v>10.5725</v>
      </c>
      <c r="H29" s="30"/>
      <c r="I29" s="30"/>
      <c r="J29" s="30"/>
      <c r="K29" s="31"/>
      <c r="L29" s="30"/>
      <c r="M29" s="31"/>
      <c r="N29" s="34"/>
      <c r="O29" s="34"/>
      <c r="P29" s="34"/>
      <c r="Q29" s="36"/>
      <c r="R29" s="35"/>
    </row>
    <row r="30" spans="2:18" x14ac:dyDescent="0.2">
      <c r="B30" s="30">
        <v>12</v>
      </c>
      <c r="C30" s="31">
        <v>0.36799999999999999</v>
      </c>
      <c r="E30" s="31">
        <f t="shared" si="8"/>
        <v>1.24</v>
      </c>
      <c r="F30" s="30">
        <f t="shared" si="9"/>
        <v>2</v>
      </c>
      <c r="G30" s="31">
        <f t="shared" si="10"/>
        <v>2.48</v>
      </c>
      <c r="H30" s="30"/>
      <c r="I30" s="30"/>
      <c r="J30" s="30"/>
      <c r="K30" s="31"/>
      <c r="L30" s="30"/>
      <c r="M30" s="31"/>
      <c r="N30" s="34"/>
      <c r="O30" s="34"/>
      <c r="P30" s="34"/>
      <c r="Q30" s="36"/>
      <c r="R30" s="35"/>
    </row>
    <row r="31" spans="2:18" x14ac:dyDescent="0.2">
      <c r="B31" s="30">
        <v>14</v>
      </c>
      <c r="C31" s="31">
        <v>0.16300000000000001</v>
      </c>
      <c r="E31" s="31">
        <f t="shared" si="8"/>
        <v>0.26550000000000001</v>
      </c>
      <c r="F31" s="30">
        <f t="shared" si="9"/>
        <v>2</v>
      </c>
      <c r="G31" s="31">
        <f t="shared" si="10"/>
        <v>0.53100000000000003</v>
      </c>
      <c r="H31" s="30"/>
      <c r="I31" s="30"/>
      <c r="J31" s="30"/>
      <c r="K31" s="31"/>
      <c r="L31" s="30"/>
      <c r="M31" s="31"/>
      <c r="N31" s="34"/>
      <c r="O31" s="34"/>
      <c r="P31" s="34"/>
      <c r="Q31" s="36"/>
      <c r="R31" s="35"/>
    </row>
    <row r="32" spans="2:18" x14ac:dyDescent="0.2">
      <c r="B32" s="30">
        <v>15</v>
      </c>
      <c r="C32" s="31">
        <v>-1.4999999999999999E-2</v>
      </c>
      <c r="D32" s="31"/>
      <c r="E32" s="31">
        <f t="shared" si="8"/>
        <v>7.400000000000001E-2</v>
      </c>
      <c r="F32" s="30">
        <f t="shared" si="9"/>
        <v>1</v>
      </c>
      <c r="G32" s="31">
        <f t="shared" si="10"/>
        <v>7.400000000000001E-2</v>
      </c>
      <c r="H32" s="30"/>
      <c r="I32" s="30"/>
      <c r="J32" s="30"/>
      <c r="K32" s="31"/>
      <c r="L32" s="30"/>
      <c r="M32" s="31"/>
      <c r="N32" s="34"/>
      <c r="O32" s="34"/>
      <c r="P32" s="34"/>
      <c r="Q32" s="36"/>
      <c r="R32" s="35"/>
    </row>
    <row r="33" spans="2:18" x14ac:dyDescent="0.2">
      <c r="B33" s="30">
        <v>16</v>
      </c>
      <c r="C33" s="31">
        <v>-7.0999999999999994E-2</v>
      </c>
      <c r="D33" s="31" t="s">
        <v>23</v>
      </c>
      <c r="E33" s="31">
        <f t="shared" si="8"/>
        <v>-4.2999999999999997E-2</v>
      </c>
      <c r="F33" s="30">
        <f t="shared" si="9"/>
        <v>1</v>
      </c>
      <c r="G33" s="31">
        <f t="shared" si="10"/>
        <v>-4.2999999999999997E-2</v>
      </c>
      <c r="H33" s="30"/>
      <c r="I33" s="30">
        <v>0</v>
      </c>
      <c r="J33" s="30">
        <v>2.1219999999999999</v>
      </c>
      <c r="K33" s="31"/>
      <c r="L33" s="30"/>
      <c r="M33" s="31"/>
      <c r="N33" s="34"/>
      <c r="O33" s="34"/>
      <c r="P33" s="34"/>
      <c r="Q33" s="36"/>
      <c r="R33" s="35"/>
    </row>
    <row r="34" spans="2:18" x14ac:dyDescent="0.2">
      <c r="B34" s="30">
        <v>17</v>
      </c>
      <c r="C34" s="31">
        <v>1E-3</v>
      </c>
      <c r="E34" s="31">
        <f t="shared" si="8"/>
        <v>-3.4999999999999996E-2</v>
      </c>
      <c r="F34" s="30">
        <f t="shared" si="9"/>
        <v>1</v>
      </c>
      <c r="G34" s="31">
        <f t="shared" si="10"/>
        <v>-3.4999999999999996E-2</v>
      </c>
      <c r="H34" s="30"/>
      <c r="I34" s="30">
        <v>5</v>
      </c>
      <c r="J34" s="30">
        <v>2.117</v>
      </c>
      <c r="K34" s="31">
        <f t="shared" ref="K34" si="11">AVERAGE(J33,J34)</f>
        <v>2.1194999999999999</v>
      </c>
      <c r="L34" s="30">
        <f t="shared" ref="L34" si="12">I34-I33</f>
        <v>5</v>
      </c>
      <c r="M34" s="31">
        <f t="shared" ref="M34:M40" si="13">L34*K34</f>
        <v>10.5975</v>
      </c>
      <c r="N34" s="34"/>
      <c r="O34" s="34"/>
      <c r="P34" s="34"/>
      <c r="Q34" s="36"/>
      <c r="R34" s="35"/>
    </row>
    <row r="35" spans="2:18" x14ac:dyDescent="0.2">
      <c r="B35" s="30">
        <v>18</v>
      </c>
      <c r="C35" s="31">
        <v>0.16800000000000001</v>
      </c>
      <c r="E35" s="31">
        <f t="shared" si="8"/>
        <v>8.4500000000000006E-2</v>
      </c>
      <c r="F35" s="30">
        <f t="shared" si="9"/>
        <v>1</v>
      </c>
      <c r="G35" s="31">
        <f t="shared" si="10"/>
        <v>8.4500000000000006E-2</v>
      </c>
      <c r="H35" s="30"/>
      <c r="I35" s="30">
        <f>I36-(J35-J36)*1.5</f>
        <v>9.3350000000000009</v>
      </c>
      <c r="J35" s="30">
        <v>2.11</v>
      </c>
      <c r="K35" s="31">
        <f>AVERAGE(J34,J35)</f>
        <v>2.1135000000000002</v>
      </c>
      <c r="L35" s="30">
        <f>I35-I34</f>
        <v>4.3350000000000009</v>
      </c>
      <c r="M35" s="31">
        <f t="shared" si="13"/>
        <v>9.1620225000000026</v>
      </c>
      <c r="N35" s="38"/>
      <c r="O35" s="38"/>
      <c r="P35" s="38"/>
      <c r="Q35" s="36"/>
      <c r="R35" s="35"/>
    </row>
    <row r="36" spans="2:18" x14ac:dyDescent="0.2">
      <c r="B36" s="30">
        <v>20</v>
      </c>
      <c r="C36" s="31">
        <v>0.36299999999999999</v>
      </c>
      <c r="D36" s="31"/>
      <c r="E36" s="31">
        <f t="shared" si="8"/>
        <v>0.26550000000000001</v>
      </c>
      <c r="F36" s="30">
        <f t="shared" si="9"/>
        <v>2</v>
      </c>
      <c r="G36" s="31">
        <f t="shared" si="10"/>
        <v>0.53100000000000003</v>
      </c>
      <c r="H36" s="30"/>
      <c r="I36" s="35">
        <f>I37-2</f>
        <v>14</v>
      </c>
      <c r="J36" s="35">
        <f>J37</f>
        <v>-1</v>
      </c>
      <c r="K36" s="31">
        <f t="shared" ref="K36:K40" si="14">AVERAGE(J35,J36)</f>
        <v>0.55499999999999994</v>
      </c>
      <c r="L36" s="30">
        <f t="shared" ref="L36:L40" si="15">I36-I35</f>
        <v>4.6649999999999991</v>
      </c>
      <c r="M36" s="31">
        <f t="shared" si="13"/>
        <v>2.5890749999999993</v>
      </c>
      <c r="N36" s="34"/>
      <c r="O36" s="34"/>
      <c r="P36" s="34"/>
      <c r="Q36" s="36"/>
      <c r="R36" s="35"/>
    </row>
    <row r="37" spans="2:18" x14ac:dyDescent="0.2">
      <c r="B37" s="30">
        <v>22</v>
      </c>
      <c r="C37" s="31">
        <v>2.3119999999999998</v>
      </c>
      <c r="D37" s="31" t="s">
        <v>22</v>
      </c>
      <c r="E37" s="31">
        <f t="shared" si="8"/>
        <v>1.3374999999999999</v>
      </c>
      <c r="F37" s="30">
        <f t="shared" si="9"/>
        <v>2</v>
      </c>
      <c r="G37" s="31">
        <f t="shared" si="10"/>
        <v>2.6749999999999998</v>
      </c>
      <c r="H37" s="25"/>
      <c r="I37" s="35">
        <v>16</v>
      </c>
      <c r="J37" s="35">
        <v>-1</v>
      </c>
      <c r="K37" s="31">
        <f t="shared" si="14"/>
        <v>-1</v>
      </c>
      <c r="L37" s="30">
        <f t="shared" si="15"/>
        <v>2</v>
      </c>
      <c r="M37" s="31">
        <f t="shared" si="13"/>
        <v>-2</v>
      </c>
      <c r="N37" s="38"/>
      <c r="O37" s="38"/>
      <c r="P37" s="38"/>
      <c r="Q37" s="36"/>
      <c r="R37" s="35"/>
    </row>
    <row r="38" spans="2:18" x14ac:dyDescent="0.2">
      <c r="B38" s="30">
        <v>24</v>
      </c>
      <c r="C38" s="31">
        <v>2.3180000000000001</v>
      </c>
      <c r="D38" s="31" t="s">
        <v>112</v>
      </c>
      <c r="E38" s="31">
        <f t="shared" si="8"/>
        <v>2.3149999999999999</v>
      </c>
      <c r="F38" s="30">
        <f t="shared" si="9"/>
        <v>2</v>
      </c>
      <c r="G38" s="31">
        <f t="shared" si="10"/>
        <v>4.63</v>
      </c>
      <c r="H38" s="25"/>
      <c r="I38" s="30">
        <f>I37+2</f>
        <v>18</v>
      </c>
      <c r="J38" s="30">
        <f>J37</f>
        <v>-1</v>
      </c>
      <c r="K38" s="31">
        <f t="shared" si="14"/>
        <v>-1</v>
      </c>
      <c r="L38" s="30">
        <f t="shared" si="15"/>
        <v>2</v>
      </c>
      <c r="M38" s="31">
        <f t="shared" si="13"/>
        <v>-2</v>
      </c>
      <c r="N38" s="38"/>
      <c r="O38" s="38"/>
      <c r="P38" s="38"/>
      <c r="Q38" s="36"/>
      <c r="R38" s="35"/>
    </row>
    <row r="39" spans="2:18" x14ac:dyDescent="0.2">
      <c r="B39" s="30"/>
      <c r="C39" s="31"/>
      <c r="D39" s="31"/>
      <c r="E39" s="31"/>
      <c r="F39" s="30"/>
      <c r="G39" s="31"/>
      <c r="H39" s="25"/>
      <c r="I39" s="30">
        <f>I38+(J39-J38)*1.5</f>
        <v>22.995000000000001</v>
      </c>
      <c r="J39" s="30">
        <v>2.33</v>
      </c>
      <c r="K39" s="31">
        <f t="shared" si="14"/>
        <v>0.66500000000000004</v>
      </c>
      <c r="L39" s="30">
        <f t="shared" si="15"/>
        <v>4.995000000000001</v>
      </c>
      <c r="M39" s="31">
        <f t="shared" si="13"/>
        <v>3.3216750000000008</v>
      </c>
      <c r="N39" s="34"/>
      <c r="O39" s="34"/>
      <c r="P39" s="34"/>
      <c r="R39" s="35"/>
    </row>
    <row r="40" spans="2:18" x14ac:dyDescent="0.2">
      <c r="B40" s="30"/>
      <c r="C40" s="30"/>
      <c r="D40" s="31"/>
      <c r="E40" s="31"/>
      <c r="F40" s="30"/>
      <c r="G40" s="31"/>
      <c r="H40" s="25"/>
      <c r="I40" s="30">
        <v>24</v>
      </c>
      <c r="J40" s="39">
        <v>2.3180000000000001</v>
      </c>
      <c r="K40" s="31">
        <f t="shared" si="14"/>
        <v>2.3239999999999998</v>
      </c>
      <c r="L40" s="30">
        <f t="shared" si="15"/>
        <v>1.004999999999999</v>
      </c>
      <c r="M40" s="31">
        <f t="shared" si="13"/>
        <v>2.3356199999999974</v>
      </c>
      <c r="N40" s="34"/>
      <c r="O40" s="34"/>
      <c r="P40" s="34"/>
      <c r="R40" s="35"/>
    </row>
    <row r="41" spans="2:18" x14ac:dyDescent="0.2">
      <c r="B41" s="32"/>
      <c r="C41" s="40"/>
      <c r="D41" s="40"/>
      <c r="E41" s="31"/>
      <c r="F41" s="30"/>
      <c r="G41" s="31"/>
      <c r="H41" s="31"/>
      <c r="I41" s="32"/>
      <c r="J41" s="32"/>
      <c r="K41" s="31"/>
      <c r="L41" s="30">
        <f>SUM(L29:L40)</f>
        <v>24</v>
      </c>
      <c r="M41" s="31">
        <f>SUM(M29:M40)</f>
        <v>24.005892500000002</v>
      </c>
      <c r="N41" s="27"/>
      <c r="O41" s="27"/>
      <c r="P41" s="27"/>
    </row>
    <row r="42" spans="2:18" x14ac:dyDescent="0.2">
      <c r="B42" s="32"/>
      <c r="C42" s="40"/>
      <c r="D42" s="40"/>
      <c r="E42" s="31"/>
      <c r="F42" s="30"/>
      <c r="G42" s="31"/>
      <c r="H42" s="31"/>
      <c r="I42" s="32"/>
      <c r="J42" s="32"/>
      <c r="K42" s="31"/>
      <c r="L42" s="30"/>
      <c r="M42" s="31"/>
      <c r="N42" s="27"/>
      <c r="O42" s="27"/>
      <c r="P42" s="27"/>
    </row>
    <row r="43" spans="2:18" ht="15.75" x14ac:dyDescent="0.2">
      <c r="B43" s="32"/>
      <c r="C43" s="24"/>
      <c r="D43" s="24"/>
      <c r="E43" s="23"/>
      <c r="F43" s="41">
        <f>SUM(F28:F42)</f>
        <v>24</v>
      </c>
      <c r="G43" s="42">
        <f>SUM(G28:G42)</f>
        <v>32.097500000000004</v>
      </c>
      <c r="H43" s="31"/>
      <c r="I43" s="31"/>
      <c r="J43" s="23"/>
      <c r="K43" s="23"/>
      <c r="L43" s="45"/>
      <c r="M43" s="24"/>
      <c r="N43" s="27"/>
      <c r="O43" s="27"/>
      <c r="P43" s="27"/>
    </row>
    <row r="44" spans="2:18" ht="15.75" x14ac:dyDescent="0.2">
      <c r="B44" s="23"/>
      <c r="C44" s="24"/>
      <c r="D44" s="24"/>
      <c r="E44" s="23"/>
      <c r="F44" s="30"/>
      <c r="G44" s="31"/>
      <c r="H44" s="44" t="s">
        <v>78</v>
      </c>
      <c r="I44" s="44"/>
      <c r="J44" s="31">
        <f>G43</f>
        <v>32.097500000000004</v>
      </c>
      <c r="K44" s="31" t="s">
        <v>79</v>
      </c>
      <c r="L44" s="30">
        <f>M41</f>
        <v>24.005892500000002</v>
      </c>
      <c r="M44" s="31">
        <f>J44-L44</f>
        <v>8.0916075000000021</v>
      </c>
      <c r="N44" s="38"/>
      <c r="O44" s="27"/>
      <c r="P44" s="27"/>
    </row>
    <row r="45" spans="2:18" ht="15.75" x14ac:dyDescent="0.2">
      <c r="B45" s="25" t="s">
        <v>75</v>
      </c>
      <c r="C45" s="25"/>
      <c r="D45" s="26">
        <v>0.2</v>
      </c>
      <c r="E45" s="26"/>
      <c r="J45" s="23"/>
      <c r="K45" s="23"/>
      <c r="L45" s="23"/>
      <c r="M45" s="23"/>
      <c r="N45" s="27"/>
      <c r="O45" s="27"/>
      <c r="P45" s="46"/>
    </row>
    <row r="46" spans="2:18" x14ac:dyDescent="0.2">
      <c r="B46" s="28"/>
      <c r="C46" s="28"/>
      <c r="D46" s="28"/>
      <c r="E46" s="28"/>
      <c r="F46" s="28"/>
      <c r="G46" s="28"/>
      <c r="H46" s="22" t="s">
        <v>80</v>
      </c>
      <c r="I46" s="28" t="s">
        <v>76</v>
      </c>
      <c r="J46" s="28"/>
      <c r="K46" s="28"/>
      <c r="L46" s="28"/>
      <c r="M46" s="28"/>
      <c r="N46" s="29"/>
      <c r="O46" s="29"/>
      <c r="P46" s="29"/>
    </row>
    <row r="47" spans="2:18" x14ac:dyDescent="0.2">
      <c r="B47" s="30">
        <v>0</v>
      </c>
      <c r="C47" s="31">
        <v>2.258</v>
      </c>
      <c r="D47" s="31" t="s">
        <v>112</v>
      </c>
      <c r="E47" s="30"/>
      <c r="F47" s="30"/>
      <c r="G47" s="30"/>
      <c r="H47" s="30"/>
      <c r="I47" s="32"/>
      <c r="J47" s="33"/>
      <c r="K47" s="31"/>
      <c r="L47" s="30"/>
      <c r="M47" s="31"/>
      <c r="N47" s="34"/>
      <c r="O47" s="34"/>
      <c r="P47" s="34"/>
      <c r="R47" s="35"/>
    </row>
    <row r="48" spans="2:18" x14ac:dyDescent="0.2">
      <c r="B48" s="30">
        <v>2</v>
      </c>
      <c r="C48" s="31">
        <v>2.2480000000000002</v>
      </c>
      <c r="D48" s="31" t="s">
        <v>24</v>
      </c>
      <c r="E48" s="31">
        <f>(C47+C48)/2</f>
        <v>2.2530000000000001</v>
      </c>
      <c r="F48" s="30">
        <f>B48-B47</f>
        <v>2</v>
      </c>
      <c r="G48" s="31">
        <f>E48*F48</f>
        <v>4.5060000000000002</v>
      </c>
      <c r="H48" s="30"/>
      <c r="I48" s="30"/>
      <c r="J48" s="30"/>
      <c r="K48" s="31"/>
      <c r="L48" s="30"/>
      <c r="M48" s="31"/>
      <c r="N48" s="34"/>
      <c r="O48" s="34"/>
      <c r="P48" s="34"/>
      <c r="Q48" s="36"/>
      <c r="R48" s="35"/>
    </row>
    <row r="49" spans="2:18" x14ac:dyDescent="0.2">
      <c r="B49" s="30">
        <v>4</v>
      </c>
      <c r="C49" s="31">
        <v>0.33300000000000002</v>
      </c>
      <c r="E49" s="31">
        <f t="shared" ref="E49:E58" si="16">(C48+C49)/2</f>
        <v>1.2905000000000002</v>
      </c>
      <c r="F49" s="30">
        <f t="shared" ref="F49:F58" si="17">B49-B48</f>
        <v>2</v>
      </c>
      <c r="G49" s="31">
        <f t="shared" ref="G49:G58" si="18">E49*F49</f>
        <v>2.5810000000000004</v>
      </c>
      <c r="H49" s="30"/>
      <c r="I49" s="30">
        <v>0</v>
      </c>
      <c r="J49" s="30">
        <v>2.258</v>
      </c>
      <c r="K49" s="31"/>
      <c r="L49" s="30"/>
      <c r="M49" s="31"/>
      <c r="N49" s="34"/>
      <c r="O49" s="34"/>
      <c r="P49" s="34"/>
      <c r="Q49" s="36"/>
      <c r="R49" s="35"/>
    </row>
    <row r="50" spans="2:18" x14ac:dyDescent="0.2">
      <c r="B50" s="30">
        <v>6</v>
      </c>
      <c r="C50" s="31">
        <v>0.248</v>
      </c>
      <c r="D50" s="31"/>
      <c r="E50" s="31">
        <f t="shared" si="16"/>
        <v>0.29049999999999998</v>
      </c>
      <c r="F50" s="30">
        <f t="shared" si="17"/>
        <v>2</v>
      </c>
      <c r="G50" s="31">
        <f t="shared" si="18"/>
        <v>0.58099999999999996</v>
      </c>
      <c r="H50" s="30"/>
      <c r="I50" s="30">
        <f>I51-(J50-J51)*1.5</f>
        <v>1.125</v>
      </c>
      <c r="J50" s="30">
        <v>2.25</v>
      </c>
      <c r="K50" s="31">
        <f>AVERAGE(J49,J50)</f>
        <v>2.254</v>
      </c>
      <c r="L50" s="30">
        <f>I50-I49</f>
        <v>1.125</v>
      </c>
      <c r="M50" s="31">
        <f t="shared" ref="M50:M56" si="19">L50*K50</f>
        <v>2.5357500000000002</v>
      </c>
      <c r="N50" s="34"/>
      <c r="O50" s="34"/>
      <c r="P50" s="34"/>
      <c r="Q50" s="36"/>
      <c r="R50" s="35"/>
    </row>
    <row r="51" spans="2:18" x14ac:dyDescent="0.2">
      <c r="B51" s="30">
        <v>7</v>
      </c>
      <c r="C51" s="31">
        <v>8.3000000000000004E-2</v>
      </c>
      <c r="D51" s="31"/>
      <c r="E51" s="31">
        <f t="shared" si="16"/>
        <v>0.16550000000000001</v>
      </c>
      <c r="F51" s="30">
        <f t="shared" si="17"/>
        <v>1</v>
      </c>
      <c r="G51" s="31">
        <f t="shared" si="18"/>
        <v>0.16550000000000001</v>
      </c>
      <c r="H51" s="30"/>
      <c r="I51" s="35">
        <f>I52-2</f>
        <v>6</v>
      </c>
      <c r="J51" s="35">
        <f>J52</f>
        <v>-1</v>
      </c>
      <c r="K51" s="31">
        <f t="shared" ref="K51:K56" si="20">AVERAGE(J50,J51)</f>
        <v>0.625</v>
      </c>
      <c r="L51" s="30">
        <f t="shared" ref="L51:L56" si="21">I51-I50</f>
        <v>4.875</v>
      </c>
      <c r="M51" s="31">
        <f t="shared" si="19"/>
        <v>3.046875</v>
      </c>
      <c r="N51" s="34"/>
      <c r="O51" s="34"/>
      <c r="P51" s="34"/>
      <c r="Q51" s="36"/>
      <c r="R51" s="35"/>
    </row>
    <row r="52" spans="2:18" x14ac:dyDescent="0.2">
      <c r="B52" s="30">
        <v>8</v>
      </c>
      <c r="C52" s="31">
        <v>2.9000000000000001E-2</v>
      </c>
      <c r="D52" s="31" t="s">
        <v>23</v>
      </c>
      <c r="E52" s="31">
        <f t="shared" si="16"/>
        <v>5.6000000000000001E-2</v>
      </c>
      <c r="F52" s="30">
        <f t="shared" si="17"/>
        <v>1</v>
      </c>
      <c r="G52" s="31">
        <f t="shared" si="18"/>
        <v>5.6000000000000001E-2</v>
      </c>
      <c r="H52" s="30"/>
      <c r="I52" s="35">
        <v>8</v>
      </c>
      <c r="J52" s="35">
        <v>-1</v>
      </c>
      <c r="K52" s="31">
        <f t="shared" si="20"/>
        <v>-1</v>
      </c>
      <c r="L52" s="30">
        <f t="shared" si="21"/>
        <v>2</v>
      </c>
      <c r="M52" s="31">
        <f t="shared" si="19"/>
        <v>-2</v>
      </c>
      <c r="N52" s="34"/>
      <c r="O52" s="34"/>
      <c r="P52" s="34"/>
      <c r="Q52" s="36"/>
      <c r="R52" s="35"/>
    </row>
    <row r="53" spans="2:18" x14ac:dyDescent="0.2">
      <c r="B53" s="30">
        <v>9</v>
      </c>
      <c r="C53" s="31">
        <v>8.6999999999999994E-2</v>
      </c>
      <c r="E53" s="31">
        <f t="shared" si="16"/>
        <v>5.7999999999999996E-2</v>
      </c>
      <c r="F53" s="30">
        <f t="shared" si="17"/>
        <v>1</v>
      </c>
      <c r="G53" s="31">
        <f t="shared" si="18"/>
        <v>5.7999999999999996E-2</v>
      </c>
      <c r="H53" s="30"/>
      <c r="I53" s="30">
        <f>I52+2</f>
        <v>10</v>
      </c>
      <c r="J53" s="30">
        <f>J52</f>
        <v>-1</v>
      </c>
      <c r="K53" s="31">
        <f t="shared" si="20"/>
        <v>-1</v>
      </c>
      <c r="L53" s="30">
        <f t="shared" si="21"/>
        <v>2</v>
      </c>
      <c r="M53" s="31">
        <f t="shared" si="19"/>
        <v>-2</v>
      </c>
      <c r="N53" s="34"/>
      <c r="O53" s="34"/>
      <c r="P53" s="34"/>
      <c r="Q53" s="36"/>
      <c r="R53" s="35"/>
    </row>
    <row r="54" spans="2:18" x14ac:dyDescent="0.2">
      <c r="B54" s="30">
        <v>10</v>
      </c>
      <c r="C54" s="31">
        <v>3.7999999999999999E-2</v>
      </c>
      <c r="D54" s="31"/>
      <c r="E54" s="31">
        <f t="shared" si="16"/>
        <v>6.25E-2</v>
      </c>
      <c r="F54" s="30">
        <f t="shared" si="17"/>
        <v>1</v>
      </c>
      <c r="G54" s="31">
        <f t="shared" si="18"/>
        <v>6.25E-2</v>
      </c>
      <c r="H54" s="30"/>
      <c r="I54" s="30">
        <f>I53+(J54-J53)*1.5</f>
        <v>15.745000000000001</v>
      </c>
      <c r="J54" s="30">
        <v>2.83</v>
      </c>
      <c r="K54" s="31">
        <f t="shared" si="20"/>
        <v>0.91500000000000004</v>
      </c>
      <c r="L54" s="30">
        <f t="shared" si="21"/>
        <v>5.745000000000001</v>
      </c>
      <c r="M54" s="31">
        <f t="shared" si="19"/>
        <v>5.2566750000000013</v>
      </c>
      <c r="N54" s="34"/>
      <c r="O54" s="34"/>
      <c r="P54" s="34"/>
      <c r="Q54" s="36"/>
      <c r="R54" s="35"/>
    </row>
    <row r="55" spans="2:18" x14ac:dyDescent="0.2">
      <c r="B55" s="30">
        <v>12</v>
      </c>
      <c r="C55" s="31">
        <v>0.34300000000000003</v>
      </c>
      <c r="D55" s="31"/>
      <c r="E55" s="31">
        <f t="shared" si="16"/>
        <v>0.1905</v>
      </c>
      <c r="F55" s="30">
        <f t="shared" si="17"/>
        <v>2</v>
      </c>
      <c r="G55" s="31">
        <f t="shared" si="18"/>
        <v>0.38100000000000001</v>
      </c>
      <c r="H55" s="30"/>
      <c r="I55" s="30">
        <v>20</v>
      </c>
      <c r="J55" s="39">
        <v>2.843</v>
      </c>
      <c r="K55" s="31">
        <f t="shared" si="20"/>
        <v>2.8365</v>
      </c>
      <c r="L55" s="30">
        <f t="shared" si="21"/>
        <v>4.254999999999999</v>
      </c>
      <c r="M55" s="31">
        <f t="shared" si="19"/>
        <v>12.069307499999997</v>
      </c>
      <c r="N55" s="38"/>
      <c r="O55" s="38"/>
      <c r="P55" s="38"/>
      <c r="Q55" s="36"/>
      <c r="R55" s="35"/>
    </row>
    <row r="56" spans="2:18" x14ac:dyDescent="0.2">
      <c r="B56" s="30">
        <v>14</v>
      </c>
      <c r="C56" s="31">
        <v>2.8380000000000001</v>
      </c>
      <c r="D56" s="31" t="s">
        <v>22</v>
      </c>
      <c r="E56" s="31">
        <f t="shared" si="16"/>
        <v>1.5905</v>
      </c>
      <c r="F56" s="30">
        <f t="shared" si="17"/>
        <v>2</v>
      </c>
      <c r="G56" s="31">
        <f t="shared" si="18"/>
        <v>3.181</v>
      </c>
      <c r="H56" s="30"/>
      <c r="I56" s="32">
        <v>25</v>
      </c>
      <c r="J56" s="32">
        <v>2.8479999999999999</v>
      </c>
      <c r="K56" s="31">
        <f t="shared" si="20"/>
        <v>2.8454999999999999</v>
      </c>
      <c r="L56" s="30">
        <f t="shared" si="21"/>
        <v>5</v>
      </c>
      <c r="M56" s="31">
        <f t="shared" si="19"/>
        <v>14.227499999999999</v>
      </c>
      <c r="N56" s="34"/>
      <c r="O56" s="34"/>
      <c r="P56" s="34"/>
      <c r="Q56" s="36"/>
      <c r="R56" s="35"/>
    </row>
    <row r="57" spans="2:18" x14ac:dyDescent="0.2">
      <c r="B57" s="30">
        <v>20</v>
      </c>
      <c r="C57" s="31">
        <v>2.843</v>
      </c>
      <c r="E57" s="31">
        <f t="shared" si="16"/>
        <v>2.8405</v>
      </c>
      <c r="F57" s="30">
        <f t="shared" si="17"/>
        <v>6</v>
      </c>
      <c r="G57" s="31">
        <f t="shared" si="18"/>
        <v>17.042999999999999</v>
      </c>
      <c r="H57" s="25"/>
      <c r="I57" s="32"/>
      <c r="J57" s="32"/>
      <c r="K57" s="31"/>
      <c r="L57" s="30">
        <f>SUM(L49:L56)</f>
        <v>25</v>
      </c>
      <c r="M57" s="31">
        <f>SUM(M49:M56)</f>
        <v>33.136107499999994</v>
      </c>
      <c r="N57" s="38"/>
      <c r="O57" s="38"/>
      <c r="P57" s="38"/>
      <c r="Q57" s="36"/>
      <c r="R57" s="35"/>
    </row>
    <row r="58" spans="2:18" x14ac:dyDescent="0.2">
      <c r="B58" s="30">
        <v>25</v>
      </c>
      <c r="C58" s="31">
        <v>2.8479999999999999</v>
      </c>
      <c r="D58" s="37" t="s">
        <v>114</v>
      </c>
      <c r="E58" s="31">
        <f t="shared" si="16"/>
        <v>2.8454999999999999</v>
      </c>
      <c r="F58" s="30">
        <f t="shared" si="17"/>
        <v>5</v>
      </c>
      <c r="G58" s="31">
        <f t="shared" si="18"/>
        <v>14.227499999999999</v>
      </c>
      <c r="H58" s="25"/>
      <c r="J58" s="22"/>
      <c r="N58" s="38"/>
      <c r="O58" s="38"/>
      <c r="P58" s="38"/>
      <c r="Q58" s="36"/>
      <c r="R58" s="35"/>
    </row>
    <row r="59" spans="2:18" ht="15.75" x14ac:dyDescent="0.2">
      <c r="B59" s="23"/>
      <c r="C59" s="24"/>
      <c r="D59" s="24"/>
      <c r="E59" s="23"/>
      <c r="F59" s="41">
        <f>SUM(F48:F58)</f>
        <v>25</v>
      </c>
      <c r="G59" s="42">
        <f>SUM(G48:G58)</f>
        <v>42.842500000000001</v>
      </c>
      <c r="H59" s="31"/>
      <c r="I59" s="31"/>
      <c r="J59" s="23"/>
      <c r="K59" s="23"/>
      <c r="L59" s="45"/>
      <c r="M59" s="24"/>
      <c r="N59" s="27"/>
      <c r="O59" s="27"/>
      <c r="P59" s="27"/>
    </row>
    <row r="60" spans="2:18" ht="15.75" x14ac:dyDescent="0.2">
      <c r="B60" s="23"/>
      <c r="C60" s="24"/>
      <c r="D60" s="24"/>
      <c r="E60" s="23"/>
      <c r="F60" s="30"/>
      <c r="G60" s="31"/>
      <c r="H60" s="44" t="s">
        <v>78</v>
      </c>
      <c r="I60" s="44"/>
      <c r="J60" s="31">
        <f>G59</f>
        <v>42.842500000000001</v>
      </c>
      <c r="K60" s="31" t="s">
        <v>79</v>
      </c>
      <c r="L60" s="30">
        <f>M57</f>
        <v>33.136107499999994</v>
      </c>
      <c r="M60" s="31">
        <f>J60-L60</f>
        <v>9.7063925000000069</v>
      </c>
      <c r="N60" s="38"/>
      <c r="O60" s="27"/>
      <c r="P60" s="27"/>
    </row>
    <row r="61" spans="2:18" x14ac:dyDescent="0.2">
      <c r="B61" s="30"/>
      <c r="C61" s="31"/>
      <c r="D61" s="31"/>
      <c r="E61" s="31"/>
      <c r="F61" s="30"/>
      <c r="G61" s="31"/>
      <c r="H61" s="30"/>
      <c r="I61" s="30"/>
      <c r="J61" s="30"/>
      <c r="K61" s="31"/>
      <c r="L61" s="30"/>
      <c r="M61" s="31"/>
      <c r="N61" s="38"/>
      <c r="O61" s="38"/>
      <c r="P61" s="38"/>
      <c r="Q61" s="36"/>
      <c r="R61" s="35"/>
    </row>
    <row r="62" spans="2:18" ht="15.75" x14ac:dyDescent="0.2">
      <c r="B62" s="25" t="s">
        <v>75</v>
      </c>
      <c r="C62" s="25"/>
      <c r="D62" s="26">
        <v>0.3</v>
      </c>
      <c r="E62" s="26"/>
      <c r="J62" s="23"/>
      <c r="K62" s="23"/>
      <c r="L62" s="23"/>
      <c r="M62" s="23"/>
      <c r="N62" s="27"/>
      <c r="O62" s="27"/>
      <c r="P62" s="46"/>
    </row>
    <row r="63" spans="2:18" x14ac:dyDescent="0.2">
      <c r="B63" s="28"/>
      <c r="C63" s="28"/>
      <c r="D63" s="28"/>
      <c r="E63" s="28"/>
      <c r="F63" s="28"/>
      <c r="G63" s="28"/>
      <c r="H63" s="22" t="s">
        <v>80</v>
      </c>
      <c r="I63" s="28" t="s">
        <v>76</v>
      </c>
      <c r="J63" s="28"/>
      <c r="K63" s="28"/>
      <c r="L63" s="28"/>
      <c r="M63" s="28"/>
      <c r="N63" s="29"/>
      <c r="O63" s="29"/>
      <c r="P63" s="29"/>
    </row>
    <row r="64" spans="2:18" x14ac:dyDescent="0.2">
      <c r="B64" s="30">
        <v>0</v>
      </c>
      <c r="C64" s="31">
        <v>2.6320000000000001</v>
      </c>
      <c r="D64" s="31" t="s">
        <v>77</v>
      </c>
      <c r="E64" s="30"/>
      <c r="F64" s="30"/>
      <c r="G64" s="30"/>
      <c r="H64" s="30"/>
      <c r="I64" s="32"/>
      <c r="J64" s="33"/>
      <c r="K64" s="31"/>
      <c r="L64" s="30"/>
      <c r="M64" s="31"/>
      <c r="N64" s="34"/>
      <c r="O64" s="34"/>
      <c r="P64" s="34"/>
      <c r="R64" s="35"/>
    </row>
    <row r="65" spans="2:18" x14ac:dyDescent="0.2">
      <c r="B65" s="30">
        <v>4</v>
      </c>
      <c r="C65" s="31">
        <v>2.625</v>
      </c>
      <c r="D65" s="31" t="s">
        <v>24</v>
      </c>
      <c r="E65" s="31">
        <f>(C64+C65)/2</f>
        <v>2.6284999999999998</v>
      </c>
      <c r="F65" s="30">
        <f>B65-B64</f>
        <v>4</v>
      </c>
      <c r="G65" s="31">
        <f>E65*F65</f>
        <v>10.513999999999999</v>
      </c>
      <c r="H65" s="30"/>
      <c r="I65" s="30"/>
      <c r="J65" s="30"/>
      <c r="K65" s="31"/>
      <c r="L65" s="30"/>
      <c r="M65" s="31"/>
      <c r="N65" s="34"/>
      <c r="O65" s="34"/>
      <c r="P65" s="34"/>
      <c r="Q65" s="36"/>
      <c r="R65" s="35"/>
    </row>
    <row r="66" spans="2:18" x14ac:dyDescent="0.2">
      <c r="B66" s="30">
        <v>6</v>
      </c>
      <c r="C66" s="31">
        <v>0.86699999999999999</v>
      </c>
      <c r="E66" s="31">
        <f t="shared" ref="E66:E77" si="22">(C65+C66)/2</f>
        <v>1.746</v>
      </c>
      <c r="F66" s="30">
        <f t="shared" ref="F66:F77" si="23">B66-B65</f>
        <v>2</v>
      </c>
      <c r="G66" s="31">
        <f t="shared" ref="G66:G77" si="24">E66*F66</f>
        <v>3.492</v>
      </c>
      <c r="H66" s="30"/>
      <c r="I66" s="30"/>
      <c r="J66" s="30"/>
      <c r="K66" s="31"/>
      <c r="L66" s="30"/>
      <c r="M66" s="31"/>
      <c r="N66" s="34"/>
      <c r="O66" s="34"/>
      <c r="P66" s="34"/>
      <c r="Q66" s="36"/>
      <c r="R66" s="35"/>
    </row>
    <row r="67" spans="2:18" x14ac:dyDescent="0.2">
      <c r="B67" s="30">
        <v>7</v>
      </c>
      <c r="C67" s="31">
        <v>0.41799999999999998</v>
      </c>
      <c r="E67" s="31">
        <f t="shared" si="22"/>
        <v>0.64249999999999996</v>
      </c>
      <c r="F67" s="30">
        <f t="shared" si="23"/>
        <v>1</v>
      </c>
      <c r="G67" s="31">
        <f t="shared" si="24"/>
        <v>0.64249999999999996</v>
      </c>
      <c r="H67" s="30"/>
      <c r="I67" s="30">
        <v>0</v>
      </c>
      <c r="J67" s="30">
        <v>2.6320000000000001</v>
      </c>
      <c r="K67" s="31"/>
      <c r="L67" s="30"/>
      <c r="M67" s="31"/>
      <c r="N67" s="34"/>
      <c r="O67" s="34"/>
      <c r="P67" s="34"/>
      <c r="Q67" s="36"/>
      <c r="R67" s="35"/>
    </row>
    <row r="68" spans="2:18" x14ac:dyDescent="0.2">
      <c r="B68" s="30">
        <v>8</v>
      </c>
      <c r="C68" s="31">
        <v>0.19600000000000001</v>
      </c>
      <c r="D68" s="31"/>
      <c r="E68" s="31">
        <f t="shared" si="22"/>
        <v>0.307</v>
      </c>
      <c r="F68" s="30">
        <f t="shared" si="23"/>
        <v>1</v>
      </c>
      <c r="G68" s="31">
        <f t="shared" si="24"/>
        <v>0.307</v>
      </c>
      <c r="H68" s="30"/>
      <c r="I68" s="30">
        <f>I69-(J68-J69)*1.5</f>
        <v>3.5700000000000003</v>
      </c>
      <c r="J68" s="30">
        <v>2.62</v>
      </c>
      <c r="K68" s="31">
        <f>AVERAGE(J67,J68)</f>
        <v>2.6260000000000003</v>
      </c>
      <c r="L68" s="30">
        <f>I68-I67</f>
        <v>3.5700000000000003</v>
      </c>
      <c r="M68" s="31">
        <f t="shared" ref="M68:M75" si="25">L68*K68</f>
        <v>9.3748200000000015</v>
      </c>
      <c r="N68" s="34"/>
      <c r="O68" s="34"/>
      <c r="P68" s="34"/>
      <c r="Q68" s="36"/>
      <c r="R68" s="35"/>
    </row>
    <row r="69" spans="2:18" x14ac:dyDescent="0.2">
      <c r="B69" s="30">
        <v>9</v>
      </c>
      <c r="C69" s="31">
        <v>0.129</v>
      </c>
      <c r="D69" s="31" t="s">
        <v>23</v>
      </c>
      <c r="E69" s="31">
        <f t="shared" si="22"/>
        <v>0.16250000000000001</v>
      </c>
      <c r="F69" s="30">
        <f t="shared" si="23"/>
        <v>1</v>
      </c>
      <c r="G69" s="31">
        <f t="shared" si="24"/>
        <v>0.16250000000000001</v>
      </c>
      <c r="H69" s="30"/>
      <c r="I69" s="35">
        <f>I70-2</f>
        <v>9</v>
      </c>
      <c r="J69" s="35">
        <f>J70</f>
        <v>-1</v>
      </c>
      <c r="K69" s="31">
        <f t="shared" ref="K69:K75" si="26">AVERAGE(J68,J69)</f>
        <v>0.81</v>
      </c>
      <c r="L69" s="30">
        <f t="shared" ref="L69:L75" si="27">I69-I68</f>
        <v>5.43</v>
      </c>
      <c r="M69" s="31">
        <f t="shared" si="25"/>
        <v>4.3982999999999999</v>
      </c>
      <c r="N69" s="34"/>
      <c r="O69" s="34"/>
      <c r="P69" s="34"/>
      <c r="Q69" s="36"/>
      <c r="R69" s="35"/>
    </row>
    <row r="70" spans="2:18" x14ac:dyDescent="0.2">
      <c r="B70" s="30">
        <v>10</v>
      </c>
      <c r="C70" s="31">
        <v>0.19700000000000001</v>
      </c>
      <c r="D70" s="31"/>
      <c r="E70" s="31">
        <f t="shared" si="22"/>
        <v>0.16300000000000001</v>
      </c>
      <c r="F70" s="30">
        <f t="shared" si="23"/>
        <v>1</v>
      </c>
      <c r="G70" s="31">
        <f t="shared" si="24"/>
        <v>0.16300000000000001</v>
      </c>
      <c r="H70" s="30"/>
      <c r="I70" s="35">
        <v>11</v>
      </c>
      <c r="J70" s="35">
        <v>-1</v>
      </c>
      <c r="K70" s="31">
        <f t="shared" si="26"/>
        <v>-1</v>
      </c>
      <c r="L70" s="30">
        <f t="shared" si="27"/>
        <v>2</v>
      </c>
      <c r="M70" s="31">
        <f t="shared" si="25"/>
        <v>-2</v>
      </c>
      <c r="N70" s="34"/>
      <c r="O70" s="34"/>
      <c r="P70" s="34"/>
      <c r="Q70" s="36"/>
      <c r="R70" s="35"/>
    </row>
    <row r="71" spans="2:18" x14ac:dyDescent="0.2">
      <c r="B71" s="30">
        <v>11</v>
      </c>
      <c r="C71" s="31">
        <v>0.42699999999999999</v>
      </c>
      <c r="E71" s="31">
        <f t="shared" si="22"/>
        <v>0.312</v>
      </c>
      <c r="F71" s="30">
        <f t="shared" si="23"/>
        <v>1</v>
      </c>
      <c r="G71" s="31">
        <f t="shared" si="24"/>
        <v>0.312</v>
      </c>
      <c r="H71" s="30"/>
      <c r="I71" s="30">
        <f>I70+2</f>
        <v>13</v>
      </c>
      <c r="J71" s="30">
        <f>J70</f>
        <v>-1</v>
      </c>
      <c r="K71" s="31">
        <f t="shared" si="26"/>
        <v>-1</v>
      </c>
      <c r="L71" s="30">
        <f t="shared" si="27"/>
        <v>2</v>
      </c>
      <c r="M71" s="31">
        <f t="shared" si="25"/>
        <v>-2</v>
      </c>
      <c r="N71" s="34"/>
      <c r="O71" s="34"/>
      <c r="P71" s="34"/>
      <c r="Q71" s="36"/>
      <c r="R71" s="35"/>
    </row>
    <row r="72" spans="2:18" x14ac:dyDescent="0.2">
      <c r="B72" s="30">
        <v>12</v>
      </c>
      <c r="C72" s="31">
        <v>0.79700000000000004</v>
      </c>
      <c r="E72" s="31">
        <f t="shared" si="22"/>
        <v>0.61199999999999999</v>
      </c>
      <c r="F72" s="30">
        <f t="shared" si="23"/>
        <v>1</v>
      </c>
      <c r="G72" s="31">
        <f t="shared" si="24"/>
        <v>0.61199999999999999</v>
      </c>
      <c r="H72" s="30"/>
      <c r="I72" s="30">
        <f>I71+(J72-J71)*1.5</f>
        <v>16.420000000000002</v>
      </c>
      <c r="J72" s="30">
        <v>1.28</v>
      </c>
      <c r="K72" s="31">
        <f t="shared" si="26"/>
        <v>0.14000000000000001</v>
      </c>
      <c r="L72" s="30">
        <f t="shared" si="27"/>
        <v>3.4200000000000017</v>
      </c>
      <c r="M72" s="31">
        <f t="shared" si="25"/>
        <v>0.47880000000000028</v>
      </c>
      <c r="N72" s="38"/>
      <c r="O72" s="38"/>
      <c r="P72" s="38"/>
      <c r="Q72" s="36"/>
      <c r="R72" s="35"/>
    </row>
    <row r="73" spans="2:18" x14ac:dyDescent="0.2">
      <c r="B73" s="30">
        <v>14</v>
      </c>
      <c r="C73" s="31">
        <v>2.0419999999999998</v>
      </c>
      <c r="D73" s="31" t="s">
        <v>22</v>
      </c>
      <c r="E73" s="31">
        <f t="shared" si="22"/>
        <v>1.4195</v>
      </c>
      <c r="F73" s="30">
        <f t="shared" si="23"/>
        <v>2</v>
      </c>
      <c r="G73" s="31">
        <f t="shared" si="24"/>
        <v>2.839</v>
      </c>
      <c r="H73" s="30"/>
      <c r="I73" s="30">
        <v>17</v>
      </c>
      <c r="J73" s="39">
        <v>1.002</v>
      </c>
      <c r="K73" s="31">
        <f t="shared" si="26"/>
        <v>1.141</v>
      </c>
      <c r="L73" s="30">
        <f t="shared" si="27"/>
        <v>0.57999999999999829</v>
      </c>
      <c r="M73" s="31">
        <f t="shared" si="25"/>
        <v>0.66177999999999804</v>
      </c>
      <c r="N73" s="34"/>
      <c r="O73" s="34"/>
      <c r="P73" s="34"/>
      <c r="Q73" s="36"/>
      <c r="R73" s="35"/>
    </row>
    <row r="74" spans="2:18" x14ac:dyDescent="0.2">
      <c r="B74" s="30">
        <v>15</v>
      </c>
      <c r="C74" s="31">
        <v>2.0369999999999999</v>
      </c>
      <c r="D74" s="31"/>
      <c r="E74" s="31">
        <f t="shared" si="22"/>
        <v>2.0394999999999999</v>
      </c>
      <c r="F74" s="30">
        <f t="shared" si="23"/>
        <v>1</v>
      </c>
      <c r="G74" s="31">
        <f t="shared" si="24"/>
        <v>2.0394999999999999</v>
      </c>
      <c r="H74" s="25"/>
      <c r="I74" s="32">
        <v>20</v>
      </c>
      <c r="J74" s="32">
        <v>0.45100000000000001</v>
      </c>
      <c r="K74" s="31">
        <f t="shared" si="26"/>
        <v>0.72650000000000003</v>
      </c>
      <c r="L74" s="30">
        <f t="shared" si="27"/>
        <v>3</v>
      </c>
      <c r="M74" s="31">
        <f t="shared" si="25"/>
        <v>2.1795</v>
      </c>
      <c r="N74" s="38"/>
      <c r="O74" s="38"/>
      <c r="P74" s="38"/>
      <c r="Q74" s="36"/>
      <c r="R74" s="35"/>
    </row>
    <row r="75" spans="2:18" x14ac:dyDescent="0.2">
      <c r="B75" s="30">
        <v>17</v>
      </c>
      <c r="C75" s="31">
        <v>1.002</v>
      </c>
      <c r="E75" s="31">
        <f t="shared" si="22"/>
        <v>1.5194999999999999</v>
      </c>
      <c r="F75" s="30">
        <f t="shared" si="23"/>
        <v>2</v>
      </c>
      <c r="G75" s="31">
        <f t="shared" si="24"/>
        <v>3.0389999999999997</v>
      </c>
      <c r="H75" s="25"/>
      <c r="I75" s="32">
        <v>22</v>
      </c>
      <c r="J75" s="32">
        <v>0.312</v>
      </c>
      <c r="K75" s="31">
        <f t="shared" si="26"/>
        <v>0.38150000000000001</v>
      </c>
      <c r="L75" s="30">
        <f t="shared" si="27"/>
        <v>2</v>
      </c>
      <c r="M75" s="31">
        <f t="shared" si="25"/>
        <v>0.76300000000000001</v>
      </c>
      <c r="N75" s="38"/>
      <c r="O75" s="38"/>
      <c r="P75" s="38"/>
      <c r="Q75" s="36"/>
      <c r="R75" s="35"/>
    </row>
    <row r="76" spans="2:18" x14ac:dyDescent="0.2">
      <c r="B76" s="30">
        <v>20</v>
      </c>
      <c r="C76" s="31">
        <v>0.45100000000000001</v>
      </c>
      <c r="D76" s="47"/>
      <c r="E76" s="31">
        <f t="shared" si="22"/>
        <v>0.72650000000000003</v>
      </c>
      <c r="F76" s="30">
        <f t="shared" si="23"/>
        <v>3</v>
      </c>
      <c r="G76" s="31">
        <f t="shared" si="24"/>
        <v>2.1795</v>
      </c>
      <c r="H76" s="25"/>
      <c r="J76" s="22"/>
      <c r="N76" s="34"/>
      <c r="O76" s="34"/>
      <c r="P76" s="34"/>
      <c r="R76" s="35"/>
    </row>
    <row r="77" spans="2:18" x14ac:dyDescent="0.2">
      <c r="B77" s="30">
        <v>22</v>
      </c>
      <c r="C77" s="31">
        <v>0.312</v>
      </c>
      <c r="D77" s="47" t="s">
        <v>25</v>
      </c>
      <c r="E77" s="31">
        <f t="shared" si="22"/>
        <v>0.38150000000000001</v>
      </c>
      <c r="F77" s="30">
        <f t="shared" si="23"/>
        <v>2</v>
      </c>
      <c r="G77" s="31">
        <f t="shared" si="24"/>
        <v>0.76300000000000001</v>
      </c>
      <c r="H77" s="25"/>
      <c r="J77" s="22"/>
      <c r="N77" s="34"/>
      <c r="O77" s="34"/>
      <c r="P77" s="34"/>
      <c r="R77" s="35"/>
    </row>
    <row r="78" spans="2:18" x14ac:dyDescent="0.2">
      <c r="B78" s="32"/>
      <c r="C78" s="40"/>
      <c r="D78" s="40"/>
      <c r="E78" s="31"/>
      <c r="F78" s="30"/>
      <c r="G78" s="31"/>
      <c r="H78" s="31"/>
      <c r="I78" s="32"/>
      <c r="J78" s="32"/>
      <c r="K78" s="31"/>
      <c r="L78" s="30">
        <f>SUM(L66:L77)</f>
        <v>22</v>
      </c>
      <c r="M78" s="31">
        <f>SUM(M66:M77)</f>
        <v>13.856199999999999</v>
      </c>
      <c r="N78" s="27"/>
      <c r="O78" s="27"/>
      <c r="P78" s="27"/>
    </row>
    <row r="79" spans="2:18" ht="15.75" x14ac:dyDescent="0.2">
      <c r="B79" s="23"/>
      <c r="C79" s="24"/>
      <c r="D79" s="24"/>
      <c r="E79" s="23"/>
      <c r="F79" s="41">
        <f>SUM(F65:F78)</f>
        <v>22</v>
      </c>
      <c r="G79" s="42">
        <f>SUM(G65:G78)</f>
        <v>27.064999999999998</v>
      </c>
      <c r="H79" s="31"/>
      <c r="I79" s="31"/>
      <c r="J79" s="23"/>
      <c r="K79" s="23"/>
      <c r="L79" s="45"/>
      <c r="M79" s="24"/>
      <c r="N79" s="27"/>
      <c r="O79" s="27"/>
      <c r="P79" s="27"/>
    </row>
    <row r="80" spans="2:18" ht="15.75" x14ac:dyDescent="0.2">
      <c r="B80" s="23"/>
      <c r="C80" s="24"/>
      <c r="D80" s="24"/>
      <c r="E80" s="23"/>
      <c r="F80" s="30"/>
      <c r="G80" s="31"/>
      <c r="H80" s="44" t="s">
        <v>78</v>
      </c>
      <c r="I80" s="44"/>
      <c r="J80" s="31">
        <f>G79</f>
        <v>27.064999999999998</v>
      </c>
      <c r="K80" s="31" t="s">
        <v>79</v>
      </c>
      <c r="L80" s="30">
        <f>M78</f>
        <v>13.856199999999999</v>
      </c>
      <c r="M80" s="31">
        <f>J80-L80</f>
        <v>13.208799999999998</v>
      </c>
      <c r="N80" s="38"/>
      <c r="O80" s="27"/>
      <c r="P80" s="27"/>
    </row>
    <row r="81" spans="2:18" x14ac:dyDescent="0.2">
      <c r="B81" s="30"/>
      <c r="C81" s="31"/>
      <c r="D81" s="31"/>
      <c r="E81" s="31"/>
      <c r="F81" s="30"/>
      <c r="G81" s="31"/>
      <c r="H81" s="30"/>
      <c r="I81" s="30"/>
      <c r="J81" s="30"/>
      <c r="K81" s="31"/>
      <c r="L81" s="30"/>
      <c r="M81" s="31"/>
      <c r="N81" s="38"/>
      <c r="O81" s="38"/>
      <c r="P81" s="38"/>
      <c r="Q81" s="36"/>
      <c r="R81" s="35"/>
    </row>
    <row r="82" spans="2:18" ht="15.75" x14ac:dyDescent="0.2">
      <c r="B82" s="25" t="s">
        <v>75</v>
      </c>
      <c r="C82" s="25"/>
      <c r="D82" s="26">
        <v>0.4</v>
      </c>
      <c r="E82" s="26"/>
      <c r="F82" s="23"/>
      <c r="K82" s="23"/>
      <c r="L82" s="23"/>
      <c r="M82" s="23"/>
      <c r="N82" s="27"/>
      <c r="O82" s="27"/>
      <c r="P82" s="27"/>
    </row>
    <row r="83" spans="2:18" x14ac:dyDescent="0.2">
      <c r="B83" s="28"/>
      <c r="C83" s="28"/>
      <c r="D83" s="28"/>
      <c r="E83" s="28"/>
      <c r="F83" s="28"/>
      <c r="G83" s="28"/>
      <c r="H83" s="22" t="s">
        <v>80</v>
      </c>
      <c r="I83" s="28" t="s">
        <v>76</v>
      </c>
      <c r="J83" s="28"/>
      <c r="K83" s="28"/>
      <c r="L83" s="28"/>
      <c r="M83" s="28"/>
      <c r="N83" s="29"/>
      <c r="O83" s="29"/>
      <c r="P83" s="34"/>
    </row>
    <row r="84" spans="2:18" x14ac:dyDescent="0.2">
      <c r="B84" s="30">
        <v>0</v>
      </c>
      <c r="C84" s="31">
        <v>0.97</v>
      </c>
      <c r="D84" s="31" t="s">
        <v>81</v>
      </c>
      <c r="E84" s="30"/>
      <c r="F84" s="30"/>
      <c r="G84" s="30"/>
      <c r="H84" s="30"/>
      <c r="I84" s="32"/>
      <c r="J84" s="33"/>
      <c r="K84" s="31"/>
      <c r="L84" s="30"/>
      <c r="M84" s="31"/>
      <c r="N84" s="34"/>
      <c r="O84" s="34"/>
      <c r="P84" s="34"/>
      <c r="R84" s="35"/>
    </row>
    <row r="85" spans="2:18" x14ac:dyDescent="0.2">
      <c r="B85" s="30">
        <v>7</v>
      </c>
      <c r="C85" s="31">
        <v>0.96499999999999997</v>
      </c>
      <c r="E85" s="31">
        <f>(C84+C85)/2</f>
        <v>0.96750000000000003</v>
      </c>
      <c r="F85" s="30">
        <f>B85-B84</f>
        <v>7</v>
      </c>
      <c r="G85" s="31">
        <f>E85*F85</f>
        <v>6.7725</v>
      </c>
      <c r="H85" s="30"/>
      <c r="I85" s="30"/>
      <c r="J85" s="30"/>
      <c r="K85" s="31"/>
      <c r="L85" s="30"/>
      <c r="M85" s="31"/>
      <c r="N85" s="34"/>
      <c r="O85" s="34"/>
      <c r="P85" s="34"/>
      <c r="Q85" s="36"/>
      <c r="R85" s="35"/>
    </row>
    <row r="86" spans="2:18" x14ac:dyDescent="0.2">
      <c r="B86" s="30">
        <v>8</v>
      </c>
      <c r="C86" s="31">
        <v>1.5449999999999999</v>
      </c>
      <c r="D86" s="31"/>
      <c r="E86" s="31">
        <f t="shared" ref="E86:E98" si="28">(C85+C86)/2</f>
        <v>1.2549999999999999</v>
      </c>
      <c r="F86" s="30">
        <f t="shared" ref="F86:F98" si="29">B86-B85</f>
        <v>1</v>
      </c>
      <c r="G86" s="31">
        <f t="shared" ref="G86:G98" si="30">E86*F86</f>
        <v>1.2549999999999999</v>
      </c>
      <c r="H86" s="30"/>
      <c r="I86" s="30"/>
      <c r="J86" s="30"/>
      <c r="K86" s="31"/>
      <c r="L86" s="30"/>
      <c r="M86" s="31"/>
      <c r="N86" s="34"/>
      <c r="O86" s="34"/>
      <c r="P86" s="34"/>
      <c r="Q86" s="36"/>
      <c r="R86" s="35"/>
    </row>
    <row r="87" spans="2:18" x14ac:dyDescent="0.2">
      <c r="B87" s="30">
        <v>10</v>
      </c>
      <c r="C87" s="31">
        <v>1.55</v>
      </c>
      <c r="D87" s="31" t="s">
        <v>24</v>
      </c>
      <c r="E87" s="31">
        <f t="shared" si="28"/>
        <v>1.5474999999999999</v>
      </c>
      <c r="F87" s="30">
        <f t="shared" si="29"/>
        <v>2</v>
      </c>
      <c r="G87" s="31">
        <f t="shared" si="30"/>
        <v>3.0949999999999998</v>
      </c>
      <c r="H87" s="30"/>
      <c r="I87" s="30"/>
      <c r="J87" s="30"/>
      <c r="K87" s="31"/>
      <c r="L87" s="30"/>
      <c r="M87" s="31"/>
      <c r="N87" s="34"/>
      <c r="O87" s="34"/>
      <c r="P87" s="34"/>
      <c r="Q87" s="36"/>
      <c r="R87" s="35"/>
    </row>
    <row r="88" spans="2:18" x14ac:dyDescent="0.2">
      <c r="B88" s="30">
        <v>11</v>
      </c>
      <c r="C88" s="31">
        <v>0.46</v>
      </c>
      <c r="E88" s="31">
        <f t="shared" si="28"/>
        <v>1.0050000000000001</v>
      </c>
      <c r="F88" s="30">
        <f t="shared" si="29"/>
        <v>1</v>
      </c>
      <c r="G88" s="31">
        <f t="shared" si="30"/>
        <v>1.0050000000000001</v>
      </c>
      <c r="H88" s="30"/>
      <c r="I88" s="30">
        <v>0</v>
      </c>
      <c r="J88" s="30">
        <v>0.97</v>
      </c>
      <c r="K88" s="31"/>
      <c r="L88" s="30"/>
      <c r="M88" s="31"/>
      <c r="N88" s="34"/>
      <c r="O88" s="34"/>
      <c r="P88" s="34"/>
      <c r="Q88" s="36"/>
      <c r="R88" s="35"/>
    </row>
    <row r="89" spans="2:18" x14ac:dyDescent="0.2">
      <c r="B89" s="30">
        <v>12</v>
      </c>
      <c r="C89" s="31">
        <v>0.26</v>
      </c>
      <c r="E89" s="31">
        <f t="shared" si="28"/>
        <v>0.36</v>
      </c>
      <c r="F89" s="30">
        <f t="shared" si="29"/>
        <v>1</v>
      </c>
      <c r="G89" s="31">
        <f t="shared" si="30"/>
        <v>0.36</v>
      </c>
      <c r="H89" s="30"/>
      <c r="I89" s="30">
        <v>7</v>
      </c>
      <c r="J89" s="30">
        <v>0.96499999999999997</v>
      </c>
      <c r="K89" s="31">
        <f t="shared" ref="K89:K91" si="31">AVERAGE(J88,J89)</f>
        <v>0.96750000000000003</v>
      </c>
      <c r="L89" s="30">
        <f t="shared" ref="L89:L91" si="32">I89-I88</f>
        <v>7</v>
      </c>
      <c r="M89" s="31">
        <f t="shared" ref="M89:M97" si="33">L89*K89</f>
        <v>6.7725</v>
      </c>
      <c r="N89" s="34"/>
      <c r="O89" s="34"/>
      <c r="P89" s="34"/>
      <c r="Q89" s="36"/>
      <c r="R89" s="35"/>
    </row>
    <row r="90" spans="2:18" x14ac:dyDescent="0.2">
      <c r="B90" s="30">
        <v>13</v>
      </c>
      <c r="C90" s="31">
        <v>0.09</v>
      </c>
      <c r="E90" s="31">
        <f t="shared" si="28"/>
        <v>0.17499999999999999</v>
      </c>
      <c r="F90" s="30">
        <f t="shared" si="29"/>
        <v>1</v>
      </c>
      <c r="G90" s="31">
        <f t="shared" si="30"/>
        <v>0.17499999999999999</v>
      </c>
      <c r="H90" s="30"/>
      <c r="I90" s="30">
        <v>8</v>
      </c>
      <c r="J90" s="30">
        <v>1.5449999999999999</v>
      </c>
      <c r="K90" s="31">
        <f t="shared" si="31"/>
        <v>1.2549999999999999</v>
      </c>
      <c r="L90" s="30">
        <f t="shared" si="32"/>
        <v>1</v>
      </c>
      <c r="M90" s="31">
        <f t="shared" si="33"/>
        <v>1.2549999999999999</v>
      </c>
      <c r="N90" s="34"/>
      <c r="O90" s="34"/>
      <c r="P90" s="34"/>
      <c r="Q90" s="36"/>
      <c r="R90" s="35"/>
    </row>
    <row r="91" spans="2:18" x14ac:dyDescent="0.2">
      <c r="B91" s="30">
        <v>14</v>
      </c>
      <c r="C91" s="31">
        <v>0.03</v>
      </c>
      <c r="D91" s="31" t="s">
        <v>23</v>
      </c>
      <c r="E91" s="31">
        <f t="shared" si="28"/>
        <v>0.06</v>
      </c>
      <c r="F91" s="30">
        <f t="shared" si="29"/>
        <v>1</v>
      </c>
      <c r="G91" s="31">
        <f t="shared" si="30"/>
        <v>0.06</v>
      </c>
      <c r="H91" s="30"/>
      <c r="I91" s="30">
        <f>I92-(J91-J92)*1.5</f>
        <v>8.19</v>
      </c>
      <c r="J91" s="30">
        <v>1.54</v>
      </c>
      <c r="K91" s="31">
        <f t="shared" si="31"/>
        <v>1.5425</v>
      </c>
      <c r="L91" s="30">
        <f t="shared" si="32"/>
        <v>0.1899999999999995</v>
      </c>
      <c r="M91" s="31">
        <f t="shared" si="33"/>
        <v>0.29307499999999925</v>
      </c>
      <c r="N91" s="34"/>
      <c r="O91" s="34"/>
      <c r="P91" s="34"/>
      <c r="Q91" s="36"/>
      <c r="R91" s="35"/>
    </row>
    <row r="92" spans="2:18" x14ac:dyDescent="0.2">
      <c r="B92" s="30">
        <v>15</v>
      </c>
      <c r="C92" s="31">
        <v>8.7999999999999995E-2</v>
      </c>
      <c r="E92" s="31">
        <f t="shared" si="28"/>
        <v>5.8999999999999997E-2</v>
      </c>
      <c r="F92" s="30">
        <f t="shared" si="29"/>
        <v>1</v>
      </c>
      <c r="G92" s="31">
        <f t="shared" si="30"/>
        <v>5.8999999999999997E-2</v>
      </c>
      <c r="H92" s="30"/>
      <c r="I92" s="35">
        <f>I93-2</f>
        <v>12</v>
      </c>
      <c r="J92" s="35">
        <f>J93</f>
        <v>-1</v>
      </c>
      <c r="K92" s="31">
        <f>AVERAGE(J91,J92)</f>
        <v>0.27</v>
      </c>
      <c r="L92" s="30">
        <f>I92-I91</f>
        <v>3.8100000000000005</v>
      </c>
      <c r="M92" s="31">
        <f t="shared" si="33"/>
        <v>1.0287000000000002</v>
      </c>
      <c r="N92" s="38"/>
      <c r="O92" s="38"/>
      <c r="P92" s="38"/>
      <c r="Q92" s="36"/>
      <c r="R92" s="35"/>
    </row>
    <row r="93" spans="2:18" x14ac:dyDescent="0.2">
      <c r="B93" s="30">
        <v>16</v>
      </c>
      <c r="C93" s="31">
        <v>0.245</v>
      </c>
      <c r="D93" s="31"/>
      <c r="E93" s="31">
        <f t="shared" si="28"/>
        <v>0.16649999999999998</v>
      </c>
      <c r="F93" s="30">
        <f t="shared" si="29"/>
        <v>1</v>
      </c>
      <c r="G93" s="31">
        <f t="shared" si="30"/>
        <v>0.16649999999999998</v>
      </c>
      <c r="H93" s="30"/>
      <c r="I93" s="35">
        <v>14</v>
      </c>
      <c r="J93" s="35">
        <v>-1</v>
      </c>
      <c r="K93" s="31">
        <f t="shared" ref="K93:K97" si="34">AVERAGE(J92,J93)</f>
        <v>-1</v>
      </c>
      <c r="L93" s="30">
        <f t="shared" ref="L93:L97" si="35">I93-I92</f>
        <v>2</v>
      </c>
      <c r="M93" s="31">
        <f t="shared" si="33"/>
        <v>-2</v>
      </c>
      <c r="N93" s="34"/>
      <c r="O93" s="34"/>
      <c r="P93" s="34"/>
      <c r="Q93" s="36"/>
      <c r="R93" s="35"/>
    </row>
    <row r="94" spans="2:18" x14ac:dyDescent="0.2">
      <c r="B94" s="30">
        <v>17</v>
      </c>
      <c r="C94" s="31">
        <v>0.46899999999999997</v>
      </c>
      <c r="D94" s="31"/>
      <c r="E94" s="31">
        <f t="shared" si="28"/>
        <v>0.35699999999999998</v>
      </c>
      <c r="F94" s="30">
        <f t="shared" si="29"/>
        <v>1</v>
      </c>
      <c r="G94" s="31">
        <f t="shared" si="30"/>
        <v>0.35699999999999998</v>
      </c>
      <c r="H94" s="25"/>
      <c r="I94" s="30">
        <f>I93+2</f>
        <v>16</v>
      </c>
      <c r="J94" s="30">
        <f>J93</f>
        <v>-1</v>
      </c>
      <c r="K94" s="31">
        <f t="shared" si="34"/>
        <v>-1</v>
      </c>
      <c r="L94" s="30">
        <f t="shared" si="35"/>
        <v>2</v>
      </c>
      <c r="M94" s="31">
        <f t="shared" si="33"/>
        <v>-2</v>
      </c>
      <c r="N94" s="38"/>
      <c r="O94" s="38"/>
      <c r="P94" s="38"/>
      <c r="Q94" s="36"/>
      <c r="R94" s="35"/>
    </row>
    <row r="95" spans="2:18" x14ac:dyDescent="0.2">
      <c r="B95" s="30">
        <v>18</v>
      </c>
      <c r="C95" s="31">
        <v>1.46</v>
      </c>
      <c r="D95" s="31" t="s">
        <v>22</v>
      </c>
      <c r="E95" s="31">
        <f t="shared" si="28"/>
        <v>0.96449999999999991</v>
      </c>
      <c r="F95" s="30">
        <f t="shared" si="29"/>
        <v>1</v>
      </c>
      <c r="G95" s="31">
        <f t="shared" si="30"/>
        <v>0.96449999999999991</v>
      </c>
      <c r="H95" s="25"/>
      <c r="I95" s="30">
        <f>I94+(J95-J94)*1.5</f>
        <v>19.420000000000002</v>
      </c>
      <c r="J95" s="30">
        <v>1.28</v>
      </c>
      <c r="K95" s="31">
        <f t="shared" si="34"/>
        <v>0.14000000000000001</v>
      </c>
      <c r="L95" s="30">
        <f t="shared" si="35"/>
        <v>3.4200000000000017</v>
      </c>
      <c r="M95" s="31">
        <f t="shared" si="33"/>
        <v>0.47880000000000028</v>
      </c>
      <c r="N95" s="38"/>
      <c r="O95" s="38"/>
      <c r="P95" s="38"/>
      <c r="Q95" s="36"/>
      <c r="R95" s="35"/>
    </row>
    <row r="96" spans="2:18" x14ac:dyDescent="0.2">
      <c r="B96" s="30">
        <v>19</v>
      </c>
      <c r="C96" s="31">
        <v>1.4550000000000001</v>
      </c>
      <c r="E96" s="31">
        <f t="shared" si="28"/>
        <v>1.4575</v>
      </c>
      <c r="F96" s="30">
        <f t="shared" si="29"/>
        <v>1</v>
      </c>
      <c r="G96" s="31">
        <f t="shared" si="30"/>
        <v>1.4575</v>
      </c>
      <c r="H96" s="25"/>
      <c r="I96" s="30">
        <v>20</v>
      </c>
      <c r="J96" s="30">
        <v>1.0449999999999999</v>
      </c>
      <c r="K96" s="31">
        <f t="shared" si="34"/>
        <v>1.1625000000000001</v>
      </c>
      <c r="L96" s="30">
        <f t="shared" si="35"/>
        <v>0.57999999999999829</v>
      </c>
      <c r="M96" s="31">
        <f t="shared" si="33"/>
        <v>0.67424999999999802</v>
      </c>
      <c r="N96" s="34"/>
      <c r="O96" s="34"/>
      <c r="P96" s="34"/>
      <c r="R96" s="35"/>
    </row>
    <row r="97" spans="2:18" x14ac:dyDescent="0.2">
      <c r="B97" s="30">
        <v>20</v>
      </c>
      <c r="C97" s="31">
        <v>1.0449999999999999</v>
      </c>
      <c r="D97" s="31"/>
      <c r="E97" s="31">
        <f t="shared" si="28"/>
        <v>1.25</v>
      </c>
      <c r="F97" s="30">
        <f t="shared" si="29"/>
        <v>1</v>
      </c>
      <c r="G97" s="31">
        <f t="shared" si="30"/>
        <v>1.25</v>
      </c>
      <c r="H97" s="25"/>
      <c r="I97" s="30">
        <v>25</v>
      </c>
      <c r="J97" s="39">
        <v>1.05</v>
      </c>
      <c r="K97" s="31">
        <f t="shared" si="34"/>
        <v>1.0474999999999999</v>
      </c>
      <c r="L97" s="30">
        <f t="shared" si="35"/>
        <v>5</v>
      </c>
      <c r="M97" s="31">
        <f t="shared" si="33"/>
        <v>5.2374999999999989</v>
      </c>
      <c r="N97" s="34"/>
      <c r="O97" s="34"/>
      <c r="P97" s="34"/>
      <c r="R97" s="35"/>
    </row>
    <row r="98" spans="2:18" x14ac:dyDescent="0.2">
      <c r="B98" s="30">
        <v>25</v>
      </c>
      <c r="C98" s="31">
        <v>1.05</v>
      </c>
      <c r="D98" s="31" t="s">
        <v>81</v>
      </c>
      <c r="E98" s="31">
        <f t="shared" si="28"/>
        <v>1.0474999999999999</v>
      </c>
      <c r="F98" s="30">
        <f t="shared" si="29"/>
        <v>5</v>
      </c>
      <c r="G98" s="31">
        <f t="shared" si="30"/>
        <v>5.2374999999999989</v>
      </c>
      <c r="H98" s="25"/>
      <c r="I98" s="32"/>
      <c r="J98" s="32"/>
      <c r="K98" s="31"/>
      <c r="L98" s="30"/>
      <c r="M98" s="31"/>
      <c r="N98" s="34"/>
      <c r="O98" s="34"/>
      <c r="P98" s="34"/>
      <c r="R98" s="35"/>
    </row>
    <row r="99" spans="2:18" x14ac:dyDescent="0.2">
      <c r="B99" s="32"/>
      <c r="C99" s="40"/>
      <c r="D99" s="40"/>
      <c r="E99" s="31"/>
      <c r="F99" s="30"/>
      <c r="G99" s="31"/>
      <c r="H99" s="31"/>
      <c r="I99" s="32"/>
      <c r="J99" s="32"/>
      <c r="K99" s="31"/>
      <c r="L99" s="30">
        <f>SUM(L85:L98)</f>
        <v>25</v>
      </c>
      <c r="M99" s="31">
        <f>SUM(M85:M98)</f>
        <v>11.739824999999998</v>
      </c>
      <c r="N99" s="27"/>
      <c r="O99" s="27"/>
      <c r="P99" s="27"/>
    </row>
    <row r="100" spans="2:18" ht="15.75" x14ac:dyDescent="0.2">
      <c r="B100" s="23"/>
      <c r="C100" s="24"/>
      <c r="D100" s="24"/>
      <c r="E100" s="23"/>
      <c r="F100" s="41">
        <f>SUM(F85:F99)</f>
        <v>25</v>
      </c>
      <c r="G100" s="42">
        <f>SUM(G85:G99)</f>
        <v>22.214499999999994</v>
      </c>
      <c r="H100" s="31"/>
      <c r="I100" s="31"/>
      <c r="J100" s="23"/>
      <c r="K100" s="23"/>
      <c r="L100" s="45"/>
      <c r="M100" s="24"/>
      <c r="N100" s="27"/>
      <c r="O100" s="27"/>
      <c r="P100" s="27"/>
    </row>
    <row r="101" spans="2:18" ht="15.75" x14ac:dyDescent="0.2">
      <c r="B101" s="23"/>
      <c r="C101" s="24"/>
      <c r="D101" s="24"/>
      <c r="E101" s="23"/>
      <c r="F101" s="30"/>
      <c r="G101" s="31"/>
      <c r="H101" s="44" t="s">
        <v>78</v>
      </c>
      <c r="I101" s="44"/>
      <c r="J101" s="31">
        <f>G100</f>
        <v>22.214499999999994</v>
      </c>
      <c r="K101" s="31" t="s">
        <v>79</v>
      </c>
      <c r="L101" s="30">
        <f>M99</f>
        <v>11.739824999999998</v>
      </c>
      <c r="M101" s="31">
        <f>J101-L101</f>
        <v>10.474674999999996</v>
      </c>
      <c r="N101" s="38"/>
      <c r="O101" s="27"/>
      <c r="P101" s="27"/>
    </row>
    <row r="102" spans="2:18" ht="15.75" x14ac:dyDescent="0.2">
      <c r="B102" s="25" t="s">
        <v>75</v>
      </c>
      <c r="C102" s="25"/>
      <c r="D102" s="26">
        <v>0.5</v>
      </c>
      <c r="E102" s="26"/>
      <c r="J102" s="23"/>
      <c r="K102" s="23"/>
      <c r="L102" s="23"/>
      <c r="M102" s="23"/>
      <c r="N102" s="27"/>
      <c r="O102" s="27"/>
      <c r="P102" s="27"/>
    </row>
    <row r="103" spans="2:18" x14ac:dyDescent="0.2">
      <c r="B103" s="28"/>
      <c r="C103" s="28"/>
      <c r="D103" s="28"/>
      <c r="E103" s="28"/>
      <c r="F103" s="28"/>
      <c r="G103" s="28"/>
      <c r="H103" s="22" t="s">
        <v>80</v>
      </c>
      <c r="I103" s="28" t="s">
        <v>76</v>
      </c>
      <c r="J103" s="28"/>
      <c r="K103" s="28"/>
      <c r="L103" s="28"/>
      <c r="M103" s="28"/>
      <c r="N103" s="29"/>
      <c r="O103" s="29"/>
      <c r="P103" s="34"/>
    </row>
    <row r="104" spans="2:18" x14ac:dyDescent="0.2">
      <c r="B104" s="30">
        <v>0</v>
      </c>
      <c r="C104" s="31">
        <v>0.91900000000000004</v>
      </c>
      <c r="D104" s="31" t="s">
        <v>81</v>
      </c>
      <c r="E104" s="30"/>
      <c r="F104" s="30"/>
      <c r="G104" s="30"/>
      <c r="H104" s="30"/>
      <c r="I104" s="32"/>
      <c r="J104" s="33"/>
      <c r="K104" s="31"/>
      <c r="L104" s="30"/>
      <c r="M104" s="31"/>
      <c r="N104" s="34"/>
      <c r="O104" s="34"/>
      <c r="P104" s="34"/>
      <c r="R104" s="35"/>
    </row>
    <row r="105" spans="2:18" x14ac:dyDescent="0.2">
      <c r="B105" s="30">
        <v>5</v>
      </c>
      <c r="C105" s="31">
        <v>0.91500000000000004</v>
      </c>
      <c r="E105" s="31">
        <f>(C104+C105)/2</f>
        <v>0.91700000000000004</v>
      </c>
      <c r="F105" s="30">
        <f>B105-B104</f>
        <v>5</v>
      </c>
      <c r="G105" s="31">
        <f>E105*F105</f>
        <v>4.585</v>
      </c>
      <c r="H105" s="30"/>
      <c r="I105" s="30"/>
      <c r="J105" s="30"/>
      <c r="K105" s="31"/>
      <c r="L105" s="30"/>
      <c r="M105" s="31"/>
      <c r="N105" s="34"/>
      <c r="O105" s="34"/>
      <c r="P105" s="34"/>
      <c r="Q105" s="36"/>
      <c r="R105" s="35"/>
    </row>
    <row r="106" spans="2:18" x14ac:dyDescent="0.2">
      <c r="B106" s="30">
        <v>8</v>
      </c>
      <c r="C106" s="31">
        <v>0.91</v>
      </c>
      <c r="E106" s="31">
        <f t="shared" ref="E106:E120" si="36">(C105+C106)/2</f>
        <v>0.91250000000000009</v>
      </c>
      <c r="F106" s="30">
        <f t="shared" ref="F106:F120" si="37">B106-B105</f>
        <v>3</v>
      </c>
      <c r="G106" s="31">
        <f t="shared" ref="G106:G120" si="38">E106*F106</f>
        <v>2.7375000000000003</v>
      </c>
      <c r="H106" s="30"/>
      <c r="I106" s="30"/>
      <c r="J106" s="30"/>
      <c r="K106" s="31"/>
      <c r="L106" s="30"/>
      <c r="M106" s="31"/>
      <c r="N106" s="34"/>
      <c r="O106" s="34"/>
      <c r="P106" s="34"/>
      <c r="Q106" s="36"/>
      <c r="R106" s="35"/>
    </row>
    <row r="107" spans="2:18" x14ac:dyDescent="0.2">
      <c r="B107" s="30">
        <v>9</v>
      </c>
      <c r="C107" s="31">
        <v>1.7749999999999999</v>
      </c>
      <c r="D107" s="31"/>
      <c r="E107" s="31">
        <f t="shared" si="36"/>
        <v>1.3425</v>
      </c>
      <c r="F107" s="30">
        <f t="shared" si="37"/>
        <v>1</v>
      </c>
      <c r="G107" s="31">
        <f t="shared" si="38"/>
        <v>1.3425</v>
      </c>
      <c r="H107" s="30"/>
      <c r="I107" s="30"/>
      <c r="J107" s="30"/>
      <c r="K107" s="31"/>
      <c r="L107" s="30"/>
      <c r="M107" s="31"/>
      <c r="N107" s="34"/>
      <c r="O107" s="34"/>
      <c r="P107" s="34"/>
      <c r="Q107" s="36"/>
      <c r="R107" s="35"/>
    </row>
    <row r="108" spans="2:18" x14ac:dyDescent="0.2">
      <c r="B108" s="30">
        <v>10</v>
      </c>
      <c r="C108" s="31">
        <v>1.7649999999999999</v>
      </c>
      <c r="D108" s="31" t="s">
        <v>24</v>
      </c>
      <c r="E108" s="31">
        <f t="shared" si="36"/>
        <v>1.77</v>
      </c>
      <c r="F108" s="30">
        <f t="shared" si="37"/>
        <v>1</v>
      </c>
      <c r="G108" s="31">
        <f t="shared" si="38"/>
        <v>1.77</v>
      </c>
      <c r="H108" s="30"/>
      <c r="I108" s="30"/>
      <c r="J108" s="30"/>
      <c r="K108" s="31"/>
      <c r="L108" s="30"/>
      <c r="M108" s="31"/>
      <c r="N108" s="34"/>
      <c r="O108" s="34"/>
      <c r="P108" s="34"/>
      <c r="Q108" s="36"/>
      <c r="R108" s="35"/>
    </row>
    <row r="109" spans="2:18" x14ac:dyDescent="0.2">
      <c r="B109" s="30">
        <v>12</v>
      </c>
      <c r="C109" s="31">
        <v>0.435</v>
      </c>
      <c r="D109" s="31"/>
      <c r="E109" s="31">
        <f t="shared" si="36"/>
        <v>1.0999999999999999</v>
      </c>
      <c r="F109" s="30">
        <f t="shared" si="37"/>
        <v>2</v>
      </c>
      <c r="G109" s="31">
        <f t="shared" si="38"/>
        <v>2.1999999999999997</v>
      </c>
      <c r="H109" s="30"/>
      <c r="I109" s="30">
        <v>0</v>
      </c>
      <c r="J109" s="30">
        <v>0.91900000000000004</v>
      </c>
      <c r="K109" s="31"/>
      <c r="L109" s="30"/>
      <c r="M109" s="31"/>
      <c r="N109" s="34"/>
      <c r="O109" s="34"/>
      <c r="P109" s="34"/>
      <c r="Q109" s="36"/>
      <c r="R109" s="35"/>
    </row>
    <row r="110" spans="2:18" x14ac:dyDescent="0.2">
      <c r="B110" s="30">
        <v>13</v>
      </c>
      <c r="C110" s="31">
        <v>0.16</v>
      </c>
      <c r="E110" s="31">
        <f t="shared" si="36"/>
        <v>0.29749999999999999</v>
      </c>
      <c r="F110" s="30">
        <f t="shared" si="37"/>
        <v>1</v>
      </c>
      <c r="G110" s="31">
        <f t="shared" si="38"/>
        <v>0.29749999999999999</v>
      </c>
      <c r="H110" s="30"/>
      <c r="I110" s="30">
        <v>5</v>
      </c>
      <c r="J110" s="30">
        <v>0.91500000000000004</v>
      </c>
      <c r="K110" s="31">
        <f t="shared" ref="K110:K111" si="39">AVERAGE(J109,J110)</f>
        <v>0.91700000000000004</v>
      </c>
      <c r="L110" s="30">
        <f t="shared" ref="L110:L111" si="40">I110-I109</f>
        <v>5</v>
      </c>
      <c r="M110" s="31">
        <f t="shared" ref="M110:M120" si="41">L110*K110</f>
        <v>4.585</v>
      </c>
      <c r="N110" s="34"/>
      <c r="O110" s="34"/>
      <c r="P110" s="34"/>
      <c r="Q110" s="36"/>
      <c r="R110" s="35"/>
    </row>
    <row r="111" spans="2:18" x14ac:dyDescent="0.2">
      <c r="B111" s="30">
        <v>14</v>
      </c>
      <c r="C111" s="31">
        <v>8.2000000000000003E-2</v>
      </c>
      <c r="E111" s="31">
        <f t="shared" si="36"/>
        <v>0.121</v>
      </c>
      <c r="F111" s="30">
        <f t="shared" si="37"/>
        <v>1</v>
      </c>
      <c r="G111" s="31">
        <f t="shared" si="38"/>
        <v>0.121</v>
      </c>
      <c r="H111" s="30"/>
      <c r="I111" s="30">
        <v>8</v>
      </c>
      <c r="J111" s="30">
        <v>0.91</v>
      </c>
      <c r="K111" s="31">
        <f t="shared" si="39"/>
        <v>0.91250000000000009</v>
      </c>
      <c r="L111" s="30">
        <f t="shared" si="40"/>
        <v>3</v>
      </c>
      <c r="M111" s="31">
        <f t="shared" si="41"/>
        <v>2.7375000000000003</v>
      </c>
      <c r="N111" s="34"/>
      <c r="O111" s="34"/>
      <c r="P111" s="34"/>
      <c r="Q111" s="36"/>
      <c r="R111" s="35"/>
    </row>
    <row r="112" spans="2:18" x14ac:dyDescent="0.2">
      <c r="B112" s="30">
        <v>15</v>
      </c>
      <c r="C112" s="31">
        <v>2.9000000000000001E-2</v>
      </c>
      <c r="D112" s="31" t="s">
        <v>23</v>
      </c>
      <c r="E112" s="31">
        <f t="shared" si="36"/>
        <v>5.5500000000000001E-2</v>
      </c>
      <c r="F112" s="30">
        <f t="shared" si="37"/>
        <v>1</v>
      </c>
      <c r="G112" s="31">
        <f t="shared" si="38"/>
        <v>5.5500000000000001E-2</v>
      </c>
      <c r="H112" s="30"/>
      <c r="I112" s="30">
        <f>I113-(J112-J113)*1.5</f>
        <v>8.92</v>
      </c>
      <c r="J112" s="30">
        <v>1.72</v>
      </c>
      <c r="K112" s="31">
        <f>AVERAGE(J111,J112)</f>
        <v>1.3149999999999999</v>
      </c>
      <c r="L112" s="30">
        <f>I112-I111</f>
        <v>0.91999999999999993</v>
      </c>
      <c r="M112" s="31">
        <f t="shared" si="41"/>
        <v>1.2097999999999998</v>
      </c>
      <c r="N112" s="38"/>
      <c r="O112" s="38"/>
      <c r="P112" s="38"/>
      <c r="Q112" s="36"/>
      <c r="R112" s="35"/>
    </row>
    <row r="113" spans="2:18" x14ac:dyDescent="0.2">
      <c r="B113" s="30">
        <v>16</v>
      </c>
      <c r="C113" s="31">
        <v>7.5999999999999998E-2</v>
      </c>
      <c r="D113" s="31"/>
      <c r="E113" s="31">
        <f t="shared" si="36"/>
        <v>5.2499999999999998E-2</v>
      </c>
      <c r="F113" s="30">
        <f t="shared" si="37"/>
        <v>1</v>
      </c>
      <c r="G113" s="31">
        <f t="shared" si="38"/>
        <v>5.2499999999999998E-2</v>
      </c>
      <c r="H113" s="30"/>
      <c r="I113" s="35">
        <f>I114-2</f>
        <v>13</v>
      </c>
      <c r="J113" s="35">
        <f>J114</f>
        <v>-1</v>
      </c>
      <c r="K113" s="31">
        <f t="shared" ref="K113:K120" si="42">AVERAGE(J112,J113)</f>
        <v>0.36</v>
      </c>
      <c r="L113" s="30">
        <f t="shared" ref="L113:L120" si="43">I113-I112</f>
        <v>4.08</v>
      </c>
      <c r="M113" s="31">
        <f t="shared" si="41"/>
        <v>1.4687999999999999</v>
      </c>
      <c r="N113" s="34"/>
      <c r="O113" s="34"/>
      <c r="P113" s="34"/>
      <c r="Q113" s="36"/>
      <c r="R113" s="35"/>
    </row>
    <row r="114" spans="2:18" x14ac:dyDescent="0.2">
      <c r="B114" s="30">
        <v>17</v>
      </c>
      <c r="C114" s="31">
        <v>0.16500000000000001</v>
      </c>
      <c r="E114" s="31">
        <f t="shared" si="36"/>
        <v>0.1205</v>
      </c>
      <c r="F114" s="30">
        <f t="shared" si="37"/>
        <v>1</v>
      </c>
      <c r="G114" s="31">
        <f t="shared" si="38"/>
        <v>0.1205</v>
      </c>
      <c r="H114" s="25"/>
      <c r="I114" s="35">
        <v>15</v>
      </c>
      <c r="J114" s="35">
        <v>-1</v>
      </c>
      <c r="K114" s="31">
        <f t="shared" si="42"/>
        <v>-1</v>
      </c>
      <c r="L114" s="30">
        <f t="shared" si="43"/>
        <v>2</v>
      </c>
      <c r="M114" s="31">
        <f t="shared" si="41"/>
        <v>-2</v>
      </c>
      <c r="N114" s="38"/>
      <c r="O114" s="38"/>
      <c r="P114" s="38"/>
      <c r="Q114" s="36"/>
      <c r="R114" s="35"/>
    </row>
    <row r="115" spans="2:18" x14ac:dyDescent="0.2">
      <c r="B115" s="30">
        <v>18</v>
      </c>
      <c r="C115" s="31">
        <v>0.45500000000000002</v>
      </c>
      <c r="E115" s="31">
        <f t="shared" si="36"/>
        <v>0.31</v>
      </c>
      <c r="F115" s="30">
        <f t="shared" si="37"/>
        <v>1</v>
      </c>
      <c r="G115" s="31">
        <f t="shared" si="38"/>
        <v>0.31</v>
      </c>
      <c r="H115" s="25"/>
      <c r="I115" s="30">
        <f>I114+2</f>
        <v>17</v>
      </c>
      <c r="J115" s="30">
        <f>J114</f>
        <v>-1</v>
      </c>
      <c r="K115" s="31">
        <f t="shared" si="42"/>
        <v>-1</v>
      </c>
      <c r="L115" s="30">
        <f t="shared" si="43"/>
        <v>2</v>
      </c>
      <c r="M115" s="31">
        <f t="shared" si="41"/>
        <v>-2</v>
      </c>
      <c r="N115" s="38"/>
      <c r="O115" s="38"/>
      <c r="P115" s="38"/>
      <c r="Q115" s="36"/>
      <c r="R115" s="35"/>
    </row>
    <row r="116" spans="2:18" x14ac:dyDescent="0.2">
      <c r="B116" s="30">
        <v>20</v>
      </c>
      <c r="C116" s="31">
        <v>1.885</v>
      </c>
      <c r="D116" s="31" t="s">
        <v>22</v>
      </c>
      <c r="E116" s="31">
        <f t="shared" si="36"/>
        <v>1.17</v>
      </c>
      <c r="F116" s="30">
        <f t="shared" si="37"/>
        <v>2</v>
      </c>
      <c r="G116" s="31">
        <f t="shared" si="38"/>
        <v>2.34</v>
      </c>
      <c r="H116" s="25"/>
      <c r="I116" s="30">
        <f>I115+(J116-J115)*1.5</f>
        <v>21.32</v>
      </c>
      <c r="J116" s="30">
        <v>1.88</v>
      </c>
      <c r="K116" s="31">
        <f t="shared" si="42"/>
        <v>0.43999999999999995</v>
      </c>
      <c r="L116" s="30">
        <f t="shared" si="43"/>
        <v>4.32</v>
      </c>
      <c r="M116" s="31">
        <f t="shared" si="41"/>
        <v>1.9007999999999998</v>
      </c>
      <c r="N116" s="34"/>
      <c r="O116" s="34"/>
      <c r="P116" s="34"/>
      <c r="R116" s="35"/>
    </row>
    <row r="117" spans="2:18" x14ac:dyDescent="0.2">
      <c r="B117" s="30">
        <v>25</v>
      </c>
      <c r="C117" s="31">
        <v>1.88</v>
      </c>
      <c r="D117" s="31"/>
      <c r="E117" s="31">
        <f t="shared" si="36"/>
        <v>1.8824999999999998</v>
      </c>
      <c r="F117" s="30">
        <f t="shared" si="37"/>
        <v>5</v>
      </c>
      <c r="G117" s="31">
        <f t="shared" si="38"/>
        <v>9.4124999999999996</v>
      </c>
      <c r="H117" s="25"/>
      <c r="I117" s="30">
        <v>25</v>
      </c>
      <c r="J117" s="39">
        <v>1.88</v>
      </c>
      <c r="K117" s="31">
        <f t="shared" si="42"/>
        <v>1.88</v>
      </c>
      <c r="L117" s="30">
        <f t="shared" si="43"/>
        <v>3.6799999999999997</v>
      </c>
      <c r="M117" s="31">
        <f t="shared" si="41"/>
        <v>6.9183999999999992</v>
      </c>
      <c r="N117" s="34"/>
      <c r="O117" s="34"/>
      <c r="P117" s="34"/>
      <c r="R117" s="35"/>
    </row>
    <row r="118" spans="2:18" x14ac:dyDescent="0.2">
      <c r="B118" s="30">
        <v>27</v>
      </c>
      <c r="C118" s="31">
        <v>0.17</v>
      </c>
      <c r="E118" s="31">
        <f t="shared" si="36"/>
        <v>1.0249999999999999</v>
      </c>
      <c r="F118" s="30">
        <f t="shared" si="37"/>
        <v>2</v>
      </c>
      <c r="G118" s="31">
        <f t="shared" si="38"/>
        <v>2.0499999999999998</v>
      </c>
      <c r="H118" s="25"/>
      <c r="I118" s="32">
        <v>27</v>
      </c>
      <c r="J118" s="32">
        <v>0.17</v>
      </c>
      <c r="K118" s="31">
        <f t="shared" si="42"/>
        <v>1.0249999999999999</v>
      </c>
      <c r="L118" s="30">
        <f t="shared" si="43"/>
        <v>2</v>
      </c>
      <c r="M118" s="31">
        <f t="shared" si="41"/>
        <v>2.0499999999999998</v>
      </c>
      <c r="N118" s="34"/>
      <c r="O118" s="34"/>
      <c r="P118" s="34"/>
      <c r="R118" s="35"/>
    </row>
    <row r="119" spans="2:18" x14ac:dyDescent="0.2">
      <c r="B119" s="32">
        <v>30</v>
      </c>
      <c r="C119" s="40">
        <v>-0.23599999999999999</v>
      </c>
      <c r="D119" s="40"/>
      <c r="E119" s="31">
        <f t="shared" si="36"/>
        <v>-3.2999999999999988E-2</v>
      </c>
      <c r="F119" s="30">
        <f t="shared" si="37"/>
        <v>3</v>
      </c>
      <c r="G119" s="31">
        <f t="shared" si="38"/>
        <v>-9.8999999999999963E-2</v>
      </c>
      <c r="I119" s="32">
        <v>30</v>
      </c>
      <c r="J119" s="32">
        <v>-0.23599999999999999</v>
      </c>
      <c r="K119" s="31">
        <f t="shared" si="42"/>
        <v>-3.2999999999999988E-2</v>
      </c>
      <c r="L119" s="30">
        <f t="shared" si="43"/>
        <v>3</v>
      </c>
      <c r="M119" s="31">
        <f t="shared" si="41"/>
        <v>-9.8999999999999963E-2</v>
      </c>
      <c r="N119" s="34"/>
      <c r="O119" s="34"/>
      <c r="P119" s="34"/>
      <c r="R119" s="35"/>
    </row>
    <row r="120" spans="2:18" x14ac:dyDescent="0.2">
      <c r="B120" s="32">
        <v>32</v>
      </c>
      <c r="C120" s="40">
        <v>-0.28499999999999998</v>
      </c>
      <c r="D120" s="40" t="s">
        <v>117</v>
      </c>
      <c r="E120" s="31">
        <f t="shared" si="36"/>
        <v>-0.26049999999999995</v>
      </c>
      <c r="F120" s="30">
        <f t="shared" si="37"/>
        <v>2</v>
      </c>
      <c r="G120" s="31">
        <f t="shared" si="38"/>
        <v>-0.52099999999999991</v>
      </c>
      <c r="I120" s="32">
        <v>32</v>
      </c>
      <c r="J120" s="32">
        <v>-0.28499999999999998</v>
      </c>
      <c r="K120" s="31">
        <f t="shared" si="42"/>
        <v>-0.26049999999999995</v>
      </c>
      <c r="L120" s="30">
        <f t="shared" si="43"/>
        <v>2</v>
      </c>
      <c r="M120" s="31">
        <f t="shared" si="41"/>
        <v>-0.52099999999999991</v>
      </c>
      <c r="O120" s="38"/>
      <c r="P120" s="38"/>
    </row>
    <row r="121" spans="2:18" x14ac:dyDescent="0.2">
      <c r="B121" s="32"/>
      <c r="C121" s="40"/>
      <c r="D121" s="40"/>
      <c r="E121" s="31"/>
      <c r="F121" s="30"/>
      <c r="G121" s="31"/>
      <c r="H121" s="31"/>
      <c r="I121" s="32"/>
      <c r="J121" s="32"/>
      <c r="K121" s="31"/>
      <c r="L121" s="30"/>
      <c r="M121" s="31"/>
      <c r="N121" s="27"/>
      <c r="O121" s="27"/>
      <c r="P121" s="27"/>
    </row>
    <row r="122" spans="2:18" x14ac:dyDescent="0.2">
      <c r="B122" s="32"/>
      <c r="C122" s="40"/>
      <c r="D122" s="40"/>
      <c r="E122" s="31"/>
      <c r="F122" s="30"/>
      <c r="G122" s="31"/>
      <c r="H122" s="31"/>
      <c r="I122" s="32"/>
      <c r="J122" s="32"/>
      <c r="K122" s="31"/>
      <c r="L122" s="30">
        <f>SUM(L106:L121)</f>
        <v>32</v>
      </c>
      <c r="M122" s="31">
        <f>SUM(M106:M121)</f>
        <v>16.250299999999999</v>
      </c>
      <c r="N122" s="27"/>
      <c r="O122" s="27"/>
      <c r="P122" s="27"/>
    </row>
    <row r="123" spans="2:18" x14ac:dyDescent="0.2">
      <c r="B123" s="32"/>
      <c r="C123" s="40"/>
      <c r="D123" s="40"/>
      <c r="E123" s="31"/>
      <c r="F123" s="30"/>
      <c r="G123" s="31"/>
      <c r="H123" s="31"/>
      <c r="I123" s="32"/>
      <c r="J123" s="32"/>
      <c r="K123" s="31"/>
      <c r="L123" s="30"/>
      <c r="M123" s="31"/>
      <c r="N123" s="27"/>
      <c r="O123" s="27"/>
      <c r="P123" s="27"/>
    </row>
    <row r="124" spans="2:18" ht="15.75" x14ac:dyDescent="0.2">
      <c r="B124" s="23"/>
      <c r="C124" s="24"/>
      <c r="D124" s="24"/>
      <c r="E124" s="23"/>
      <c r="F124" s="41">
        <f>SUM(F105:F123)</f>
        <v>32</v>
      </c>
      <c r="G124" s="42">
        <f>SUM(G105:G123)</f>
        <v>26.774499999999996</v>
      </c>
      <c r="H124" s="31"/>
      <c r="I124" s="31"/>
      <c r="J124" s="23"/>
      <c r="K124" s="23"/>
      <c r="L124" s="45"/>
      <c r="M124" s="24"/>
      <c r="N124" s="27"/>
      <c r="O124" s="27"/>
      <c r="P124" s="27"/>
    </row>
    <row r="125" spans="2:18" ht="15.75" x14ac:dyDescent="0.2">
      <c r="B125" s="23"/>
      <c r="C125" s="24"/>
      <c r="D125" s="24"/>
      <c r="E125" s="23"/>
      <c r="F125" s="30"/>
      <c r="G125" s="31"/>
      <c r="H125" s="44" t="s">
        <v>78</v>
      </c>
      <c r="I125" s="44"/>
      <c r="J125" s="31">
        <f>G124</f>
        <v>26.774499999999996</v>
      </c>
      <c r="K125" s="31" t="s">
        <v>79</v>
      </c>
      <c r="L125" s="30">
        <f>M122</f>
        <v>16.250299999999999</v>
      </c>
      <c r="M125" s="31">
        <f>J125-L125</f>
        <v>10.524199999999997</v>
      </c>
      <c r="N125" s="38"/>
      <c r="O125" s="27"/>
      <c r="P125" s="27"/>
    </row>
    <row r="126" spans="2:18" ht="15.75" x14ac:dyDescent="0.2">
      <c r="B126" s="25" t="s">
        <v>75</v>
      </c>
      <c r="C126" s="25"/>
      <c r="D126" s="26">
        <v>0.6</v>
      </c>
      <c r="E126" s="26"/>
      <c r="J126" s="23"/>
      <c r="K126" s="23"/>
      <c r="L126" s="23"/>
      <c r="M126" s="23"/>
      <c r="N126" s="27"/>
      <c r="O126" s="27"/>
      <c r="P126" s="27"/>
    </row>
    <row r="127" spans="2:18" x14ac:dyDescent="0.2">
      <c r="B127" s="28"/>
      <c r="C127" s="28"/>
      <c r="D127" s="28"/>
      <c r="E127" s="28"/>
      <c r="F127" s="28"/>
      <c r="G127" s="28"/>
      <c r="H127" s="22" t="s">
        <v>80</v>
      </c>
      <c r="I127" s="28" t="s">
        <v>76</v>
      </c>
      <c r="J127" s="28"/>
      <c r="K127" s="28"/>
      <c r="L127" s="28"/>
      <c r="M127" s="28"/>
      <c r="N127" s="29"/>
      <c r="O127" s="29"/>
      <c r="P127" s="34"/>
    </row>
    <row r="128" spans="2:18" x14ac:dyDescent="0.2">
      <c r="B128" s="30">
        <v>0</v>
      </c>
      <c r="C128" s="31">
        <v>2.59</v>
      </c>
      <c r="D128" s="31" t="s">
        <v>113</v>
      </c>
      <c r="E128" s="30"/>
      <c r="F128" s="30"/>
      <c r="G128" s="30"/>
      <c r="H128" s="30"/>
      <c r="I128" s="32"/>
      <c r="J128" s="33"/>
      <c r="K128" s="31"/>
      <c r="L128" s="30"/>
      <c r="M128" s="31"/>
      <c r="N128" s="34"/>
      <c r="O128" s="34"/>
      <c r="P128" s="34"/>
      <c r="R128" s="35"/>
    </row>
    <row r="129" spans="2:18" x14ac:dyDescent="0.2">
      <c r="B129" s="30">
        <v>5</v>
      </c>
      <c r="C129" s="31">
        <v>2.585</v>
      </c>
      <c r="E129" s="31">
        <f>(C128+C129)/2</f>
        <v>2.5874999999999999</v>
      </c>
      <c r="F129" s="30">
        <f>B129-B128</f>
        <v>5</v>
      </c>
      <c r="G129" s="31">
        <f>E129*F129</f>
        <v>12.9375</v>
      </c>
      <c r="H129" s="30"/>
      <c r="I129" s="30"/>
      <c r="J129" s="30"/>
      <c r="K129" s="31"/>
      <c r="L129" s="30"/>
      <c r="M129" s="31"/>
      <c r="N129" s="34"/>
      <c r="O129" s="34"/>
      <c r="P129" s="34"/>
      <c r="Q129" s="36"/>
      <c r="R129" s="35"/>
    </row>
    <row r="130" spans="2:18" x14ac:dyDescent="0.2">
      <c r="B130" s="30">
        <v>10</v>
      </c>
      <c r="C130" s="31">
        <v>2.5750000000000002</v>
      </c>
      <c r="D130" s="31" t="s">
        <v>24</v>
      </c>
      <c r="E130" s="31">
        <f t="shared" ref="E130:E142" si="44">(C129+C130)/2</f>
        <v>2.58</v>
      </c>
      <c r="F130" s="30">
        <f t="shared" ref="F130:F142" si="45">B130-B129</f>
        <v>5</v>
      </c>
      <c r="G130" s="31">
        <f t="shared" ref="G130:G142" si="46">E130*F130</f>
        <v>12.9</v>
      </c>
      <c r="H130" s="30"/>
      <c r="I130" s="30"/>
      <c r="J130" s="30"/>
      <c r="K130" s="31"/>
      <c r="L130" s="30"/>
      <c r="M130" s="31"/>
      <c r="N130" s="34"/>
      <c r="O130" s="34"/>
      <c r="P130" s="34"/>
      <c r="Q130" s="36"/>
      <c r="R130" s="35"/>
    </row>
    <row r="131" spans="2:18" x14ac:dyDescent="0.2">
      <c r="B131" s="30">
        <v>12</v>
      </c>
      <c r="C131" s="31">
        <v>0.85299999999999998</v>
      </c>
      <c r="D131" s="31"/>
      <c r="E131" s="31">
        <f t="shared" si="44"/>
        <v>1.714</v>
      </c>
      <c r="F131" s="30">
        <f t="shared" si="45"/>
        <v>2</v>
      </c>
      <c r="G131" s="31">
        <f t="shared" si="46"/>
        <v>3.4279999999999999</v>
      </c>
      <c r="H131" s="30"/>
      <c r="I131" s="30">
        <v>0</v>
      </c>
      <c r="J131" s="30">
        <v>2.59</v>
      </c>
      <c r="K131" s="31"/>
      <c r="L131" s="30"/>
      <c r="M131" s="31"/>
      <c r="N131" s="34"/>
      <c r="O131" s="34"/>
      <c r="P131" s="34"/>
      <c r="Q131" s="36"/>
      <c r="R131" s="35"/>
    </row>
    <row r="132" spans="2:18" x14ac:dyDescent="0.2">
      <c r="B132" s="30">
        <v>13</v>
      </c>
      <c r="C132" s="31">
        <v>0.51</v>
      </c>
      <c r="E132" s="31">
        <f t="shared" si="44"/>
        <v>0.68149999999999999</v>
      </c>
      <c r="F132" s="30">
        <f t="shared" si="45"/>
        <v>1</v>
      </c>
      <c r="G132" s="31">
        <f t="shared" si="46"/>
        <v>0.68149999999999999</v>
      </c>
      <c r="H132" s="30"/>
      <c r="I132" s="30">
        <v>5</v>
      </c>
      <c r="J132" s="30">
        <v>2.585</v>
      </c>
      <c r="K132" s="31">
        <f t="shared" ref="K132:K135" si="47">AVERAGE(J131,J132)</f>
        <v>2.5874999999999999</v>
      </c>
      <c r="L132" s="30">
        <f t="shared" ref="L132:L135" si="48">I132-I131</f>
        <v>5</v>
      </c>
      <c r="M132" s="31">
        <f t="shared" ref="M132:M140" si="49">L132*K132</f>
        <v>12.9375</v>
      </c>
      <c r="N132" s="34"/>
      <c r="O132" s="34"/>
      <c r="P132" s="34"/>
      <c r="Q132" s="36"/>
      <c r="R132" s="35"/>
    </row>
    <row r="133" spans="2:18" x14ac:dyDescent="0.2">
      <c r="B133" s="30">
        <v>14</v>
      </c>
      <c r="C133" s="31">
        <v>0.28499999999999998</v>
      </c>
      <c r="E133" s="31">
        <f t="shared" si="44"/>
        <v>0.39749999999999996</v>
      </c>
      <c r="F133" s="30">
        <f t="shared" si="45"/>
        <v>1</v>
      </c>
      <c r="G133" s="31">
        <f t="shared" si="46"/>
        <v>0.39749999999999996</v>
      </c>
      <c r="H133" s="30"/>
      <c r="I133" s="30">
        <f>I134-(J133-J134)*1.5</f>
        <v>7.63</v>
      </c>
      <c r="J133" s="30">
        <v>2.58</v>
      </c>
      <c r="K133" s="31">
        <f t="shared" si="47"/>
        <v>2.5825</v>
      </c>
      <c r="L133" s="30">
        <f t="shared" si="48"/>
        <v>2.63</v>
      </c>
      <c r="M133" s="31">
        <f t="shared" si="49"/>
        <v>6.7919749999999999</v>
      </c>
      <c r="N133" s="34"/>
      <c r="O133" s="34"/>
      <c r="P133" s="34"/>
      <c r="Q133" s="36"/>
      <c r="R133" s="35"/>
    </row>
    <row r="134" spans="2:18" x14ac:dyDescent="0.2">
      <c r="B134" s="30">
        <v>15</v>
      </c>
      <c r="C134" s="31">
        <v>0.22900000000000001</v>
      </c>
      <c r="D134" s="31" t="s">
        <v>23</v>
      </c>
      <c r="E134" s="31">
        <f t="shared" si="44"/>
        <v>0.25700000000000001</v>
      </c>
      <c r="F134" s="30">
        <f t="shared" si="45"/>
        <v>1</v>
      </c>
      <c r="G134" s="31">
        <f t="shared" si="46"/>
        <v>0.25700000000000001</v>
      </c>
      <c r="H134" s="30"/>
      <c r="I134" s="35">
        <f>I135-2</f>
        <v>13</v>
      </c>
      <c r="J134" s="35">
        <f>J135</f>
        <v>-1</v>
      </c>
      <c r="K134" s="31">
        <f t="shared" si="47"/>
        <v>0.79</v>
      </c>
      <c r="L134" s="30">
        <f t="shared" si="48"/>
        <v>5.37</v>
      </c>
      <c r="M134" s="31">
        <f t="shared" si="49"/>
        <v>4.2423000000000002</v>
      </c>
      <c r="N134" s="34"/>
      <c r="O134" s="34"/>
      <c r="P134" s="34"/>
      <c r="Q134" s="36"/>
      <c r="R134" s="35"/>
    </row>
    <row r="135" spans="2:18" x14ac:dyDescent="0.2">
      <c r="B135" s="30">
        <v>16</v>
      </c>
      <c r="C135" s="31">
        <v>0.28399999999999997</v>
      </c>
      <c r="D135" s="31"/>
      <c r="E135" s="31">
        <f t="shared" si="44"/>
        <v>0.25650000000000001</v>
      </c>
      <c r="F135" s="30">
        <f t="shared" si="45"/>
        <v>1</v>
      </c>
      <c r="G135" s="31">
        <f t="shared" si="46"/>
        <v>0.25650000000000001</v>
      </c>
      <c r="H135" s="30"/>
      <c r="I135" s="35">
        <v>15</v>
      </c>
      <c r="J135" s="35">
        <v>-1</v>
      </c>
      <c r="K135" s="31">
        <f t="shared" si="47"/>
        <v>-1</v>
      </c>
      <c r="L135" s="30">
        <f t="shared" si="48"/>
        <v>2</v>
      </c>
      <c r="M135" s="31">
        <f t="shared" si="49"/>
        <v>-2</v>
      </c>
      <c r="N135" s="34"/>
      <c r="O135" s="34"/>
      <c r="P135" s="34"/>
      <c r="Q135" s="36"/>
      <c r="R135" s="35"/>
    </row>
    <row r="136" spans="2:18" x14ac:dyDescent="0.2">
      <c r="B136" s="30">
        <v>17</v>
      </c>
      <c r="C136" s="31">
        <v>0.52</v>
      </c>
      <c r="D136" s="31"/>
      <c r="E136" s="31">
        <f t="shared" si="44"/>
        <v>0.40200000000000002</v>
      </c>
      <c r="F136" s="30">
        <f t="shared" si="45"/>
        <v>1</v>
      </c>
      <c r="G136" s="31">
        <f t="shared" si="46"/>
        <v>0.40200000000000002</v>
      </c>
      <c r="H136" s="30"/>
      <c r="I136" s="30">
        <f>I135+2</f>
        <v>17</v>
      </c>
      <c r="J136" s="30">
        <f>J135</f>
        <v>-1</v>
      </c>
      <c r="K136" s="31">
        <f>AVERAGE(J135,J136)</f>
        <v>-1</v>
      </c>
      <c r="L136" s="30">
        <f>I136-I135</f>
        <v>2</v>
      </c>
      <c r="M136" s="31">
        <f t="shared" si="49"/>
        <v>-2</v>
      </c>
      <c r="N136" s="38"/>
      <c r="O136" s="38"/>
      <c r="P136" s="38"/>
      <c r="Q136" s="36"/>
      <c r="R136" s="35"/>
    </row>
    <row r="137" spans="2:18" x14ac:dyDescent="0.2">
      <c r="B137" s="30">
        <v>18</v>
      </c>
      <c r="C137" s="31">
        <v>0.85</v>
      </c>
      <c r="E137" s="31">
        <f t="shared" si="44"/>
        <v>0.68500000000000005</v>
      </c>
      <c r="F137" s="30">
        <f t="shared" si="45"/>
        <v>1</v>
      </c>
      <c r="G137" s="31">
        <f t="shared" si="46"/>
        <v>0.68500000000000005</v>
      </c>
      <c r="H137" s="30"/>
      <c r="I137" s="30">
        <f>I136+(J137-J136)*1.5</f>
        <v>21.5</v>
      </c>
      <c r="J137" s="30">
        <v>2</v>
      </c>
      <c r="K137" s="31">
        <f t="shared" ref="K137:K140" si="50">AVERAGE(J136,J137)</f>
        <v>0.5</v>
      </c>
      <c r="L137" s="30">
        <f t="shared" ref="L137:L140" si="51">I137-I136</f>
        <v>4.5</v>
      </c>
      <c r="M137" s="31">
        <f t="shared" si="49"/>
        <v>2.25</v>
      </c>
      <c r="N137" s="34"/>
      <c r="O137" s="34"/>
      <c r="P137" s="34"/>
      <c r="Q137" s="36"/>
      <c r="R137" s="35"/>
    </row>
    <row r="138" spans="2:18" x14ac:dyDescent="0.2">
      <c r="B138" s="30">
        <v>20</v>
      </c>
      <c r="C138" s="31">
        <v>2.4249999999999998</v>
      </c>
      <c r="D138" s="31" t="s">
        <v>22</v>
      </c>
      <c r="E138" s="31">
        <f t="shared" si="44"/>
        <v>1.6375</v>
      </c>
      <c r="F138" s="30">
        <f t="shared" si="45"/>
        <v>2</v>
      </c>
      <c r="G138" s="31">
        <f t="shared" si="46"/>
        <v>3.2749999999999999</v>
      </c>
      <c r="H138" s="25"/>
      <c r="I138" s="35">
        <v>23</v>
      </c>
      <c r="J138" s="35">
        <v>0.92500000000000004</v>
      </c>
      <c r="K138" s="31">
        <f t="shared" si="50"/>
        <v>1.4624999999999999</v>
      </c>
      <c r="L138" s="30">
        <f t="shared" si="51"/>
        <v>1.5</v>
      </c>
      <c r="M138" s="31">
        <f t="shared" si="49"/>
        <v>2.1937499999999996</v>
      </c>
      <c r="N138" s="38"/>
      <c r="O138" s="38"/>
      <c r="P138" s="38"/>
      <c r="Q138" s="36"/>
      <c r="R138" s="35"/>
    </row>
    <row r="139" spans="2:18" x14ac:dyDescent="0.2">
      <c r="B139" s="30">
        <v>21</v>
      </c>
      <c r="C139" s="31">
        <v>2.415</v>
      </c>
      <c r="D139" s="31"/>
      <c r="E139" s="31">
        <f t="shared" si="44"/>
        <v>2.42</v>
      </c>
      <c r="F139" s="30">
        <f t="shared" si="45"/>
        <v>1</v>
      </c>
      <c r="G139" s="31">
        <f t="shared" si="46"/>
        <v>2.42</v>
      </c>
      <c r="H139" s="25"/>
      <c r="I139" s="30">
        <v>25</v>
      </c>
      <c r="J139" s="30">
        <v>0.65900000000000003</v>
      </c>
      <c r="K139" s="31">
        <f t="shared" si="50"/>
        <v>0.79200000000000004</v>
      </c>
      <c r="L139" s="30">
        <f t="shared" si="51"/>
        <v>2</v>
      </c>
      <c r="M139" s="31">
        <f t="shared" si="49"/>
        <v>1.5840000000000001</v>
      </c>
      <c r="N139" s="38"/>
      <c r="O139" s="38"/>
      <c r="P139" s="38"/>
      <c r="Q139" s="36"/>
      <c r="R139" s="35"/>
    </row>
    <row r="140" spans="2:18" x14ac:dyDescent="0.2">
      <c r="B140" s="30">
        <v>23</v>
      </c>
      <c r="C140" s="31">
        <v>0.92500000000000004</v>
      </c>
      <c r="D140" s="31"/>
      <c r="E140" s="31">
        <f t="shared" si="44"/>
        <v>1.67</v>
      </c>
      <c r="F140" s="30">
        <f t="shared" si="45"/>
        <v>2</v>
      </c>
      <c r="G140" s="31">
        <f t="shared" si="46"/>
        <v>3.34</v>
      </c>
      <c r="H140" s="25"/>
      <c r="I140" s="30">
        <v>27</v>
      </c>
      <c r="J140" s="30">
        <v>0.51500000000000001</v>
      </c>
      <c r="K140" s="31">
        <f t="shared" si="50"/>
        <v>0.58699999999999997</v>
      </c>
      <c r="L140" s="30">
        <f t="shared" si="51"/>
        <v>2</v>
      </c>
      <c r="M140" s="31">
        <f t="shared" si="49"/>
        <v>1.1739999999999999</v>
      </c>
      <c r="N140" s="34"/>
      <c r="O140" s="34"/>
      <c r="P140" s="34"/>
      <c r="R140" s="35"/>
    </row>
    <row r="141" spans="2:18" x14ac:dyDescent="0.2">
      <c r="B141" s="30">
        <v>25</v>
      </c>
      <c r="C141" s="31">
        <v>0.65900000000000003</v>
      </c>
      <c r="D141" s="31"/>
      <c r="E141" s="31">
        <f t="shared" si="44"/>
        <v>0.79200000000000004</v>
      </c>
      <c r="F141" s="30">
        <f t="shared" si="45"/>
        <v>2</v>
      </c>
      <c r="G141" s="31">
        <f t="shared" si="46"/>
        <v>1.5840000000000001</v>
      </c>
      <c r="H141" s="25"/>
      <c r="I141" s="30"/>
      <c r="J141" s="39"/>
      <c r="K141" s="31"/>
      <c r="L141" s="30"/>
      <c r="M141" s="31"/>
      <c r="N141" s="34"/>
      <c r="O141" s="34"/>
      <c r="P141" s="34"/>
      <c r="R141" s="35"/>
    </row>
    <row r="142" spans="2:18" x14ac:dyDescent="0.2">
      <c r="B142" s="30">
        <v>27</v>
      </c>
      <c r="C142" s="31">
        <v>0.51500000000000001</v>
      </c>
      <c r="D142" s="47" t="s">
        <v>115</v>
      </c>
      <c r="E142" s="31">
        <f t="shared" si="44"/>
        <v>0.58699999999999997</v>
      </c>
      <c r="F142" s="30">
        <f t="shared" si="45"/>
        <v>2</v>
      </c>
      <c r="G142" s="31">
        <f t="shared" si="46"/>
        <v>1.1739999999999999</v>
      </c>
      <c r="H142" s="25"/>
      <c r="I142" s="32"/>
      <c r="J142" s="32"/>
      <c r="K142" s="31"/>
      <c r="L142" s="30"/>
      <c r="M142" s="31"/>
      <c r="N142" s="34"/>
      <c r="O142" s="34"/>
      <c r="P142" s="34"/>
      <c r="R142" s="35"/>
    </row>
    <row r="143" spans="2:18" x14ac:dyDescent="0.2">
      <c r="B143" s="32"/>
      <c r="C143" s="40"/>
      <c r="D143" s="40"/>
      <c r="E143" s="31"/>
      <c r="F143" s="30"/>
      <c r="G143" s="31"/>
      <c r="H143" s="31"/>
      <c r="I143" s="32"/>
      <c r="J143" s="32"/>
      <c r="K143" s="31"/>
      <c r="L143" s="30">
        <f>SUM(L129:L142)</f>
        <v>27</v>
      </c>
      <c r="M143" s="31">
        <f>SUM(M130:M142)</f>
        <v>27.173525000000001</v>
      </c>
      <c r="N143" s="27"/>
      <c r="O143" s="27"/>
      <c r="P143" s="27"/>
    </row>
    <row r="144" spans="2:18" ht="15.75" x14ac:dyDescent="0.2">
      <c r="B144" s="23"/>
      <c r="C144" s="24"/>
      <c r="D144" s="24"/>
      <c r="E144" s="23"/>
      <c r="F144" s="41">
        <f>SUM(F129:F143)</f>
        <v>27</v>
      </c>
      <c r="G144" s="42">
        <f>SUM(G129:G143)</f>
        <v>43.738000000000007</v>
      </c>
      <c r="H144" s="31"/>
      <c r="I144" s="31"/>
      <c r="J144" s="23"/>
      <c r="K144" s="23"/>
      <c r="L144" s="45"/>
      <c r="M144" s="24"/>
      <c r="N144" s="27"/>
      <c r="O144" s="27"/>
      <c r="P144" s="27"/>
    </row>
    <row r="145" spans="2:18" ht="15.75" x14ac:dyDescent="0.2">
      <c r="B145" s="23"/>
      <c r="C145" s="24"/>
      <c r="D145" s="24"/>
      <c r="E145" s="23"/>
      <c r="F145" s="30"/>
      <c r="G145" s="31"/>
      <c r="H145" s="44" t="s">
        <v>78</v>
      </c>
      <c r="I145" s="44"/>
      <c r="J145" s="31">
        <f>G144</f>
        <v>43.738000000000007</v>
      </c>
      <c r="K145" s="31" t="s">
        <v>79</v>
      </c>
      <c r="L145" s="30">
        <f>M143</f>
        <v>27.173525000000001</v>
      </c>
      <c r="M145" s="31">
        <f>J145-L145</f>
        <v>16.564475000000005</v>
      </c>
      <c r="N145" s="38"/>
      <c r="O145" s="27"/>
      <c r="P145" s="27"/>
    </row>
    <row r="146" spans="2:18" ht="15.75" x14ac:dyDescent="0.2">
      <c r="B146" s="25" t="s">
        <v>75</v>
      </c>
      <c r="C146" s="25"/>
      <c r="D146" s="26">
        <v>0.71399999999999997</v>
      </c>
      <c r="E146" s="26"/>
      <c r="J146" s="23"/>
      <c r="K146" s="23"/>
      <c r="L146" s="23"/>
      <c r="M146" s="23"/>
      <c r="N146" s="27"/>
      <c r="O146" s="27"/>
      <c r="P146" s="27"/>
    </row>
    <row r="147" spans="2:18" x14ac:dyDescent="0.2">
      <c r="B147" s="28"/>
      <c r="C147" s="28"/>
      <c r="D147" s="28"/>
      <c r="E147" s="28"/>
      <c r="F147" s="28"/>
      <c r="G147" s="28"/>
      <c r="I147" s="28"/>
      <c r="J147" s="28"/>
      <c r="K147" s="28"/>
      <c r="L147" s="28"/>
      <c r="M147" s="28"/>
      <c r="N147" s="29"/>
      <c r="O147" s="29"/>
      <c r="P147" s="34"/>
    </row>
    <row r="148" spans="2:18" x14ac:dyDescent="0.2">
      <c r="B148" s="30">
        <v>0</v>
      </c>
      <c r="C148" s="31">
        <v>3.3359999999999999</v>
      </c>
      <c r="D148" s="31" t="s">
        <v>118</v>
      </c>
      <c r="E148" s="30"/>
      <c r="F148" s="30"/>
      <c r="G148" s="30"/>
      <c r="H148" s="30"/>
      <c r="I148" s="32"/>
      <c r="J148" s="33"/>
      <c r="K148" s="31"/>
      <c r="L148" s="30"/>
      <c r="M148" s="31"/>
      <c r="N148" s="34"/>
      <c r="O148" s="34"/>
      <c r="P148" s="34"/>
      <c r="R148" s="35"/>
    </row>
    <row r="149" spans="2:18" x14ac:dyDescent="0.2">
      <c r="B149" s="30">
        <v>2</v>
      </c>
      <c r="C149" s="31">
        <v>3.331</v>
      </c>
      <c r="D149" s="31" t="s">
        <v>24</v>
      </c>
      <c r="E149" s="31">
        <f>(C148+C149)/2</f>
        <v>3.3334999999999999</v>
      </c>
      <c r="F149" s="30">
        <f>B149-B148</f>
        <v>2</v>
      </c>
      <c r="G149" s="31">
        <f>E149*F149</f>
        <v>6.6669999999999998</v>
      </c>
      <c r="H149" s="30"/>
      <c r="I149" s="30"/>
      <c r="J149" s="30"/>
      <c r="K149" s="31"/>
      <c r="L149" s="30"/>
      <c r="M149" s="31"/>
      <c r="N149" s="34"/>
      <c r="O149" s="34"/>
      <c r="P149" s="34"/>
      <c r="Q149" s="36"/>
      <c r="R149" s="35"/>
    </row>
    <row r="150" spans="2:18" x14ac:dyDescent="0.2">
      <c r="B150" s="30">
        <v>4</v>
      </c>
      <c r="C150" s="31">
        <v>0.94099999999999995</v>
      </c>
      <c r="E150" s="31">
        <f t="shared" ref="E150:E162" si="52">(C149+C150)/2</f>
        <v>2.1360000000000001</v>
      </c>
      <c r="F150" s="30">
        <f t="shared" ref="F150:F162" si="53">B150-B149</f>
        <v>2</v>
      </c>
      <c r="G150" s="31">
        <f t="shared" ref="G150:G162" si="54">E150*F150</f>
        <v>4.2720000000000002</v>
      </c>
      <c r="H150" s="30"/>
      <c r="I150" s="30"/>
      <c r="J150" s="30"/>
      <c r="K150" s="31"/>
      <c r="L150" s="30"/>
      <c r="M150" s="31"/>
      <c r="N150" s="34"/>
      <c r="O150" s="34"/>
      <c r="P150" s="34"/>
      <c r="Q150" s="36"/>
      <c r="R150" s="35"/>
    </row>
    <row r="151" spans="2:18" x14ac:dyDescent="0.2">
      <c r="B151" s="30">
        <v>6</v>
      </c>
      <c r="C151" s="31">
        <v>0.74099999999999999</v>
      </c>
      <c r="D151" s="31"/>
      <c r="E151" s="31">
        <f t="shared" si="52"/>
        <v>0.84099999999999997</v>
      </c>
      <c r="F151" s="30">
        <f t="shared" si="53"/>
        <v>2</v>
      </c>
      <c r="G151" s="31">
        <f t="shared" si="54"/>
        <v>1.6819999999999999</v>
      </c>
      <c r="H151" s="30"/>
      <c r="I151" s="30"/>
      <c r="J151" s="30"/>
      <c r="K151" s="31"/>
      <c r="L151" s="30"/>
      <c r="M151" s="31"/>
      <c r="N151" s="34"/>
      <c r="O151" s="34"/>
      <c r="P151" s="34"/>
      <c r="Q151" s="36"/>
      <c r="R151" s="35"/>
    </row>
    <row r="152" spans="2:18" x14ac:dyDescent="0.2">
      <c r="B152" s="30">
        <v>8</v>
      </c>
      <c r="C152" s="31">
        <v>0.42599999999999999</v>
      </c>
      <c r="D152" s="31"/>
      <c r="E152" s="31">
        <f t="shared" si="52"/>
        <v>0.58350000000000002</v>
      </c>
      <c r="F152" s="30">
        <f t="shared" si="53"/>
        <v>2</v>
      </c>
      <c r="G152" s="31">
        <f t="shared" si="54"/>
        <v>1.167</v>
      </c>
      <c r="H152" s="30"/>
      <c r="I152" s="30">
        <v>0</v>
      </c>
      <c r="J152" s="30">
        <v>3.3359999999999999</v>
      </c>
      <c r="K152" s="31"/>
      <c r="L152" s="30"/>
      <c r="M152" s="31"/>
      <c r="N152" s="34"/>
      <c r="O152" s="34"/>
      <c r="P152" s="34"/>
      <c r="Q152" s="36"/>
      <c r="R152" s="35"/>
    </row>
    <row r="153" spans="2:18" x14ac:dyDescent="0.2">
      <c r="B153" s="30">
        <v>10</v>
      </c>
      <c r="C153" s="31">
        <v>0.18</v>
      </c>
      <c r="E153" s="31">
        <f t="shared" si="52"/>
        <v>0.30299999999999999</v>
      </c>
      <c r="F153" s="30">
        <f t="shared" si="53"/>
        <v>2</v>
      </c>
      <c r="G153" s="31">
        <f t="shared" si="54"/>
        <v>0.60599999999999998</v>
      </c>
      <c r="H153" s="30"/>
      <c r="I153" s="30">
        <v>2</v>
      </c>
      <c r="J153" s="30">
        <v>3.331</v>
      </c>
      <c r="K153" s="31">
        <f t="shared" ref="K153:K155" si="55">AVERAGE(J152,J153)</f>
        <v>3.3334999999999999</v>
      </c>
      <c r="L153" s="30">
        <f t="shared" ref="L153:L155" si="56">I153-I152</f>
        <v>2</v>
      </c>
      <c r="M153" s="31">
        <f t="shared" ref="M153:M167" si="57">L153*K153</f>
        <v>6.6669999999999998</v>
      </c>
      <c r="N153" s="34"/>
      <c r="O153" s="34"/>
      <c r="P153" s="34"/>
      <c r="Q153" s="36"/>
      <c r="R153" s="35"/>
    </row>
    <row r="154" spans="2:18" x14ac:dyDescent="0.2">
      <c r="B154" s="30">
        <v>12</v>
      </c>
      <c r="C154" s="31">
        <v>0.127</v>
      </c>
      <c r="D154" s="31" t="s">
        <v>23</v>
      </c>
      <c r="E154" s="31">
        <f t="shared" si="52"/>
        <v>0.1535</v>
      </c>
      <c r="F154" s="30">
        <f t="shared" si="53"/>
        <v>2</v>
      </c>
      <c r="G154" s="31">
        <f t="shared" si="54"/>
        <v>0.307</v>
      </c>
      <c r="H154" s="30"/>
      <c r="I154" s="30">
        <v>4</v>
      </c>
      <c r="J154" s="30">
        <v>0.94099999999999995</v>
      </c>
      <c r="K154" s="31">
        <f t="shared" si="55"/>
        <v>2.1360000000000001</v>
      </c>
      <c r="L154" s="30">
        <f t="shared" si="56"/>
        <v>2</v>
      </c>
      <c r="M154" s="31">
        <f t="shared" si="57"/>
        <v>4.2720000000000002</v>
      </c>
      <c r="N154" s="34"/>
      <c r="O154" s="34"/>
      <c r="P154" s="34"/>
      <c r="Q154" s="36"/>
      <c r="R154" s="35"/>
    </row>
    <row r="155" spans="2:18" x14ac:dyDescent="0.2">
      <c r="B155" s="30">
        <v>14</v>
      </c>
      <c r="C155" s="31">
        <v>0.183</v>
      </c>
      <c r="E155" s="31">
        <f t="shared" si="52"/>
        <v>0.155</v>
      </c>
      <c r="F155" s="30">
        <f t="shared" si="53"/>
        <v>2</v>
      </c>
      <c r="G155" s="31">
        <f t="shared" si="54"/>
        <v>0.31</v>
      </c>
      <c r="H155" s="30"/>
      <c r="I155" s="30">
        <v>6</v>
      </c>
      <c r="J155" s="30">
        <v>0.74099999999999999</v>
      </c>
      <c r="K155" s="31">
        <f t="shared" si="55"/>
        <v>0.84099999999999997</v>
      </c>
      <c r="L155" s="30">
        <f t="shared" si="56"/>
        <v>2</v>
      </c>
      <c r="M155" s="31">
        <f t="shared" si="57"/>
        <v>1.6819999999999999</v>
      </c>
      <c r="N155" s="34"/>
      <c r="O155" s="34"/>
      <c r="P155" s="34"/>
      <c r="Q155" s="36"/>
      <c r="R155" s="35"/>
    </row>
    <row r="156" spans="2:18" x14ac:dyDescent="0.2">
      <c r="B156" s="30">
        <v>16</v>
      </c>
      <c r="C156" s="31">
        <v>0.25800000000000001</v>
      </c>
      <c r="D156" s="31"/>
      <c r="E156" s="31">
        <f t="shared" si="52"/>
        <v>0.2205</v>
      </c>
      <c r="F156" s="30">
        <f t="shared" si="53"/>
        <v>2</v>
      </c>
      <c r="G156" s="31">
        <f t="shared" si="54"/>
        <v>0.441</v>
      </c>
      <c r="H156" s="30"/>
      <c r="I156" s="30">
        <f>I157-(J156-J157)*1.5</f>
        <v>7.9</v>
      </c>
      <c r="J156" s="30">
        <v>0.4</v>
      </c>
      <c r="K156" s="31">
        <f>AVERAGE(J155,J156)</f>
        <v>0.57050000000000001</v>
      </c>
      <c r="L156" s="30">
        <f>I156-I155</f>
        <v>1.9000000000000004</v>
      </c>
      <c r="M156" s="31">
        <f t="shared" si="57"/>
        <v>1.0839500000000002</v>
      </c>
      <c r="N156" s="38"/>
      <c r="O156" s="38"/>
      <c r="P156" s="38"/>
      <c r="Q156" s="36"/>
      <c r="R156" s="35"/>
    </row>
    <row r="157" spans="2:18" x14ac:dyDescent="0.2">
      <c r="B157" s="30">
        <v>18</v>
      </c>
      <c r="C157" s="31">
        <v>0.311</v>
      </c>
      <c r="D157" s="31"/>
      <c r="E157" s="31">
        <f t="shared" si="52"/>
        <v>0.28449999999999998</v>
      </c>
      <c r="F157" s="30">
        <f t="shared" si="53"/>
        <v>2</v>
      </c>
      <c r="G157" s="31">
        <f t="shared" si="54"/>
        <v>0.56899999999999995</v>
      </c>
      <c r="H157" s="30"/>
      <c r="I157" s="35">
        <f>I158-2</f>
        <v>10</v>
      </c>
      <c r="J157" s="35">
        <f>J158</f>
        <v>-1</v>
      </c>
      <c r="K157" s="31">
        <f t="shared" ref="K157:K167" si="58">AVERAGE(J156,J157)</f>
        <v>-0.3</v>
      </c>
      <c r="L157" s="30">
        <f t="shared" ref="L157:L167" si="59">I157-I156</f>
        <v>2.0999999999999996</v>
      </c>
      <c r="M157" s="31">
        <f t="shared" si="57"/>
        <v>-0.62999999999999989</v>
      </c>
      <c r="N157" s="34"/>
      <c r="O157" s="34"/>
      <c r="P157" s="34"/>
      <c r="Q157" s="36"/>
      <c r="R157" s="35"/>
    </row>
    <row r="158" spans="2:18" x14ac:dyDescent="0.2">
      <c r="B158" s="30">
        <v>20</v>
      </c>
      <c r="C158" s="31">
        <v>0.39100000000000001</v>
      </c>
      <c r="E158" s="31">
        <f t="shared" si="52"/>
        <v>0.35099999999999998</v>
      </c>
      <c r="F158" s="30">
        <f t="shared" si="53"/>
        <v>2</v>
      </c>
      <c r="G158" s="31">
        <f t="shared" si="54"/>
        <v>0.70199999999999996</v>
      </c>
      <c r="H158" s="25"/>
      <c r="I158" s="35">
        <v>12</v>
      </c>
      <c r="J158" s="35">
        <v>-1</v>
      </c>
      <c r="K158" s="31">
        <f t="shared" si="58"/>
        <v>-1</v>
      </c>
      <c r="L158" s="30">
        <f t="shared" si="59"/>
        <v>2</v>
      </c>
      <c r="M158" s="31">
        <f t="shared" si="57"/>
        <v>-2</v>
      </c>
      <c r="N158" s="38"/>
      <c r="O158" s="38"/>
      <c r="P158" s="38"/>
      <c r="Q158" s="36"/>
      <c r="R158" s="35"/>
    </row>
    <row r="159" spans="2:18" x14ac:dyDescent="0.2">
      <c r="B159" s="30">
        <v>21</v>
      </c>
      <c r="C159" s="31">
        <v>0.41099999999999998</v>
      </c>
      <c r="D159" s="31"/>
      <c r="E159" s="31">
        <f t="shared" si="52"/>
        <v>0.40100000000000002</v>
      </c>
      <c r="F159" s="30">
        <f t="shared" si="53"/>
        <v>1</v>
      </c>
      <c r="G159" s="31">
        <f t="shared" si="54"/>
        <v>0.40100000000000002</v>
      </c>
      <c r="H159" s="25"/>
      <c r="I159" s="30">
        <f>I158+2</f>
        <v>14</v>
      </c>
      <c r="J159" s="30">
        <f>J158</f>
        <v>-1</v>
      </c>
      <c r="K159" s="31">
        <f t="shared" si="58"/>
        <v>-1</v>
      </c>
      <c r="L159" s="30">
        <f t="shared" si="59"/>
        <v>2</v>
      </c>
      <c r="M159" s="31">
        <f t="shared" si="57"/>
        <v>-2</v>
      </c>
      <c r="N159" s="38"/>
      <c r="O159" s="38"/>
      <c r="P159" s="38"/>
      <c r="Q159" s="36"/>
      <c r="R159" s="35"/>
    </row>
    <row r="160" spans="2:18" x14ac:dyDescent="0.2">
      <c r="B160" s="30">
        <v>22</v>
      </c>
      <c r="C160" s="31">
        <v>0.626</v>
      </c>
      <c r="D160" s="31" t="s">
        <v>22</v>
      </c>
      <c r="E160" s="31">
        <f t="shared" si="52"/>
        <v>0.51849999999999996</v>
      </c>
      <c r="F160" s="30">
        <f t="shared" si="53"/>
        <v>1</v>
      </c>
      <c r="G160" s="31">
        <f t="shared" si="54"/>
        <v>0.51849999999999996</v>
      </c>
      <c r="H160" s="25"/>
      <c r="I160" s="30">
        <f>I159+(J160-J159)*1.5</f>
        <v>15.95</v>
      </c>
      <c r="J160" s="30">
        <v>0.3</v>
      </c>
      <c r="K160" s="31">
        <f t="shared" si="58"/>
        <v>-0.35</v>
      </c>
      <c r="L160" s="30">
        <f t="shared" si="59"/>
        <v>1.9499999999999993</v>
      </c>
      <c r="M160" s="31">
        <f t="shared" si="57"/>
        <v>-0.68249999999999966</v>
      </c>
      <c r="N160" s="34"/>
      <c r="O160" s="34"/>
      <c r="P160" s="34"/>
      <c r="R160" s="35"/>
    </row>
    <row r="161" spans="2:18" x14ac:dyDescent="0.2">
      <c r="B161" s="30">
        <v>25</v>
      </c>
      <c r="C161" s="31">
        <v>0.64500000000000002</v>
      </c>
      <c r="E161" s="31">
        <f t="shared" si="52"/>
        <v>0.63549999999999995</v>
      </c>
      <c r="F161" s="30">
        <f t="shared" si="53"/>
        <v>3</v>
      </c>
      <c r="G161" s="31">
        <f t="shared" si="54"/>
        <v>1.9064999999999999</v>
      </c>
      <c r="H161" s="25"/>
      <c r="I161" s="30">
        <v>16</v>
      </c>
      <c r="J161" s="39">
        <v>0.25800000000000001</v>
      </c>
      <c r="K161" s="31">
        <f t="shared" si="58"/>
        <v>0.27900000000000003</v>
      </c>
      <c r="L161" s="30">
        <f t="shared" si="59"/>
        <v>5.0000000000000711E-2</v>
      </c>
      <c r="M161" s="31">
        <f t="shared" si="57"/>
        <v>1.39500000000002E-2</v>
      </c>
      <c r="N161" s="34"/>
      <c r="O161" s="34"/>
      <c r="P161" s="34"/>
      <c r="R161" s="35"/>
    </row>
    <row r="162" spans="2:18" x14ac:dyDescent="0.2">
      <c r="B162" s="30">
        <v>30</v>
      </c>
      <c r="C162" s="31">
        <v>0.65600000000000003</v>
      </c>
      <c r="D162" s="31" t="s">
        <v>119</v>
      </c>
      <c r="E162" s="31">
        <f t="shared" si="52"/>
        <v>0.65050000000000008</v>
      </c>
      <c r="F162" s="30">
        <f t="shared" si="53"/>
        <v>5</v>
      </c>
      <c r="G162" s="31">
        <f t="shared" si="54"/>
        <v>3.2525000000000004</v>
      </c>
      <c r="H162" s="25"/>
      <c r="I162" s="32">
        <v>18</v>
      </c>
      <c r="J162" s="32">
        <v>0.311</v>
      </c>
      <c r="K162" s="31">
        <f t="shared" si="58"/>
        <v>0.28449999999999998</v>
      </c>
      <c r="L162" s="30">
        <f t="shared" si="59"/>
        <v>2</v>
      </c>
      <c r="M162" s="31">
        <f t="shared" si="57"/>
        <v>0.56899999999999995</v>
      </c>
      <c r="N162" s="34"/>
      <c r="O162" s="34"/>
      <c r="P162" s="34"/>
      <c r="R162" s="35"/>
    </row>
    <row r="163" spans="2:18" x14ac:dyDescent="0.2">
      <c r="B163" s="32"/>
      <c r="C163" s="40"/>
      <c r="D163" s="40"/>
      <c r="E163" s="31"/>
      <c r="F163" s="30">
        <f>SUM(F149:F162)</f>
        <v>30</v>
      </c>
      <c r="G163" s="31">
        <f>SUM(G149:G162)</f>
        <v>22.801500000000001</v>
      </c>
      <c r="I163" s="32">
        <v>20</v>
      </c>
      <c r="J163" s="32">
        <v>0.39100000000000001</v>
      </c>
      <c r="K163" s="31">
        <f t="shared" si="58"/>
        <v>0.35099999999999998</v>
      </c>
      <c r="L163" s="30">
        <f t="shared" si="59"/>
        <v>2</v>
      </c>
      <c r="M163" s="31">
        <f t="shared" si="57"/>
        <v>0.70199999999999996</v>
      </c>
      <c r="N163" s="34"/>
      <c r="O163" s="34"/>
      <c r="P163" s="34"/>
      <c r="R163" s="35"/>
    </row>
    <row r="164" spans="2:18" x14ac:dyDescent="0.2">
      <c r="B164" s="32"/>
      <c r="C164" s="40"/>
      <c r="D164" s="40"/>
      <c r="E164" s="31"/>
      <c r="F164" s="30"/>
      <c r="G164" s="31"/>
      <c r="I164" s="32">
        <v>21</v>
      </c>
      <c r="J164" s="32">
        <v>0.41099999999999998</v>
      </c>
      <c r="K164" s="31">
        <f t="shared" si="58"/>
        <v>0.40100000000000002</v>
      </c>
      <c r="L164" s="30">
        <f t="shared" si="59"/>
        <v>1</v>
      </c>
      <c r="M164" s="31">
        <f t="shared" si="57"/>
        <v>0.40100000000000002</v>
      </c>
      <c r="O164" s="38"/>
      <c r="P164" s="38"/>
    </row>
    <row r="165" spans="2:18" x14ac:dyDescent="0.2">
      <c r="B165" s="32"/>
      <c r="C165" s="40"/>
      <c r="D165" s="40"/>
      <c r="E165" s="31"/>
      <c r="F165" s="30"/>
      <c r="G165" s="31"/>
      <c r="I165" s="32">
        <v>22</v>
      </c>
      <c r="J165" s="32">
        <v>0.626</v>
      </c>
      <c r="K165" s="31">
        <f t="shared" si="58"/>
        <v>0.51849999999999996</v>
      </c>
      <c r="L165" s="30">
        <f t="shared" si="59"/>
        <v>1</v>
      </c>
      <c r="M165" s="31">
        <f t="shared" si="57"/>
        <v>0.51849999999999996</v>
      </c>
      <c r="O165" s="27"/>
      <c r="P165" s="27"/>
    </row>
    <row r="166" spans="2:18" x14ac:dyDescent="0.2">
      <c r="B166" s="32"/>
      <c r="C166" s="40"/>
      <c r="D166" s="40"/>
      <c r="E166" s="31"/>
      <c r="F166" s="30"/>
      <c r="G166" s="31"/>
      <c r="I166" s="32">
        <v>25</v>
      </c>
      <c r="J166" s="32">
        <v>0.64500000000000002</v>
      </c>
      <c r="K166" s="31">
        <f t="shared" si="58"/>
        <v>0.63549999999999995</v>
      </c>
      <c r="L166" s="30">
        <f t="shared" si="59"/>
        <v>3</v>
      </c>
      <c r="M166" s="31">
        <f t="shared" si="57"/>
        <v>1.9064999999999999</v>
      </c>
      <c r="O166" s="27"/>
      <c r="P166" s="27"/>
    </row>
    <row r="167" spans="2:18" x14ac:dyDescent="0.2">
      <c r="B167" s="32"/>
      <c r="C167" s="40"/>
      <c r="D167" s="40"/>
      <c r="E167" s="31"/>
      <c r="F167" s="30"/>
      <c r="G167" s="31"/>
      <c r="H167" s="31"/>
      <c r="I167" s="32">
        <v>30</v>
      </c>
      <c r="J167" s="32">
        <v>0.65600000000000003</v>
      </c>
      <c r="K167" s="31">
        <f t="shared" si="58"/>
        <v>0.65050000000000008</v>
      </c>
      <c r="L167" s="30">
        <f t="shared" si="59"/>
        <v>5</v>
      </c>
      <c r="M167" s="31">
        <f t="shared" si="57"/>
        <v>3.2525000000000004</v>
      </c>
      <c r="N167" s="27"/>
      <c r="O167" s="27"/>
      <c r="P167" s="27"/>
    </row>
    <row r="168" spans="2:18" x14ac:dyDescent="0.2">
      <c r="B168" s="32"/>
      <c r="C168" s="40"/>
      <c r="D168" s="40"/>
      <c r="E168" s="31"/>
      <c r="F168" s="30"/>
      <c r="G168" s="31"/>
      <c r="H168" s="31"/>
      <c r="I168" s="32"/>
      <c r="J168" s="32"/>
      <c r="K168" s="31"/>
      <c r="L168" s="30">
        <f>SUM(L153:L167)</f>
        <v>30</v>
      </c>
      <c r="M168" s="31">
        <f>SUM(M153:M167)</f>
        <v>15.7559</v>
      </c>
      <c r="N168" s="27"/>
      <c r="O168" s="27"/>
      <c r="P168" s="27"/>
    </row>
    <row r="169" spans="2:18" x14ac:dyDescent="0.2">
      <c r="B169" s="22"/>
      <c r="C169" s="22"/>
      <c r="D169" s="22"/>
      <c r="J169" s="22"/>
    </row>
    <row r="170" spans="2:18" x14ac:dyDescent="0.2">
      <c r="B170" s="22"/>
      <c r="C170" s="22"/>
      <c r="D170" s="22"/>
      <c r="J170" s="22"/>
    </row>
    <row r="171" spans="2:18" x14ac:dyDescent="0.2">
      <c r="B171" s="22"/>
      <c r="C171" s="22"/>
      <c r="D171" s="22"/>
      <c r="J171" s="22"/>
    </row>
    <row r="172" spans="2:18" x14ac:dyDescent="0.2">
      <c r="B172" s="22"/>
      <c r="C172" s="22"/>
      <c r="D172" s="22"/>
      <c r="J172" s="22"/>
    </row>
    <row r="173" spans="2:18" x14ac:dyDescent="0.2">
      <c r="B173" s="22"/>
      <c r="C173" s="22"/>
      <c r="D173" s="22"/>
      <c r="J173" s="22"/>
    </row>
    <row r="174" spans="2:18" x14ac:dyDescent="0.2">
      <c r="B174" s="22"/>
      <c r="C174" s="22"/>
      <c r="D174" s="22"/>
      <c r="J174" s="22"/>
    </row>
    <row r="175" spans="2:18" x14ac:dyDescent="0.2">
      <c r="B175" s="22"/>
      <c r="C175" s="22"/>
      <c r="D175" s="22"/>
      <c r="J175" s="22"/>
    </row>
    <row r="176" spans="2:18" x14ac:dyDescent="0.2">
      <c r="B176" s="22"/>
      <c r="C176" s="22"/>
      <c r="D176" s="22"/>
      <c r="J176" s="22"/>
    </row>
    <row r="177" spans="2:10" x14ac:dyDescent="0.2">
      <c r="B177" s="22"/>
      <c r="C177" s="22"/>
      <c r="D177" s="22"/>
      <c r="J177" s="22"/>
    </row>
    <row r="178" spans="2:10" x14ac:dyDescent="0.2">
      <c r="B178" s="22"/>
      <c r="C178" s="22"/>
      <c r="D178" s="22"/>
      <c r="J178" s="22"/>
    </row>
    <row r="179" spans="2:10" x14ac:dyDescent="0.2">
      <c r="B179" s="22"/>
      <c r="C179" s="22"/>
      <c r="D179" s="22"/>
      <c r="J179" s="22"/>
    </row>
    <row r="180" spans="2:10" x14ac:dyDescent="0.2">
      <c r="B180" s="22"/>
      <c r="C180" s="22"/>
      <c r="D180" s="22"/>
      <c r="J180" s="22"/>
    </row>
    <row r="181" spans="2:10" x14ac:dyDescent="0.2">
      <c r="B181" s="22"/>
      <c r="C181" s="22"/>
      <c r="D181" s="22"/>
      <c r="J181" s="22"/>
    </row>
    <row r="182" spans="2:10" x14ac:dyDescent="0.2">
      <c r="B182" s="22"/>
      <c r="C182" s="22"/>
      <c r="D182" s="22"/>
      <c r="J182" s="22"/>
    </row>
    <row r="183" spans="2:10" x14ac:dyDescent="0.2">
      <c r="B183" s="22"/>
      <c r="C183" s="22"/>
      <c r="D183" s="22"/>
      <c r="J183" s="22"/>
    </row>
    <row r="184" spans="2:10" x14ac:dyDescent="0.2">
      <c r="B184" s="22"/>
      <c r="C184" s="22"/>
      <c r="D184" s="22"/>
      <c r="J184" s="22"/>
    </row>
    <row r="185" spans="2:10" x14ac:dyDescent="0.2">
      <c r="B185" s="22"/>
      <c r="C185" s="22"/>
      <c r="D185" s="22"/>
      <c r="J185" s="22"/>
    </row>
    <row r="186" spans="2:10" x14ac:dyDescent="0.2">
      <c r="B186" s="22"/>
      <c r="C186" s="22"/>
      <c r="D186" s="22"/>
      <c r="J186" s="22"/>
    </row>
    <row r="187" spans="2:10" x14ac:dyDescent="0.2">
      <c r="B187" s="22"/>
      <c r="C187" s="22"/>
      <c r="D187" s="22"/>
      <c r="J187" s="22"/>
    </row>
    <row r="188" spans="2:10" x14ac:dyDescent="0.2">
      <c r="B188" s="22"/>
      <c r="C188" s="22"/>
      <c r="D188" s="22"/>
      <c r="J188" s="22"/>
    </row>
    <row r="189" spans="2:10" x14ac:dyDescent="0.2">
      <c r="B189" s="22"/>
      <c r="C189" s="22"/>
      <c r="D189" s="22"/>
      <c r="J189" s="22"/>
    </row>
    <row r="190" spans="2:10" x14ac:dyDescent="0.2">
      <c r="B190" s="22"/>
      <c r="C190" s="22"/>
      <c r="D190" s="22"/>
      <c r="J190" s="22"/>
    </row>
    <row r="191" spans="2:10" x14ac:dyDescent="0.2">
      <c r="B191" s="22"/>
      <c r="C191" s="22"/>
      <c r="D191" s="22"/>
      <c r="J191" s="22"/>
    </row>
    <row r="192" spans="2:10" x14ac:dyDescent="0.2">
      <c r="B192" s="22"/>
      <c r="C192" s="22"/>
      <c r="D192" s="22"/>
      <c r="J192" s="22"/>
    </row>
    <row r="193" spans="2:10" x14ac:dyDescent="0.2">
      <c r="B193" s="22"/>
      <c r="C193" s="22"/>
      <c r="D193" s="22"/>
      <c r="J193" s="22"/>
    </row>
    <row r="194" spans="2:10" x14ac:dyDescent="0.2">
      <c r="B194" s="22"/>
      <c r="C194" s="22"/>
      <c r="D194" s="22"/>
      <c r="J194" s="22"/>
    </row>
    <row r="195" spans="2:10" x14ac:dyDescent="0.2">
      <c r="B195" s="22"/>
      <c r="C195" s="22"/>
      <c r="D195" s="22"/>
      <c r="J195" s="22"/>
    </row>
    <row r="196" spans="2:10" x14ac:dyDescent="0.2">
      <c r="B196" s="22"/>
      <c r="C196" s="22"/>
      <c r="D196" s="22"/>
      <c r="J196" s="22"/>
    </row>
    <row r="197" spans="2:10" x14ac:dyDescent="0.2">
      <c r="B197" s="22"/>
      <c r="C197" s="22"/>
      <c r="D197" s="22"/>
      <c r="J197" s="22"/>
    </row>
    <row r="198" spans="2:10" x14ac:dyDescent="0.2">
      <c r="B198" s="22"/>
      <c r="C198" s="22"/>
      <c r="D198" s="22"/>
      <c r="J198" s="22"/>
    </row>
    <row r="199" spans="2:10" x14ac:dyDescent="0.2">
      <c r="B199" s="22"/>
      <c r="C199" s="22"/>
      <c r="D199" s="22"/>
      <c r="J199" s="22"/>
    </row>
    <row r="200" spans="2:10" x14ac:dyDescent="0.2">
      <c r="B200" s="22"/>
      <c r="C200" s="22"/>
      <c r="D200" s="22"/>
      <c r="J200" s="22"/>
    </row>
    <row r="201" spans="2:10" x14ac:dyDescent="0.2">
      <c r="B201" s="22"/>
      <c r="C201" s="22"/>
      <c r="D201" s="22"/>
      <c r="J201" s="22"/>
    </row>
    <row r="202" spans="2:10" x14ac:dyDescent="0.2">
      <c r="B202" s="22"/>
      <c r="C202" s="22"/>
      <c r="D202" s="22"/>
      <c r="J202" s="22"/>
    </row>
    <row r="203" spans="2:10" x14ac:dyDescent="0.2">
      <c r="B203" s="22"/>
      <c r="C203" s="22"/>
      <c r="D203" s="22"/>
      <c r="J203" s="22"/>
    </row>
    <row r="204" spans="2:10" x14ac:dyDescent="0.2">
      <c r="B204" s="22"/>
      <c r="C204" s="22"/>
      <c r="D204" s="22"/>
      <c r="J204" s="22"/>
    </row>
    <row r="205" spans="2:10" x14ac:dyDescent="0.2">
      <c r="B205" s="22"/>
      <c r="C205" s="22"/>
      <c r="D205" s="22"/>
      <c r="J205" s="22"/>
    </row>
    <row r="206" spans="2:10" x14ac:dyDescent="0.2">
      <c r="B206" s="22"/>
      <c r="C206" s="22"/>
      <c r="D206" s="22"/>
      <c r="J206" s="22"/>
    </row>
    <row r="207" spans="2:10" x14ac:dyDescent="0.2">
      <c r="B207" s="22"/>
      <c r="C207" s="22"/>
      <c r="D207" s="22"/>
      <c r="J207" s="22"/>
    </row>
    <row r="208" spans="2:10" x14ac:dyDescent="0.2">
      <c r="B208" s="22"/>
      <c r="C208" s="22"/>
      <c r="D208" s="22"/>
      <c r="J208" s="22"/>
    </row>
    <row r="209" spans="2:10" x14ac:dyDescent="0.2">
      <c r="B209" s="22"/>
      <c r="C209" s="22"/>
      <c r="D209" s="22"/>
      <c r="J209" s="22"/>
    </row>
    <row r="210" spans="2:10" x14ac:dyDescent="0.2">
      <c r="B210" s="22"/>
      <c r="C210" s="22"/>
      <c r="D210" s="22"/>
      <c r="J210" s="22"/>
    </row>
    <row r="211" spans="2:10" x14ac:dyDescent="0.2">
      <c r="B211" s="22"/>
      <c r="C211" s="22"/>
      <c r="D211" s="22"/>
      <c r="J211" s="22"/>
    </row>
    <row r="212" spans="2:10" x14ac:dyDescent="0.2">
      <c r="B212" s="22"/>
      <c r="C212" s="22"/>
      <c r="D212" s="22"/>
      <c r="J212" s="22"/>
    </row>
    <row r="213" spans="2:10" x14ac:dyDescent="0.2">
      <c r="B213" s="22"/>
      <c r="C213" s="22"/>
      <c r="D213" s="22"/>
      <c r="J213" s="22"/>
    </row>
    <row r="214" spans="2:10" x14ac:dyDescent="0.2">
      <c r="B214" s="22"/>
      <c r="C214" s="22"/>
      <c r="D214" s="22"/>
      <c r="J214" s="22"/>
    </row>
    <row r="215" spans="2:10" x14ac:dyDescent="0.2">
      <c r="B215" s="22"/>
      <c r="C215" s="22"/>
      <c r="D215" s="22"/>
      <c r="J215" s="22"/>
    </row>
    <row r="216" spans="2:10" x14ac:dyDescent="0.2">
      <c r="B216" s="22"/>
      <c r="C216" s="22"/>
      <c r="D216" s="22"/>
      <c r="J216" s="22"/>
    </row>
    <row r="217" spans="2:10" x14ac:dyDescent="0.2">
      <c r="B217" s="22"/>
      <c r="C217" s="22"/>
      <c r="D217" s="22"/>
      <c r="J217" s="22"/>
    </row>
    <row r="218" spans="2:10" x14ac:dyDescent="0.2">
      <c r="B218" s="22"/>
      <c r="C218" s="22"/>
      <c r="D218" s="22"/>
      <c r="J218" s="22"/>
    </row>
    <row r="219" spans="2:10" x14ac:dyDescent="0.2">
      <c r="B219" s="22"/>
      <c r="C219" s="22"/>
      <c r="D219" s="22"/>
      <c r="J219" s="22"/>
    </row>
    <row r="220" spans="2:10" x14ac:dyDescent="0.2">
      <c r="B220" s="22"/>
      <c r="C220" s="22"/>
      <c r="D220" s="22"/>
      <c r="J220" s="22"/>
    </row>
    <row r="221" spans="2:10" x14ac:dyDescent="0.2">
      <c r="B221" s="22"/>
      <c r="C221" s="22"/>
      <c r="D221" s="22"/>
      <c r="J221" s="22"/>
    </row>
    <row r="222" spans="2:10" x14ac:dyDescent="0.2">
      <c r="B222" s="22"/>
      <c r="C222" s="22"/>
      <c r="D222" s="22"/>
      <c r="J222" s="22"/>
    </row>
    <row r="223" spans="2:10" x14ac:dyDescent="0.2">
      <c r="B223" s="22"/>
      <c r="C223" s="22"/>
      <c r="D223" s="22"/>
      <c r="J223" s="22"/>
    </row>
    <row r="224" spans="2:10" x14ac:dyDescent="0.2">
      <c r="B224" s="22"/>
      <c r="C224" s="22"/>
      <c r="D224" s="22"/>
      <c r="J224" s="22"/>
    </row>
    <row r="225" spans="2:10" x14ac:dyDescent="0.2">
      <c r="B225" s="22"/>
      <c r="C225" s="22"/>
      <c r="D225" s="22"/>
      <c r="J225" s="22"/>
    </row>
    <row r="226" spans="2:10" x14ac:dyDescent="0.2">
      <c r="B226" s="22"/>
      <c r="C226" s="22"/>
      <c r="D226" s="22"/>
      <c r="J226" s="22"/>
    </row>
    <row r="227" spans="2:10" x14ac:dyDescent="0.2">
      <c r="B227" s="22"/>
      <c r="C227" s="22"/>
      <c r="D227" s="22"/>
      <c r="J227" s="22"/>
    </row>
    <row r="228" spans="2:10" x14ac:dyDescent="0.2">
      <c r="B228" s="22"/>
      <c r="C228" s="22"/>
      <c r="D228" s="22"/>
      <c r="J228" s="22"/>
    </row>
    <row r="229" spans="2:10" x14ac:dyDescent="0.2">
      <c r="B229" s="22"/>
      <c r="C229" s="22"/>
      <c r="D229" s="22"/>
      <c r="J229" s="22"/>
    </row>
    <row r="230" spans="2:10" x14ac:dyDescent="0.2">
      <c r="B230" s="22"/>
      <c r="C230" s="22"/>
      <c r="D230" s="22"/>
      <c r="J230" s="22"/>
    </row>
    <row r="231" spans="2:10" x14ac:dyDescent="0.2">
      <c r="B231" s="22"/>
      <c r="C231" s="22"/>
      <c r="D231" s="22"/>
      <c r="J231" s="22"/>
    </row>
    <row r="232" spans="2:10" x14ac:dyDescent="0.2">
      <c r="B232" s="22"/>
      <c r="C232" s="22"/>
      <c r="D232" s="22"/>
      <c r="J232" s="22"/>
    </row>
    <row r="233" spans="2:10" x14ac:dyDescent="0.2">
      <c r="B233" s="22"/>
      <c r="C233" s="22"/>
      <c r="D233" s="22"/>
      <c r="J233" s="22"/>
    </row>
    <row r="234" spans="2:10" x14ac:dyDescent="0.2">
      <c r="B234" s="22"/>
      <c r="C234" s="22"/>
      <c r="D234" s="22"/>
      <c r="J234" s="22"/>
    </row>
    <row r="235" spans="2:10" x14ac:dyDescent="0.2">
      <c r="B235" s="22"/>
      <c r="C235" s="22"/>
      <c r="D235" s="22"/>
      <c r="J235" s="22"/>
    </row>
    <row r="236" spans="2:10" x14ac:dyDescent="0.2">
      <c r="B236" s="22"/>
      <c r="C236" s="22"/>
      <c r="D236" s="22"/>
      <c r="J236" s="22"/>
    </row>
    <row r="237" spans="2:10" x14ac:dyDescent="0.2">
      <c r="B237" s="22"/>
      <c r="C237" s="22"/>
      <c r="D237" s="22"/>
      <c r="J237" s="22"/>
    </row>
    <row r="238" spans="2:10" x14ac:dyDescent="0.2">
      <c r="B238" s="22"/>
      <c r="C238" s="22"/>
      <c r="D238" s="22"/>
      <c r="J238" s="22"/>
    </row>
    <row r="239" spans="2:10" x14ac:dyDescent="0.2">
      <c r="B239" s="22"/>
      <c r="C239" s="22"/>
      <c r="D239" s="22"/>
      <c r="J239" s="22"/>
    </row>
    <row r="240" spans="2:10" x14ac:dyDescent="0.2">
      <c r="B240" s="22"/>
      <c r="C240" s="22"/>
      <c r="D240" s="22"/>
      <c r="J240" s="22"/>
    </row>
    <row r="241" spans="2:10" x14ac:dyDescent="0.2">
      <c r="B241" s="22"/>
      <c r="C241" s="22"/>
      <c r="D241" s="22"/>
      <c r="J241" s="22"/>
    </row>
    <row r="242" spans="2:10" x14ac:dyDescent="0.2">
      <c r="B242" s="22"/>
      <c r="C242" s="22"/>
      <c r="D242" s="22"/>
      <c r="J242" s="22"/>
    </row>
    <row r="243" spans="2:10" x14ac:dyDescent="0.2">
      <c r="B243" s="22"/>
      <c r="C243" s="22"/>
      <c r="D243" s="22"/>
      <c r="J243" s="22"/>
    </row>
    <row r="244" spans="2:10" x14ac:dyDescent="0.2">
      <c r="B244" s="22"/>
      <c r="C244" s="22"/>
      <c r="D244" s="22"/>
      <c r="J244" s="22"/>
    </row>
    <row r="245" spans="2:10" x14ac:dyDescent="0.2">
      <c r="B245" s="22"/>
      <c r="C245" s="22"/>
      <c r="D245" s="22"/>
      <c r="J245" s="22"/>
    </row>
    <row r="246" spans="2:10" x14ac:dyDescent="0.2">
      <c r="B246" s="22"/>
      <c r="C246" s="22"/>
      <c r="D246" s="22"/>
      <c r="J246" s="22"/>
    </row>
    <row r="247" spans="2:10" x14ac:dyDescent="0.2">
      <c r="B247" s="22"/>
      <c r="C247" s="22"/>
      <c r="D247" s="22"/>
      <c r="J247" s="22"/>
    </row>
    <row r="248" spans="2:10" x14ac:dyDescent="0.2">
      <c r="B248" s="22"/>
      <c r="C248" s="22"/>
      <c r="D248" s="22"/>
      <c r="J248" s="22"/>
    </row>
    <row r="249" spans="2:10" x14ac:dyDescent="0.2">
      <c r="B249" s="22"/>
      <c r="C249" s="22"/>
      <c r="D249" s="22"/>
      <c r="J249" s="22"/>
    </row>
    <row r="250" spans="2:10" x14ac:dyDescent="0.2">
      <c r="B250" s="22"/>
      <c r="C250" s="22"/>
      <c r="D250" s="22"/>
      <c r="J250" s="22"/>
    </row>
    <row r="251" spans="2:10" x14ac:dyDescent="0.2">
      <c r="B251" s="22"/>
      <c r="C251" s="22"/>
      <c r="D251" s="22"/>
      <c r="J251" s="22"/>
    </row>
    <row r="252" spans="2:10" x14ac:dyDescent="0.2">
      <c r="B252" s="22"/>
      <c r="C252" s="22"/>
      <c r="D252" s="22"/>
      <c r="J252" s="22"/>
    </row>
    <row r="253" spans="2:10" ht="1.5" customHeight="1" x14ac:dyDescent="0.2">
      <c r="B253" s="22"/>
      <c r="C253" s="22"/>
      <c r="D253" s="22"/>
      <c r="J253" s="22"/>
    </row>
    <row r="254" spans="2:10" x14ac:dyDescent="0.2">
      <c r="B254" s="22"/>
      <c r="C254" s="22"/>
      <c r="D254" s="22"/>
      <c r="J254" s="22"/>
    </row>
    <row r="255" spans="2:10" x14ac:dyDescent="0.2">
      <c r="B255" s="22"/>
      <c r="C255" s="22"/>
      <c r="D255" s="22"/>
      <c r="J255" s="22"/>
    </row>
    <row r="256" spans="2:10" x14ac:dyDescent="0.2">
      <c r="B256" s="22"/>
      <c r="C256" s="22"/>
      <c r="D256" s="22"/>
      <c r="J256" s="22"/>
    </row>
    <row r="257" spans="2:10" x14ac:dyDescent="0.2">
      <c r="B257" s="22"/>
      <c r="C257" s="22"/>
      <c r="D257" s="22"/>
      <c r="J257" s="22"/>
    </row>
    <row r="258" spans="2:10" x14ac:dyDescent="0.2">
      <c r="B258" s="22"/>
      <c r="C258" s="22"/>
      <c r="D258" s="22"/>
      <c r="J258" s="22"/>
    </row>
    <row r="259" spans="2:10" x14ac:dyDescent="0.2">
      <c r="B259" s="22"/>
      <c r="C259" s="22"/>
      <c r="D259" s="22"/>
      <c r="J259" s="22"/>
    </row>
    <row r="260" spans="2:10" x14ac:dyDescent="0.2">
      <c r="B260" s="22"/>
      <c r="C260" s="22"/>
      <c r="D260" s="22"/>
      <c r="J260" s="22"/>
    </row>
    <row r="261" spans="2:10" x14ac:dyDescent="0.2">
      <c r="B261" s="22"/>
      <c r="C261" s="22"/>
      <c r="D261" s="22"/>
      <c r="J261" s="22"/>
    </row>
    <row r="262" spans="2:10" x14ac:dyDescent="0.2">
      <c r="B262" s="22"/>
      <c r="C262" s="22"/>
      <c r="D262" s="22"/>
      <c r="J262" s="22"/>
    </row>
    <row r="263" spans="2:10" x14ac:dyDescent="0.2">
      <c r="B263" s="22"/>
      <c r="C263" s="22"/>
      <c r="D263" s="22"/>
      <c r="J263" s="22"/>
    </row>
    <row r="264" spans="2:10" x14ac:dyDescent="0.2">
      <c r="B264" s="22"/>
      <c r="C264" s="22"/>
      <c r="D264" s="22"/>
      <c r="J264" s="22"/>
    </row>
    <row r="265" spans="2:10" x14ac:dyDescent="0.2">
      <c r="B265" s="22"/>
      <c r="C265" s="22"/>
      <c r="D265" s="22"/>
      <c r="J265" s="22"/>
    </row>
    <row r="266" spans="2:10" x14ac:dyDescent="0.2">
      <c r="B266" s="22"/>
      <c r="C266" s="22"/>
      <c r="D266" s="22"/>
      <c r="J266" s="22"/>
    </row>
    <row r="267" spans="2:10" x14ac:dyDescent="0.2">
      <c r="B267" s="22"/>
      <c r="C267" s="22"/>
      <c r="D267" s="22"/>
      <c r="J267" s="22"/>
    </row>
    <row r="268" spans="2:10" x14ac:dyDescent="0.2">
      <c r="B268" s="22"/>
      <c r="C268" s="22"/>
      <c r="D268" s="22"/>
      <c r="J268" s="22"/>
    </row>
    <row r="269" spans="2:10" x14ac:dyDescent="0.2">
      <c r="B269" s="22"/>
      <c r="C269" s="22"/>
      <c r="D269" s="22"/>
      <c r="J269" s="22"/>
    </row>
    <row r="270" spans="2:10" x14ac:dyDescent="0.2">
      <c r="B270" s="22"/>
      <c r="C270" s="22"/>
      <c r="D270" s="22"/>
      <c r="J270" s="22"/>
    </row>
    <row r="271" spans="2:10" x14ac:dyDescent="0.2">
      <c r="B271" s="22"/>
      <c r="C271" s="22"/>
      <c r="D271" s="22"/>
      <c r="J271" s="22"/>
    </row>
    <row r="272" spans="2:10" x14ac:dyDescent="0.2">
      <c r="B272" s="22"/>
      <c r="C272" s="22"/>
      <c r="D272" s="22"/>
      <c r="J272" s="22"/>
    </row>
    <row r="273" spans="2:10" x14ac:dyDescent="0.2">
      <c r="B273" s="22"/>
      <c r="C273" s="22"/>
      <c r="D273" s="22"/>
      <c r="J273" s="22"/>
    </row>
    <row r="274" spans="2:10" x14ac:dyDescent="0.2">
      <c r="B274" s="22"/>
      <c r="C274" s="22"/>
      <c r="D274" s="22"/>
      <c r="J274" s="22"/>
    </row>
    <row r="275" spans="2:10" x14ac:dyDescent="0.2">
      <c r="B275" s="22"/>
      <c r="C275" s="22"/>
      <c r="D275" s="22"/>
      <c r="J275" s="22"/>
    </row>
    <row r="276" spans="2:10" x14ac:dyDescent="0.2">
      <c r="B276" s="22"/>
      <c r="C276" s="22"/>
      <c r="D276" s="22"/>
      <c r="J276" s="22"/>
    </row>
    <row r="277" spans="2:10" x14ac:dyDescent="0.2">
      <c r="B277" s="22"/>
      <c r="C277" s="22"/>
      <c r="D277" s="22"/>
      <c r="J277" s="22"/>
    </row>
    <row r="278" spans="2:10" x14ac:dyDescent="0.2">
      <c r="B278" s="22"/>
      <c r="C278" s="22"/>
      <c r="D278" s="22"/>
      <c r="J278" s="22"/>
    </row>
    <row r="279" spans="2:10" x14ac:dyDescent="0.2">
      <c r="B279" s="22"/>
      <c r="C279" s="22"/>
      <c r="D279" s="22"/>
      <c r="J279" s="22"/>
    </row>
    <row r="280" spans="2:10" x14ac:dyDescent="0.2">
      <c r="B280" s="22"/>
      <c r="C280" s="22"/>
      <c r="D280" s="22"/>
      <c r="J280" s="22"/>
    </row>
    <row r="281" spans="2:10" x14ac:dyDescent="0.2">
      <c r="B281" s="22"/>
      <c r="C281" s="22"/>
      <c r="D281" s="22"/>
      <c r="J281" s="22"/>
    </row>
    <row r="282" spans="2:10" x14ac:dyDescent="0.2">
      <c r="B282" s="22"/>
      <c r="C282" s="22"/>
      <c r="D282" s="22"/>
      <c r="J282" s="22"/>
    </row>
    <row r="283" spans="2:10" x14ac:dyDescent="0.2">
      <c r="B283" s="22"/>
      <c r="C283" s="22"/>
      <c r="D283" s="22"/>
      <c r="J283" s="22"/>
    </row>
    <row r="284" spans="2:10" x14ac:dyDescent="0.2">
      <c r="B284" s="22"/>
      <c r="C284" s="22"/>
      <c r="D284" s="22"/>
      <c r="J284" s="22"/>
    </row>
    <row r="285" spans="2:10" x14ac:dyDescent="0.2">
      <c r="B285" s="22"/>
      <c r="C285" s="22"/>
      <c r="D285" s="22"/>
      <c r="J285" s="22"/>
    </row>
    <row r="286" spans="2:10" x14ac:dyDescent="0.2">
      <c r="B286" s="22"/>
      <c r="C286" s="22"/>
      <c r="D286" s="22"/>
      <c r="J286" s="22"/>
    </row>
    <row r="287" spans="2:10" x14ac:dyDescent="0.2">
      <c r="B287" s="22"/>
      <c r="C287" s="22"/>
      <c r="D287" s="22"/>
      <c r="J287" s="22"/>
    </row>
    <row r="288" spans="2:10" x14ac:dyDescent="0.2">
      <c r="B288" s="22"/>
      <c r="C288" s="22"/>
      <c r="D288" s="22"/>
      <c r="J288" s="22"/>
    </row>
    <row r="289" spans="2:10" x14ac:dyDescent="0.2">
      <c r="B289" s="22"/>
      <c r="C289" s="22"/>
      <c r="D289" s="22"/>
      <c r="J289" s="22"/>
    </row>
    <row r="290" spans="2:10" x14ac:dyDescent="0.2">
      <c r="B290" s="22"/>
      <c r="C290" s="22"/>
      <c r="D290" s="22"/>
      <c r="J290" s="22"/>
    </row>
    <row r="291" spans="2:10" x14ac:dyDescent="0.2">
      <c r="B291" s="22"/>
      <c r="C291" s="22"/>
      <c r="D291" s="22"/>
      <c r="J291" s="22"/>
    </row>
    <row r="292" spans="2:10" x14ac:dyDescent="0.2">
      <c r="B292" s="22"/>
      <c r="C292" s="22"/>
      <c r="D292" s="22"/>
      <c r="J292" s="22"/>
    </row>
    <row r="293" spans="2:10" x14ac:dyDescent="0.2">
      <c r="B293" s="22"/>
      <c r="C293" s="22"/>
      <c r="D293" s="22"/>
      <c r="J293" s="22"/>
    </row>
    <row r="294" spans="2:10" x14ac:dyDescent="0.2">
      <c r="B294" s="22"/>
      <c r="C294" s="22"/>
      <c r="D294" s="22"/>
      <c r="J294" s="22"/>
    </row>
    <row r="295" spans="2:10" x14ac:dyDescent="0.2">
      <c r="B295" s="22"/>
      <c r="C295" s="22"/>
      <c r="D295" s="22"/>
      <c r="J295" s="22"/>
    </row>
    <row r="296" spans="2:10" x14ac:dyDescent="0.2">
      <c r="B296" s="22"/>
      <c r="C296" s="22"/>
      <c r="D296" s="22"/>
      <c r="J296" s="22"/>
    </row>
    <row r="297" spans="2:10" x14ac:dyDescent="0.2">
      <c r="B297" s="22"/>
      <c r="C297" s="22"/>
      <c r="D297" s="22"/>
      <c r="J297" s="22"/>
    </row>
    <row r="298" spans="2:10" x14ac:dyDescent="0.2">
      <c r="B298" s="22"/>
      <c r="C298" s="22"/>
      <c r="D298" s="22"/>
      <c r="J298" s="22"/>
    </row>
    <row r="299" spans="2:10" x14ac:dyDescent="0.2">
      <c r="B299" s="22"/>
      <c r="C299" s="22"/>
      <c r="D299" s="22"/>
      <c r="J299" s="22"/>
    </row>
    <row r="300" spans="2:10" x14ac:dyDescent="0.2">
      <c r="B300" s="22"/>
      <c r="C300" s="22"/>
      <c r="D300" s="22"/>
      <c r="J300" s="22"/>
    </row>
    <row r="301" spans="2:10" x14ac:dyDescent="0.2">
      <c r="B301" s="22"/>
      <c r="C301" s="22"/>
      <c r="D301" s="22"/>
      <c r="J301" s="22"/>
    </row>
    <row r="302" spans="2:10" x14ac:dyDescent="0.2">
      <c r="B302" s="22"/>
      <c r="C302" s="22"/>
      <c r="D302" s="22"/>
      <c r="J302" s="22"/>
    </row>
    <row r="303" spans="2:10" x14ac:dyDescent="0.2">
      <c r="B303" s="22"/>
      <c r="C303" s="22"/>
      <c r="D303" s="22"/>
      <c r="J303" s="22"/>
    </row>
    <row r="304" spans="2:10" x14ac:dyDescent="0.2">
      <c r="B304" s="22"/>
      <c r="C304" s="22"/>
      <c r="D304" s="22"/>
      <c r="J304" s="22"/>
    </row>
    <row r="305" spans="2:10" x14ac:dyDescent="0.2">
      <c r="B305" s="22"/>
      <c r="C305" s="22"/>
      <c r="D305" s="22"/>
      <c r="J305" s="22"/>
    </row>
    <row r="306" spans="2:10" x14ac:dyDescent="0.2">
      <c r="B306" s="22"/>
      <c r="C306" s="22"/>
      <c r="D306" s="22"/>
      <c r="J306" s="22"/>
    </row>
    <row r="307" spans="2:10" x14ac:dyDescent="0.2">
      <c r="B307" s="22"/>
      <c r="C307" s="22"/>
      <c r="D307" s="22"/>
      <c r="J307" s="22"/>
    </row>
    <row r="308" spans="2:10" x14ac:dyDescent="0.2">
      <c r="B308" s="22"/>
      <c r="C308" s="22"/>
      <c r="D308" s="22"/>
      <c r="J308" s="22"/>
    </row>
    <row r="309" spans="2:10" x14ac:dyDescent="0.2">
      <c r="B309" s="22"/>
      <c r="C309" s="22"/>
      <c r="D309" s="22"/>
      <c r="J309" s="22"/>
    </row>
    <row r="310" spans="2:10" x14ac:dyDescent="0.2">
      <c r="B310" s="22"/>
      <c r="C310" s="22"/>
      <c r="D310" s="22"/>
      <c r="J310" s="22"/>
    </row>
    <row r="311" spans="2:10" x14ac:dyDescent="0.2">
      <c r="B311" s="22"/>
      <c r="C311" s="22"/>
      <c r="D311" s="22"/>
      <c r="J311" s="22"/>
    </row>
    <row r="312" spans="2:10" x14ac:dyDescent="0.2">
      <c r="B312" s="22"/>
      <c r="C312" s="22"/>
      <c r="D312" s="22"/>
      <c r="J312" s="22"/>
    </row>
    <row r="313" spans="2:10" x14ac:dyDescent="0.2">
      <c r="B313" s="22"/>
      <c r="C313" s="22"/>
      <c r="D313" s="22"/>
      <c r="J313" s="22"/>
    </row>
    <row r="314" spans="2:10" x14ac:dyDescent="0.2">
      <c r="B314" s="22"/>
      <c r="C314" s="22"/>
      <c r="D314" s="22"/>
      <c r="J314" s="22"/>
    </row>
    <row r="315" spans="2:10" x14ac:dyDescent="0.2">
      <c r="B315" s="22"/>
      <c r="C315" s="22"/>
      <c r="D315" s="22"/>
      <c r="J315" s="22"/>
    </row>
    <row r="316" spans="2:10" x14ac:dyDescent="0.2">
      <c r="B316" s="22"/>
      <c r="C316" s="22"/>
      <c r="D316" s="22"/>
      <c r="J316" s="22"/>
    </row>
    <row r="317" spans="2:10" x14ac:dyDescent="0.2">
      <c r="B317" s="22"/>
      <c r="C317" s="22"/>
      <c r="D317" s="22"/>
      <c r="J317" s="22"/>
    </row>
    <row r="318" spans="2:10" x14ac:dyDescent="0.2">
      <c r="B318" s="22"/>
      <c r="C318" s="22"/>
      <c r="D318" s="22"/>
      <c r="J318" s="22"/>
    </row>
    <row r="319" spans="2:10" x14ac:dyDescent="0.2">
      <c r="B319" s="22"/>
      <c r="C319" s="22"/>
      <c r="D319" s="22"/>
      <c r="J319" s="22"/>
    </row>
    <row r="320" spans="2:10" x14ac:dyDescent="0.2">
      <c r="B320" s="22"/>
      <c r="C320" s="22"/>
      <c r="D320" s="22"/>
      <c r="J320" s="22"/>
    </row>
    <row r="321" spans="2:10" x14ac:dyDescent="0.2">
      <c r="B321" s="22"/>
      <c r="C321" s="22"/>
      <c r="D321" s="22"/>
      <c r="J321" s="22"/>
    </row>
    <row r="322" spans="2:10" x14ac:dyDescent="0.2">
      <c r="B322" s="22"/>
      <c r="C322" s="22"/>
      <c r="D322" s="22"/>
      <c r="J322" s="22"/>
    </row>
    <row r="323" spans="2:10" x14ac:dyDescent="0.2">
      <c r="B323" s="22"/>
      <c r="C323" s="22"/>
      <c r="D323" s="22"/>
      <c r="J323" s="22"/>
    </row>
    <row r="324" spans="2:10" x14ac:dyDescent="0.2">
      <c r="B324" s="22"/>
      <c r="C324" s="22"/>
      <c r="D324" s="22"/>
      <c r="J324" s="22"/>
    </row>
    <row r="325" spans="2:10" x14ac:dyDescent="0.2">
      <c r="B325" s="22"/>
      <c r="C325" s="22"/>
      <c r="D325" s="22"/>
      <c r="J325" s="22"/>
    </row>
    <row r="326" spans="2:10" x14ac:dyDescent="0.2">
      <c r="B326" s="22"/>
      <c r="C326" s="22"/>
      <c r="D326" s="22"/>
      <c r="J326" s="22"/>
    </row>
    <row r="327" spans="2:10" x14ac:dyDescent="0.2">
      <c r="B327" s="22"/>
      <c r="C327" s="22"/>
      <c r="D327" s="22"/>
      <c r="J327" s="22"/>
    </row>
    <row r="328" spans="2:10" x14ac:dyDescent="0.2">
      <c r="B328" s="22"/>
      <c r="C328" s="22"/>
      <c r="D328" s="22"/>
      <c r="J328" s="22"/>
    </row>
    <row r="329" spans="2:10" x14ac:dyDescent="0.2">
      <c r="B329" s="22"/>
      <c r="C329" s="22"/>
      <c r="D329" s="22"/>
      <c r="J329" s="22"/>
    </row>
    <row r="330" spans="2:10" x14ac:dyDescent="0.2">
      <c r="B330" s="22"/>
      <c r="C330" s="22"/>
      <c r="D330" s="22"/>
      <c r="J330" s="22"/>
    </row>
    <row r="331" spans="2:10" x14ac:dyDescent="0.2">
      <c r="B331" s="22"/>
      <c r="C331" s="22"/>
      <c r="D331" s="22"/>
      <c r="J331" s="22"/>
    </row>
    <row r="332" spans="2:10" x14ac:dyDescent="0.2">
      <c r="B332" s="22"/>
      <c r="C332" s="22"/>
      <c r="D332" s="22"/>
      <c r="J332" s="22"/>
    </row>
    <row r="333" spans="2:10" x14ac:dyDescent="0.2">
      <c r="B333" s="22"/>
      <c r="C333" s="22"/>
      <c r="D333" s="22"/>
      <c r="J333" s="22"/>
    </row>
    <row r="334" spans="2:10" x14ac:dyDescent="0.2">
      <c r="B334" s="22"/>
      <c r="C334" s="22"/>
      <c r="D334" s="22"/>
      <c r="J334" s="22"/>
    </row>
    <row r="335" spans="2:10" x14ac:dyDescent="0.2">
      <c r="B335" s="22"/>
      <c r="C335" s="22"/>
      <c r="D335" s="22"/>
      <c r="J335" s="22"/>
    </row>
    <row r="336" spans="2:10" x14ac:dyDescent="0.2">
      <c r="B336" s="22"/>
      <c r="C336" s="22"/>
      <c r="D336" s="22"/>
      <c r="J336" s="22"/>
    </row>
    <row r="337" spans="2:10" x14ac:dyDescent="0.2">
      <c r="B337" s="22"/>
      <c r="C337" s="22"/>
      <c r="D337" s="22"/>
      <c r="J337" s="22"/>
    </row>
    <row r="338" spans="2:10" x14ac:dyDescent="0.2">
      <c r="B338" s="22"/>
      <c r="C338" s="22"/>
      <c r="D338" s="22"/>
      <c r="J338" s="22"/>
    </row>
    <row r="339" spans="2:10" x14ac:dyDescent="0.2">
      <c r="B339" s="22"/>
      <c r="C339" s="22"/>
      <c r="D339" s="22"/>
      <c r="J339" s="22"/>
    </row>
    <row r="340" spans="2:10" x14ac:dyDescent="0.2">
      <c r="B340" s="22"/>
      <c r="C340" s="22"/>
      <c r="D340" s="22"/>
      <c r="J340" s="22"/>
    </row>
    <row r="341" spans="2:10" x14ac:dyDescent="0.2">
      <c r="B341" s="22"/>
      <c r="C341" s="22"/>
      <c r="D341" s="22"/>
      <c r="J341" s="22"/>
    </row>
    <row r="342" spans="2:10" x14ac:dyDescent="0.2">
      <c r="B342" s="22"/>
      <c r="C342" s="22"/>
      <c r="D342" s="22"/>
      <c r="J342" s="22"/>
    </row>
    <row r="343" spans="2:10" x14ac:dyDescent="0.2">
      <c r="B343" s="22"/>
      <c r="C343" s="22"/>
      <c r="D343" s="22"/>
      <c r="J343" s="22"/>
    </row>
    <row r="344" spans="2:10" x14ac:dyDescent="0.2">
      <c r="B344" s="22"/>
      <c r="C344" s="22"/>
      <c r="D344" s="22"/>
      <c r="J344" s="22"/>
    </row>
    <row r="345" spans="2:10" x14ac:dyDescent="0.2">
      <c r="B345" s="22"/>
      <c r="C345" s="22"/>
      <c r="D345" s="22"/>
      <c r="J345" s="22"/>
    </row>
    <row r="346" spans="2:10" x14ac:dyDescent="0.2">
      <c r="B346" s="22"/>
      <c r="C346" s="22"/>
      <c r="D346" s="22"/>
      <c r="J346" s="22"/>
    </row>
    <row r="347" spans="2:10" x14ac:dyDescent="0.2">
      <c r="B347" s="22"/>
      <c r="C347" s="22"/>
      <c r="D347" s="22"/>
      <c r="J347" s="22"/>
    </row>
    <row r="348" spans="2:10" x14ac:dyDescent="0.2">
      <c r="B348" s="22"/>
      <c r="C348" s="22"/>
      <c r="D348" s="22"/>
      <c r="J348" s="22"/>
    </row>
    <row r="349" spans="2:10" x14ac:dyDescent="0.2">
      <c r="B349" s="22"/>
      <c r="C349" s="22"/>
      <c r="D349" s="22"/>
      <c r="J349" s="22"/>
    </row>
    <row r="350" spans="2:10" x14ac:dyDescent="0.2">
      <c r="B350" s="22"/>
      <c r="C350" s="22"/>
      <c r="D350" s="22"/>
      <c r="J350" s="22"/>
    </row>
    <row r="351" spans="2:10" x14ac:dyDescent="0.2">
      <c r="B351" s="22"/>
      <c r="C351" s="22"/>
      <c r="D351" s="22"/>
      <c r="J351" s="22"/>
    </row>
    <row r="352" spans="2:10" x14ac:dyDescent="0.2">
      <c r="B352" s="22"/>
      <c r="C352" s="22"/>
      <c r="D352" s="22"/>
      <c r="J352" s="22"/>
    </row>
    <row r="353" spans="2:10" x14ac:dyDescent="0.2">
      <c r="B353" s="22"/>
      <c r="C353" s="22"/>
      <c r="D353" s="22"/>
      <c r="J353" s="22"/>
    </row>
    <row r="354" spans="2:10" x14ac:dyDescent="0.2">
      <c r="B354" s="22"/>
      <c r="C354" s="22"/>
      <c r="D354" s="22"/>
      <c r="J354" s="22"/>
    </row>
    <row r="355" spans="2:10" x14ac:dyDescent="0.2">
      <c r="B355" s="22"/>
      <c r="C355" s="22"/>
      <c r="D355" s="22"/>
      <c r="J355" s="22"/>
    </row>
    <row r="356" spans="2:10" x14ac:dyDescent="0.2">
      <c r="B356" s="22"/>
      <c r="C356" s="22"/>
      <c r="D356" s="22"/>
      <c r="J356" s="22"/>
    </row>
    <row r="357" spans="2:10" x14ac:dyDescent="0.2">
      <c r="B357" s="22"/>
      <c r="C357" s="22"/>
      <c r="D357" s="22"/>
      <c r="J357" s="22"/>
    </row>
    <row r="358" spans="2:10" x14ac:dyDescent="0.2">
      <c r="B358" s="22"/>
      <c r="C358" s="22"/>
      <c r="D358" s="22"/>
      <c r="J358" s="22"/>
    </row>
    <row r="359" spans="2:10" x14ac:dyDescent="0.2">
      <c r="B359" s="22"/>
      <c r="C359" s="22"/>
      <c r="D359" s="22"/>
      <c r="J359" s="22"/>
    </row>
    <row r="360" spans="2:10" x14ac:dyDescent="0.2">
      <c r="B360" s="22"/>
      <c r="C360" s="22"/>
      <c r="D360" s="22"/>
      <c r="J360" s="22"/>
    </row>
    <row r="361" spans="2:10" x14ac:dyDescent="0.2">
      <c r="B361" s="22"/>
      <c r="C361" s="22"/>
      <c r="D361" s="22"/>
      <c r="J361" s="22"/>
    </row>
    <row r="362" spans="2:10" x14ac:dyDescent="0.2">
      <c r="B362" s="22"/>
      <c r="C362" s="22"/>
      <c r="D362" s="22"/>
      <c r="J362" s="22"/>
    </row>
    <row r="363" spans="2:10" x14ac:dyDescent="0.2">
      <c r="B363" s="22"/>
      <c r="C363" s="22"/>
      <c r="D363" s="22"/>
      <c r="J363" s="22"/>
    </row>
    <row r="364" spans="2:10" x14ac:dyDescent="0.2">
      <c r="B364" s="22"/>
      <c r="C364" s="22"/>
      <c r="D364" s="22"/>
      <c r="J364" s="22"/>
    </row>
    <row r="365" spans="2:10" x14ac:dyDescent="0.2">
      <c r="B365" s="22"/>
      <c r="C365" s="22"/>
      <c r="D365" s="22"/>
      <c r="J365" s="22"/>
    </row>
    <row r="366" spans="2:10" x14ac:dyDescent="0.2">
      <c r="B366" s="22"/>
      <c r="C366" s="22"/>
      <c r="D366" s="22"/>
      <c r="J366" s="22"/>
    </row>
    <row r="367" spans="2:10" x14ac:dyDescent="0.2">
      <c r="B367" s="22"/>
      <c r="C367" s="22"/>
      <c r="D367" s="22"/>
      <c r="J367" s="22"/>
    </row>
    <row r="368" spans="2:10" x14ac:dyDescent="0.2">
      <c r="B368" s="22"/>
      <c r="C368" s="22"/>
      <c r="D368" s="22"/>
      <c r="J368" s="22"/>
    </row>
    <row r="369" spans="2:10" x14ac:dyDescent="0.2">
      <c r="B369" s="22"/>
      <c r="C369" s="22"/>
      <c r="D369" s="22"/>
      <c r="J369" s="22"/>
    </row>
    <row r="370" spans="2:10" x14ac:dyDescent="0.2">
      <c r="B370" s="22"/>
      <c r="C370" s="22"/>
      <c r="D370" s="22"/>
      <c r="J370" s="22"/>
    </row>
    <row r="371" spans="2:10" x14ac:dyDescent="0.2">
      <c r="B371" s="22"/>
      <c r="C371" s="22"/>
      <c r="D371" s="22"/>
      <c r="J371" s="22"/>
    </row>
    <row r="372" spans="2:10" x14ac:dyDescent="0.2">
      <c r="B372" s="22"/>
      <c r="C372" s="22"/>
      <c r="D372" s="22"/>
      <c r="J372" s="22"/>
    </row>
    <row r="373" spans="2:10" x14ac:dyDescent="0.2">
      <c r="B373" s="22"/>
      <c r="C373" s="22"/>
      <c r="D373" s="22"/>
      <c r="J373" s="22"/>
    </row>
    <row r="374" spans="2:10" x14ac:dyDescent="0.2">
      <c r="B374" s="22"/>
      <c r="C374" s="22"/>
      <c r="D374" s="22"/>
      <c r="J374" s="22"/>
    </row>
    <row r="375" spans="2:10" x14ac:dyDescent="0.2">
      <c r="B375" s="22"/>
      <c r="C375" s="22"/>
      <c r="D375" s="22"/>
      <c r="J375" s="22"/>
    </row>
    <row r="376" spans="2:10" x14ac:dyDescent="0.2">
      <c r="B376" s="22"/>
      <c r="C376" s="22"/>
      <c r="D376" s="22"/>
      <c r="J376" s="22"/>
    </row>
    <row r="377" spans="2:10" x14ac:dyDescent="0.2">
      <c r="B377" s="22"/>
      <c r="C377" s="22"/>
      <c r="D377" s="22"/>
      <c r="J377" s="22"/>
    </row>
    <row r="378" spans="2:10" x14ac:dyDescent="0.2">
      <c r="B378" s="22"/>
      <c r="C378" s="22"/>
      <c r="D378" s="22"/>
      <c r="J378" s="22"/>
    </row>
    <row r="379" spans="2:10" x14ac:dyDescent="0.2">
      <c r="B379" s="22"/>
      <c r="C379" s="22"/>
      <c r="D379" s="22"/>
      <c r="J379" s="22"/>
    </row>
    <row r="380" spans="2:10" x14ac:dyDescent="0.2">
      <c r="B380" s="22"/>
      <c r="C380" s="22"/>
      <c r="D380" s="22"/>
      <c r="J380" s="22"/>
    </row>
    <row r="381" spans="2:10" x14ac:dyDescent="0.2">
      <c r="B381" s="22"/>
      <c r="C381" s="22"/>
      <c r="D381" s="22"/>
      <c r="J381" s="22"/>
    </row>
    <row r="382" spans="2:10" x14ac:dyDescent="0.2">
      <c r="B382" s="22"/>
      <c r="C382" s="22"/>
      <c r="D382" s="22"/>
      <c r="J382" s="22"/>
    </row>
    <row r="383" spans="2:10" x14ac:dyDescent="0.2">
      <c r="B383" s="22"/>
      <c r="C383" s="22"/>
      <c r="D383" s="22"/>
      <c r="J383" s="22"/>
    </row>
    <row r="384" spans="2:10" x14ac:dyDescent="0.2">
      <c r="B384" s="22"/>
      <c r="C384" s="22"/>
      <c r="D384" s="22"/>
      <c r="J384" s="22"/>
    </row>
    <row r="385" spans="2:10" x14ac:dyDescent="0.2">
      <c r="B385" s="22"/>
      <c r="C385" s="22"/>
      <c r="D385" s="22"/>
      <c r="J385" s="22"/>
    </row>
    <row r="386" spans="2:10" x14ac:dyDescent="0.2">
      <c r="B386" s="22"/>
      <c r="C386" s="22"/>
      <c r="D386" s="22"/>
      <c r="J386" s="22"/>
    </row>
    <row r="387" spans="2:10" x14ac:dyDescent="0.2">
      <c r="B387" s="22"/>
      <c r="C387" s="22"/>
      <c r="D387" s="22"/>
      <c r="J387" s="22"/>
    </row>
    <row r="388" spans="2:10" x14ac:dyDescent="0.2">
      <c r="B388" s="22"/>
      <c r="C388" s="22"/>
      <c r="D388" s="22"/>
      <c r="J388" s="22"/>
    </row>
    <row r="389" spans="2:10" x14ac:dyDescent="0.2">
      <c r="B389" s="22"/>
      <c r="C389" s="22"/>
      <c r="D389" s="22"/>
      <c r="J389" s="22"/>
    </row>
    <row r="390" spans="2:10" x14ac:dyDescent="0.2">
      <c r="B390" s="22"/>
      <c r="C390" s="22"/>
      <c r="D390" s="22"/>
      <c r="J390" s="22"/>
    </row>
    <row r="391" spans="2:10" x14ac:dyDescent="0.2">
      <c r="B391" s="22"/>
      <c r="C391" s="22"/>
      <c r="D391" s="22"/>
      <c r="J391" s="22"/>
    </row>
    <row r="392" spans="2:10" x14ac:dyDescent="0.2">
      <c r="B392" s="22"/>
      <c r="C392" s="22"/>
      <c r="D392" s="22"/>
      <c r="J392" s="22"/>
    </row>
    <row r="393" spans="2:10" x14ac:dyDescent="0.2">
      <c r="B393" s="22"/>
      <c r="C393" s="22"/>
      <c r="D393" s="22"/>
      <c r="J393" s="22"/>
    </row>
    <row r="394" spans="2:10" x14ac:dyDescent="0.2">
      <c r="B394" s="22"/>
      <c r="C394" s="22"/>
      <c r="D394" s="22"/>
      <c r="J394" s="22"/>
    </row>
    <row r="395" spans="2:10" x14ac:dyDescent="0.2">
      <c r="B395" s="22"/>
      <c r="C395" s="22"/>
      <c r="D395" s="22"/>
      <c r="J395" s="22"/>
    </row>
    <row r="396" spans="2:10" x14ac:dyDescent="0.2">
      <c r="B396" s="22"/>
      <c r="C396" s="22"/>
      <c r="D396" s="22"/>
      <c r="J396" s="22"/>
    </row>
    <row r="397" spans="2:10" x14ac:dyDescent="0.2">
      <c r="B397" s="22"/>
      <c r="C397" s="22"/>
      <c r="D397" s="22"/>
      <c r="J397" s="22"/>
    </row>
    <row r="398" spans="2:10" x14ac:dyDescent="0.2">
      <c r="B398" s="22"/>
      <c r="C398" s="22"/>
      <c r="D398" s="22"/>
      <c r="J398" s="22"/>
    </row>
    <row r="399" spans="2:10" x14ac:dyDescent="0.2">
      <c r="B399" s="22"/>
      <c r="C399" s="22"/>
      <c r="D399" s="22"/>
      <c r="J399" s="22"/>
    </row>
    <row r="400" spans="2:10" x14ac:dyDescent="0.2">
      <c r="B400" s="22"/>
      <c r="C400" s="22"/>
      <c r="D400" s="22"/>
      <c r="J400" s="22"/>
    </row>
    <row r="401" spans="2:10" x14ac:dyDescent="0.2">
      <c r="B401" s="22"/>
      <c r="C401" s="22"/>
      <c r="D401" s="22"/>
      <c r="J401" s="22"/>
    </row>
    <row r="402" spans="2:10" x14ac:dyDescent="0.2">
      <c r="B402" s="22"/>
      <c r="C402" s="22"/>
      <c r="D402" s="22"/>
      <c r="J402" s="22"/>
    </row>
    <row r="403" spans="2:10" x14ac:dyDescent="0.2">
      <c r="B403" s="22"/>
      <c r="C403" s="22"/>
      <c r="D403" s="22"/>
      <c r="J403" s="22"/>
    </row>
    <row r="404" spans="2:10" x14ac:dyDescent="0.2">
      <c r="B404" s="22"/>
      <c r="C404" s="22"/>
      <c r="D404" s="22"/>
      <c r="J404" s="22"/>
    </row>
    <row r="405" spans="2:10" x14ac:dyDescent="0.2">
      <c r="B405" s="22"/>
      <c r="C405" s="22"/>
      <c r="D405" s="22"/>
      <c r="J405" s="22"/>
    </row>
    <row r="406" spans="2:10" x14ac:dyDescent="0.2">
      <c r="B406" s="22"/>
      <c r="C406" s="22"/>
      <c r="D406" s="22"/>
      <c r="J406" s="22"/>
    </row>
    <row r="407" spans="2:10" x14ac:dyDescent="0.2">
      <c r="B407" s="22"/>
      <c r="C407" s="22"/>
      <c r="D407" s="22"/>
      <c r="J407" s="22"/>
    </row>
    <row r="408" spans="2:10" x14ac:dyDescent="0.2">
      <c r="B408" s="22"/>
      <c r="C408" s="22"/>
      <c r="D408" s="22"/>
      <c r="J408" s="22"/>
    </row>
    <row r="409" spans="2:10" x14ac:dyDescent="0.2">
      <c r="B409" s="22"/>
      <c r="C409" s="22"/>
      <c r="D409" s="22"/>
      <c r="J409" s="22"/>
    </row>
    <row r="410" spans="2:10" x14ac:dyDescent="0.2">
      <c r="B410" s="22"/>
      <c r="C410" s="22"/>
      <c r="D410" s="22"/>
      <c r="J410" s="22"/>
    </row>
    <row r="411" spans="2:10" x14ac:dyDescent="0.2">
      <c r="B411" s="22"/>
      <c r="C411" s="22"/>
      <c r="D411" s="22"/>
      <c r="J411" s="22"/>
    </row>
    <row r="412" spans="2:10" x14ac:dyDescent="0.2">
      <c r="B412" s="22"/>
      <c r="C412" s="22"/>
      <c r="D412" s="22"/>
      <c r="J412" s="22"/>
    </row>
    <row r="413" spans="2:10" x14ac:dyDescent="0.2">
      <c r="B413" s="22"/>
      <c r="C413" s="22"/>
      <c r="D413" s="22"/>
      <c r="J413" s="22"/>
    </row>
    <row r="414" spans="2:10" x14ac:dyDescent="0.2">
      <c r="B414" s="22"/>
      <c r="C414" s="22"/>
      <c r="D414" s="22"/>
      <c r="J414" s="22"/>
    </row>
    <row r="415" spans="2:10" x14ac:dyDescent="0.2">
      <c r="B415" s="22"/>
      <c r="C415" s="22"/>
      <c r="D415" s="22"/>
      <c r="J415" s="22"/>
    </row>
    <row r="416" spans="2:10" x14ac:dyDescent="0.2">
      <c r="B416" s="22"/>
      <c r="C416" s="22"/>
      <c r="D416" s="22"/>
      <c r="J416" s="22"/>
    </row>
    <row r="417" spans="2:10" x14ac:dyDescent="0.2">
      <c r="B417" s="22"/>
      <c r="C417" s="22"/>
      <c r="D417" s="22"/>
      <c r="J417" s="22"/>
    </row>
    <row r="418" spans="2:10" x14ac:dyDescent="0.2">
      <c r="B418" s="22"/>
      <c r="C418" s="22"/>
      <c r="D418" s="22"/>
      <c r="J418" s="22"/>
    </row>
    <row r="419" spans="2:10" x14ac:dyDescent="0.2">
      <c r="B419" s="22"/>
      <c r="C419" s="22"/>
      <c r="D419" s="22"/>
      <c r="J419" s="22"/>
    </row>
    <row r="420" spans="2:10" x14ac:dyDescent="0.2">
      <c r="B420" s="22"/>
      <c r="C420" s="22"/>
      <c r="D420" s="22"/>
      <c r="J420" s="22"/>
    </row>
    <row r="421" spans="2:10" x14ac:dyDescent="0.2">
      <c r="B421" s="22"/>
      <c r="C421" s="22"/>
      <c r="D421" s="22"/>
      <c r="J421" s="22"/>
    </row>
    <row r="422" spans="2:10" x14ac:dyDescent="0.2">
      <c r="B422" s="22"/>
      <c r="C422" s="22"/>
      <c r="D422" s="22"/>
      <c r="J422" s="22"/>
    </row>
    <row r="423" spans="2:10" x14ac:dyDescent="0.2">
      <c r="B423" s="22"/>
      <c r="C423" s="22"/>
      <c r="D423" s="22"/>
      <c r="J423" s="22"/>
    </row>
    <row r="424" spans="2:10" x14ac:dyDescent="0.2">
      <c r="B424" s="22"/>
      <c r="C424" s="22"/>
      <c r="D424" s="22"/>
      <c r="J424" s="22"/>
    </row>
    <row r="425" spans="2:10" x14ac:dyDescent="0.2">
      <c r="B425" s="22"/>
      <c r="C425" s="22"/>
      <c r="D425" s="22"/>
      <c r="J425" s="22"/>
    </row>
    <row r="426" spans="2:10" x14ac:dyDescent="0.2">
      <c r="B426" s="22"/>
      <c r="C426" s="22"/>
      <c r="D426" s="22"/>
      <c r="J426" s="22"/>
    </row>
    <row r="427" spans="2:10" x14ac:dyDescent="0.2">
      <c r="B427" s="22"/>
      <c r="C427" s="22"/>
      <c r="D427" s="22"/>
      <c r="J427" s="22"/>
    </row>
    <row r="428" spans="2:10" x14ac:dyDescent="0.2">
      <c r="B428" s="22"/>
      <c r="C428" s="22"/>
      <c r="D428" s="22"/>
      <c r="J428" s="22"/>
    </row>
    <row r="429" spans="2:10" x14ac:dyDescent="0.2">
      <c r="B429" s="22"/>
      <c r="C429" s="22"/>
      <c r="D429" s="22"/>
      <c r="J429" s="22"/>
    </row>
    <row r="430" spans="2:10" x14ac:dyDescent="0.2">
      <c r="B430" s="22"/>
      <c r="C430" s="22"/>
      <c r="D430" s="22"/>
      <c r="J430" s="22"/>
    </row>
    <row r="431" spans="2:10" x14ac:dyDescent="0.2">
      <c r="B431" s="22"/>
      <c r="C431" s="22"/>
      <c r="D431" s="22"/>
      <c r="J431" s="22"/>
    </row>
    <row r="432" spans="2:10" x14ac:dyDescent="0.2">
      <c r="B432" s="22"/>
      <c r="C432" s="22"/>
      <c r="D432" s="22"/>
      <c r="J432" s="22"/>
    </row>
    <row r="433" spans="2:10" x14ac:dyDescent="0.2">
      <c r="B433" s="22"/>
      <c r="C433" s="22"/>
      <c r="D433" s="22"/>
      <c r="J433" s="22"/>
    </row>
    <row r="434" spans="2:10" x14ac:dyDescent="0.2">
      <c r="B434" s="22"/>
      <c r="C434" s="22"/>
      <c r="D434" s="22"/>
      <c r="J434" s="22"/>
    </row>
    <row r="435" spans="2:10" x14ac:dyDescent="0.2">
      <c r="B435" s="22"/>
      <c r="C435" s="22"/>
      <c r="D435" s="22"/>
      <c r="J435" s="22"/>
    </row>
    <row r="436" spans="2:10" x14ac:dyDescent="0.2">
      <c r="B436" s="22"/>
      <c r="C436" s="22"/>
      <c r="D436" s="22"/>
      <c r="J436" s="22"/>
    </row>
    <row r="437" spans="2:10" x14ac:dyDescent="0.2">
      <c r="B437" s="22"/>
      <c r="C437" s="22"/>
      <c r="D437" s="22"/>
      <c r="J437" s="22"/>
    </row>
    <row r="438" spans="2:10" x14ac:dyDescent="0.2">
      <c r="B438" s="22"/>
      <c r="C438" s="22"/>
      <c r="D438" s="22"/>
      <c r="J438" s="22"/>
    </row>
    <row r="439" spans="2:10" x14ac:dyDescent="0.2">
      <c r="B439" s="22"/>
      <c r="C439" s="22"/>
      <c r="D439" s="22"/>
      <c r="J439" s="22"/>
    </row>
    <row r="440" spans="2:10" x14ac:dyDescent="0.2">
      <c r="B440" s="22"/>
      <c r="C440" s="22"/>
      <c r="D440" s="22"/>
      <c r="J440" s="22"/>
    </row>
    <row r="441" spans="2:10" x14ac:dyDescent="0.2">
      <c r="B441" s="22"/>
      <c r="C441" s="22"/>
      <c r="D441" s="22"/>
      <c r="J441" s="22"/>
    </row>
    <row r="442" spans="2:10" x14ac:dyDescent="0.2">
      <c r="B442" s="22"/>
      <c r="C442" s="22"/>
      <c r="D442" s="22"/>
      <c r="J442" s="22"/>
    </row>
    <row r="443" spans="2:10" x14ac:dyDescent="0.2">
      <c r="B443" s="22"/>
      <c r="C443" s="22"/>
      <c r="D443" s="22"/>
      <c r="J443" s="22"/>
    </row>
    <row r="444" spans="2:10" x14ac:dyDescent="0.2">
      <c r="B444" s="22"/>
      <c r="C444" s="22"/>
      <c r="D444" s="22"/>
      <c r="J444" s="22"/>
    </row>
    <row r="445" spans="2:10" x14ac:dyDescent="0.2">
      <c r="B445" s="22"/>
      <c r="C445" s="22"/>
      <c r="D445" s="22"/>
      <c r="J445" s="22"/>
    </row>
    <row r="446" spans="2:10" x14ac:dyDescent="0.2">
      <c r="B446" s="22"/>
      <c r="C446" s="22"/>
      <c r="D446" s="22"/>
      <c r="J446" s="22"/>
    </row>
    <row r="447" spans="2:10" x14ac:dyDescent="0.2">
      <c r="B447" s="22"/>
      <c r="C447" s="22"/>
      <c r="D447" s="22"/>
      <c r="J447" s="22"/>
    </row>
    <row r="448" spans="2:10" x14ac:dyDescent="0.2">
      <c r="B448" s="22"/>
      <c r="C448" s="22"/>
      <c r="D448" s="22"/>
      <c r="J448" s="22"/>
    </row>
    <row r="449" spans="2:10" x14ac:dyDescent="0.2">
      <c r="B449" s="22"/>
      <c r="C449" s="22"/>
      <c r="D449" s="22"/>
      <c r="J449" s="22"/>
    </row>
    <row r="450" spans="2:10" x14ac:dyDescent="0.2">
      <c r="B450" s="22"/>
      <c r="C450" s="22"/>
      <c r="D450" s="22"/>
      <c r="J450" s="22"/>
    </row>
    <row r="451" spans="2:10" x14ac:dyDescent="0.2">
      <c r="B451" s="22"/>
      <c r="C451" s="22"/>
      <c r="D451" s="22"/>
      <c r="J451" s="22"/>
    </row>
    <row r="452" spans="2:10" x14ac:dyDescent="0.2">
      <c r="B452" s="22"/>
      <c r="C452" s="22"/>
      <c r="D452" s="22"/>
      <c r="J452" s="22"/>
    </row>
    <row r="453" spans="2:10" x14ac:dyDescent="0.2">
      <c r="B453" s="22"/>
      <c r="C453" s="22"/>
      <c r="D453" s="22"/>
      <c r="J453" s="22"/>
    </row>
    <row r="454" spans="2:10" x14ac:dyDescent="0.2">
      <c r="B454" s="22"/>
      <c r="C454" s="22"/>
      <c r="D454" s="22"/>
      <c r="J454" s="22"/>
    </row>
    <row r="455" spans="2:10" x14ac:dyDescent="0.2">
      <c r="B455" s="22"/>
      <c r="C455" s="22"/>
      <c r="D455" s="22"/>
      <c r="J455" s="22"/>
    </row>
    <row r="456" spans="2:10" x14ac:dyDescent="0.2">
      <c r="B456" s="22"/>
      <c r="C456" s="22"/>
      <c r="D456" s="22"/>
      <c r="J456" s="22"/>
    </row>
    <row r="457" spans="2:10" x14ac:dyDescent="0.2">
      <c r="B457" s="22"/>
      <c r="C457" s="22"/>
      <c r="D457" s="22"/>
      <c r="J457" s="22"/>
    </row>
    <row r="458" spans="2:10" x14ac:dyDescent="0.2">
      <c r="B458" s="22"/>
      <c r="C458" s="22"/>
      <c r="D458" s="22"/>
      <c r="J458" s="22"/>
    </row>
    <row r="459" spans="2:10" x14ac:dyDescent="0.2">
      <c r="B459" s="22"/>
      <c r="C459" s="22"/>
      <c r="D459" s="22"/>
      <c r="J459" s="22"/>
    </row>
    <row r="460" spans="2:10" x14ac:dyDescent="0.2">
      <c r="B460" s="22"/>
      <c r="C460" s="22"/>
      <c r="D460" s="22"/>
      <c r="J460" s="22"/>
    </row>
    <row r="461" spans="2:10" x14ac:dyDescent="0.2">
      <c r="B461" s="22"/>
      <c r="C461" s="22"/>
      <c r="D461" s="22"/>
      <c r="J461" s="22"/>
    </row>
    <row r="462" spans="2:10" x14ac:dyDescent="0.2">
      <c r="B462" s="22"/>
      <c r="C462" s="22"/>
      <c r="D462" s="22"/>
      <c r="J462" s="22"/>
    </row>
    <row r="463" spans="2:10" x14ac:dyDescent="0.2">
      <c r="B463" s="22"/>
      <c r="C463" s="22"/>
      <c r="D463" s="22"/>
      <c r="J463" s="22"/>
    </row>
    <row r="464" spans="2:10" x14ac:dyDescent="0.2">
      <c r="B464" s="22"/>
      <c r="C464" s="22"/>
      <c r="D464" s="22"/>
      <c r="J464" s="22"/>
    </row>
    <row r="465" spans="2:10" x14ac:dyDescent="0.2">
      <c r="B465" s="22"/>
      <c r="C465" s="22"/>
      <c r="D465" s="22"/>
      <c r="J465" s="22"/>
    </row>
    <row r="466" spans="2:10" x14ac:dyDescent="0.2">
      <c r="B466" s="22"/>
      <c r="C466" s="22"/>
      <c r="D466" s="22"/>
      <c r="J466" s="22"/>
    </row>
    <row r="467" spans="2:10" x14ac:dyDescent="0.2">
      <c r="B467" s="22"/>
      <c r="C467" s="22"/>
      <c r="D467" s="22"/>
      <c r="J467" s="22"/>
    </row>
    <row r="468" spans="2:10" x14ac:dyDescent="0.2">
      <c r="B468" s="22"/>
      <c r="C468" s="22"/>
      <c r="D468" s="22"/>
      <c r="J468" s="22"/>
    </row>
    <row r="469" spans="2:10" x14ac:dyDescent="0.2">
      <c r="B469" s="22"/>
      <c r="C469" s="22"/>
      <c r="D469" s="22"/>
      <c r="J469" s="22"/>
    </row>
    <row r="470" spans="2:10" x14ac:dyDescent="0.2">
      <c r="B470" s="22"/>
      <c r="C470" s="22"/>
      <c r="D470" s="22"/>
      <c r="J470" s="22"/>
    </row>
    <row r="471" spans="2:10" x14ac:dyDescent="0.2">
      <c r="B471" s="22"/>
      <c r="C471" s="22"/>
      <c r="D471" s="22"/>
      <c r="J471" s="22"/>
    </row>
    <row r="472" spans="2:10" x14ac:dyDescent="0.2">
      <c r="B472" s="22"/>
      <c r="C472" s="22"/>
      <c r="D472" s="22"/>
      <c r="J472" s="22"/>
    </row>
    <row r="473" spans="2:10" x14ac:dyDescent="0.2">
      <c r="B473" s="22"/>
      <c r="C473" s="22"/>
      <c r="D473" s="22"/>
      <c r="J473" s="22"/>
    </row>
    <row r="474" spans="2:10" x14ac:dyDescent="0.2">
      <c r="B474" s="22"/>
      <c r="C474" s="22"/>
      <c r="D474" s="22"/>
      <c r="J474" s="22"/>
    </row>
    <row r="475" spans="2:10" x14ac:dyDescent="0.2">
      <c r="B475" s="22"/>
      <c r="C475" s="22"/>
      <c r="D475" s="22"/>
      <c r="J475" s="22"/>
    </row>
    <row r="476" spans="2:10" x14ac:dyDescent="0.2">
      <c r="B476" s="22"/>
      <c r="C476" s="22"/>
      <c r="D476" s="22"/>
      <c r="J476" s="22"/>
    </row>
    <row r="477" spans="2:10" x14ac:dyDescent="0.2">
      <c r="B477" s="22"/>
      <c r="C477" s="22"/>
      <c r="D477" s="22"/>
      <c r="J477" s="22"/>
    </row>
    <row r="478" spans="2:10" x14ac:dyDescent="0.2">
      <c r="B478" s="22"/>
      <c r="C478" s="22"/>
      <c r="D478" s="22"/>
      <c r="J478" s="22"/>
    </row>
    <row r="479" spans="2:10" x14ac:dyDescent="0.2">
      <c r="B479" s="22"/>
      <c r="C479" s="22"/>
      <c r="D479" s="22"/>
      <c r="J479" s="22"/>
    </row>
    <row r="480" spans="2:10" x14ac:dyDescent="0.2">
      <c r="B480" s="22"/>
      <c r="C480" s="22"/>
      <c r="D480" s="22"/>
      <c r="J480" s="22"/>
    </row>
    <row r="481" spans="2:10" x14ac:dyDescent="0.2">
      <c r="B481" s="22"/>
      <c r="C481" s="22"/>
      <c r="D481" s="22"/>
      <c r="J481" s="22"/>
    </row>
    <row r="482" spans="2:10" x14ac:dyDescent="0.2">
      <c r="B482" s="22"/>
      <c r="C482" s="22"/>
      <c r="D482" s="22"/>
      <c r="J482" s="22"/>
    </row>
    <row r="483" spans="2:10" x14ac:dyDescent="0.2">
      <c r="B483" s="22"/>
      <c r="C483" s="22"/>
      <c r="D483" s="22"/>
      <c r="J483" s="22"/>
    </row>
    <row r="484" spans="2:10" x14ac:dyDescent="0.2">
      <c r="B484" s="22"/>
      <c r="C484" s="22"/>
      <c r="D484" s="22"/>
      <c r="J484" s="22"/>
    </row>
    <row r="485" spans="2:10" x14ac:dyDescent="0.2">
      <c r="B485" s="22"/>
      <c r="C485" s="22"/>
      <c r="D485" s="22"/>
      <c r="J485" s="22"/>
    </row>
    <row r="486" spans="2:10" x14ac:dyDescent="0.2">
      <c r="B486" s="22"/>
      <c r="C486" s="22"/>
      <c r="D486" s="22"/>
      <c r="J486" s="22"/>
    </row>
    <row r="487" spans="2:10" x14ac:dyDescent="0.2">
      <c r="B487" s="22"/>
      <c r="C487" s="22"/>
      <c r="D487" s="22"/>
      <c r="J487" s="22"/>
    </row>
    <row r="488" spans="2:10" x14ac:dyDescent="0.2">
      <c r="B488" s="22"/>
      <c r="C488" s="22"/>
      <c r="D488" s="22"/>
      <c r="J488" s="22"/>
    </row>
    <row r="489" spans="2:10" x14ac:dyDescent="0.2">
      <c r="B489" s="22"/>
      <c r="C489" s="22"/>
      <c r="D489" s="22"/>
      <c r="J489" s="22"/>
    </row>
    <row r="490" spans="2:10" x14ac:dyDescent="0.2">
      <c r="B490" s="22"/>
      <c r="C490" s="22"/>
      <c r="D490" s="22"/>
      <c r="J490" s="22"/>
    </row>
    <row r="491" spans="2:10" x14ac:dyDescent="0.2">
      <c r="B491" s="22"/>
      <c r="C491" s="22"/>
      <c r="D491" s="22"/>
      <c r="J491" s="22"/>
    </row>
    <row r="492" spans="2:10" x14ac:dyDescent="0.2">
      <c r="B492" s="22"/>
      <c r="C492" s="22"/>
      <c r="D492" s="22"/>
      <c r="J492" s="22"/>
    </row>
    <row r="493" spans="2:10" x14ac:dyDescent="0.2">
      <c r="B493" s="22"/>
      <c r="C493" s="22"/>
      <c r="D493" s="22"/>
      <c r="J493" s="22"/>
    </row>
    <row r="494" spans="2:10" x14ac:dyDescent="0.2">
      <c r="B494" s="22"/>
      <c r="C494" s="22"/>
      <c r="D494" s="22"/>
      <c r="J494" s="22"/>
    </row>
    <row r="495" spans="2:10" x14ac:dyDescent="0.2">
      <c r="B495" s="22"/>
      <c r="C495" s="22"/>
      <c r="D495" s="22"/>
      <c r="J495" s="22"/>
    </row>
    <row r="496" spans="2:10" x14ac:dyDescent="0.2">
      <c r="B496" s="22"/>
      <c r="C496" s="22"/>
      <c r="D496" s="22"/>
      <c r="J496" s="22"/>
    </row>
    <row r="497" spans="2:10" x14ac:dyDescent="0.2">
      <c r="B497" s="22"/>
      <c r="C497" s="22"/>
      <c r="D497" s="22"/>
      <c r="J497" s="22"/>
    </row>
    <row r="498" spans="2:10" x14ac:dyDescent="0.2">
      <c r="B498" s="22"/>
      <c r="C498" s="22"/>
      <c r="D498" s="22"/>
      <c r="J498" s="22"/>
    </row>
    <row r="499" spans="2:10" x14ac:dyDescent="0.2">
      <c r="B499" s="22"/>
      <c r="C499" s="22"/>
      <c r="D499" s="22"/>
      <c r="J499" s="22"/>
    </row>
    <row r="500" spans="2:10" x14ac:dyDescent="0.2">
      <c r="B500" s="22"/>
      <c r="C500" s="22"/>
      <c r="D500" s="22"/>
      <c r="J500" s="22"/>
    </row>
    <row r="501" spans="2:10" x14ac:dyDescent="0.2">
      <c r="B501" s="22"/>
      <c r="C501" s="22"/>
      <c r="D501" s="22"/>
      <c r="J501" s="22"/>
    </row>
    <row r="502" spans="2:10" x14ac:dyDescent="0.2">
      <c r="B502" s="22"/>
      <c r="C502" s="22"/>
      <c r="D502" s="22"/>
      <c r="J502" s="22"/>
    </row>
    <row r="503" spans="2:10" x14ac:dyDescent="0.2">
      <c r="B503" s="22"/>
      <c r="C503" s="22"/>
      <c r="D503" s="22"/>
      <c r="J503" s="22"/>
    </row>
    <row r="504" spans="2:10" x14ac:dyDescent="0.2">
      <c r="B504" s="22"/>
      <c r="C504" s="22"/>
      <c r="D504" s="22"/>
      <c r="J504" s="22"/>
    </row>
    <row r="505" spans="2:10" x14ac:dyDescent="0.2">
      <c r="B505" s="22"/>
      <c r="C505" s="22"/>
      <c r="D505" s="22"/>
      <c r="J505" s="22"/>
    </row>
    <row r="506" spans="2:10" x14ac:dyDescent="0.2">
      <c r="B506" s="22"/>
      <c r="C506" s="22"/>
      <c r="D506" s="22"/>
      <c r="J506" s="22"/>
    </row>
    <row r="507" spans="2:10" x14ac:dyDescent="0.2">
      <c r="B507" s="22"/>
      <c r="C507" s="22"/>
      <c r="D507" s="22"/>
      <c r="J507" s="22"/>
    </row>
    <row r="508" spans="2:10" x14ac:dyDescent="0.2">
      <c r="B508" s="22"/>
      <c r="C508" s="22"/>
      <c r="D508" s="22"/>
      <c r="J508" s="22"/>
    </row>
    <row r="509" spans="2:10" x14ac:dyDescent="0.2">
      <c r="B509" s="22"/>
      <c r="C509" s="22"/>
      <c r="D509" s="22"/>
      <c r="J509" s="22"/>
    </row>
    <row r="510" spans="2:10" x14ac:dyDescent="0.2">
      <c r="B510" s="22"/>
      <c r="C510" s="22"/>
      <c r="D510" s="22"/>
      <c r="J510" s="22"/>
    </row>
    <row r="511" spans="2:10" x14ac:dyDescent="0.2">
      <c r="B511" s="22"/>
      <c r="C511" s="22"/>
      <c r="D511" s="22"/>
      <c r="J511" s="22"/>
    </row>
    <row r="512" spans="2:10" x14ac:dyDescent="0.2">
      <c r="B512" s="22"/>
      <c r="C512" s="22"/>
      <c r="D512" s="22"/>
      <c r="J512" s="22"/>
    </row>
    <row r="513" spans="2:10" x14ac:dyDescent="0.2">
      <c r="B513" s="22"/>
      <c r="C513" s="22"/>
      <c r="D513" s="22"/>
      <c r="J513" s="22"/>
    </row>
    <row r="514" spans="2:10" x14ac:dyDescent="0.2">
      <c r="B514" s="22"/>
      <c r="C514" s="22"/>
      <c r="D514" s="22"/>
      <c r="J514" s="22"/>
    </row>
    <row r="515" spans="2:10" x14ac:dyDescent="0.2">
      <c r="B515" s="22"/>
      <c r="C515" s="22"/>
      <c r="D515" s="22"/>
      <c r="J515" s="22"/>
    </row>
    <row r="516" spans="2:10" x14ac:dyDescent="0.2">
      <c r="B516" s="22"/>
      <c r="C516" s="22"/>
      <c r="D516" s="22"/>
      <c r="J516" s="22"/>
    </row>
    <row r="517" spans="2:10" x14ac:dyDescent="0.2">
      <c r="B517" s="22"/>
      <c r="C517" s="22"/>
      <c r="D517" s="22"/>
      <c r="J517" s="22"/>
    </row>
    <row r="518" spans="2:10" x14ac:dyDescent="0.2">
      <c r="B518" s="22"/>
      <c r="C518" s="22"/>
      <c r="D518" s="22"/>
      <c r="J518" s="22"/>
    </row>
    <row r="519" spans="2:10" x14ac:dyDescent="0.2">
      <c r="B519" s="22"/>
      <c r="C519" s="22"/>
      <c r="D519" s="22"/>
      <c r="J519" s="22"/>
    </row>
    <row r="520" spans="2:10" x14ac:dyDescent="0.2">
      <c r="B520" s="22"/>
      <c r="C520" s="22"/>
      <c r="D520" s="22"/>
      <c r="J520" s="22"/>
    </row>
    <row r="521" spans="2:10" x14ac:dyDescent="0.2">
      <c r="B521" s="22"/>
      <c r="C521" s="22"/>
      <c r="D521" s="22"/>
      <c r="J521" s="22"/>
    </row>
    <row r="522" spans="2:10" x14ac:dyDescent="0.2">
      <c r="B522" s="22"/>
      <c r="C522" s="22"/>
      <c r="D522" s="22"/>
      <c r="J522" s="22"/>
    </row>
    <row r="523" spans="2:10" x14ac:dyDescent="0.2">
      <c r="B523" s="22"/>
      <c r="C523" s="22"/>
      <c r="D523" s="22"/>
      <c r="J523" s="22"/>
    </row>
    <row r="524" spans="2:10" x14ac:dyDescent="0.2">
      <c r="B524" s="22"/>
      <c r="C524" s="22"/>
      <c r="D524" s="22"/>
      <c r="J524" s="22"/>
    </row>
    <row r="525" spans="2:10" x14ac:dyDescent="0.2">
      <c r="B525" s="22"/>
      <c r="C525" s="22"/>
      <c r="D525" s="22"/>
      <c r="J525" s="22"/>
    </row>
    <row r="526" spans="2:10" x14ac:dyDescent="0.2">
      <c r="B526" s="22"/>
      <c r="C526" s="22"/>
      <c r="D526" s="22"/>
      <c r="J526" s="22"/>
    </row>
    <row r="527" spans="2:10" x14ac:dyDescent="0.2">
      <c r="B527" s="22"/>
      <c r="C527" s="22"/>
      <c r="D527" s="22"/>
      <c r="J527" s="22"/>
    </row>
    <row r="528" spans="2:10" x14ac:dyDescent="0.2">
      <c r="B528" s="22"/>
      <c r="C528" s="22"/>
      <c r="D528" s="22"/>
      <c r="J528" s="22"/>
    </row>
    <row r="529" spans="2:10" x14ac:dyDescent="0.2">
      <c r="B529" s="22"/>
      <c r="C529" s="22"/>
      <c r="D529" s="22"/>
      <c r="J529" s="22"/>
    </row>
    <row r="530" spans="2:10" x14ac:dyDescent="0.2">
      <c r="B530" s="22"/>
      <c r="C530" s="22"/>
      <c r="D530" s="22"/>
      <c r="J530" s="22"/>
    </row>
    <row r="531" spans="2:10" x14ac:dyDescent="0.2">
      <c r="B531" s="22"/>
      <c r="C531" s="22"/>
      <c r="D531" s="22"/>
      <c r="J531" s="22"/>
    </row>
    <row r="532" spans="2:10" x14ac:dyDescent="0.2">
      <c r="B532" s="22"/>
      <c r="C532" s="22"/>
      <c r="D532" s="22"/>
      <c r="J532" s="22"/>
    </row>
    <row r="533" spans="2:10" x14ac:dyDescent="0.2">
      <c r="B533" s="22"/>
      <c r="C533" s="22"/>
      <c r="D533" s="22"/>
      <c r="J533" s="22"/>
    </row>
    <row r="534" spans="2:10" x14ac:dyDescent="0.2">
      <c r="B534" s="22"/>
      <c r="C534" s="22"/>
      <c r="D534" s="22"/>
      <c r="J534" s="22"/>
    </row>
    <row r="535" spans="2:10" x14ac:dyDescent="0.2">
      <c r="B535" s="22"/>
      <c r="C535" s="22"/>
      <c r="D535" s="22"/>
      <c r="J535" s="22"/>
    </row>
    <row r="536" spans="2:10" x14ac:dyDescent="0.2">
      <c r="B536" s="22"/>
      <c r="C536" s="22"/>
      <c r="D536" s="22"/>
      <c r="J536" s="22"/>
    </row>
    <row r="537" spans="2:10" x14ac:dyDescent="0.2">
      <c r="B537" s="22"/>
      <c r="C537" s="22"/>
      <c r="D537" s="22"/>
      <c r="J537" s="22"/>
    </row>
    <row r="538" spans="2:10" x14ac:dyDescent="0.2">
      <c r="B538" s="22"/>
      <c r="C538" s="22"/>
      <c r="D538" s="22"/>
      <c r="J538" s="22"/>
    </row>
    <row r="539" spans="2:10" x14ac:dyDescent="0.2">
      <c r="B539" s="22"/>
      <c r="C539" s="22"/>
      <c r="D539" s="22"/>
      <c r="J539" s="22"/>
    </row>
    <row r="540" spans="2:10" x14ac:dyDescent="0.2">
      <c r="B540" s="22"/>
      <c r="C540" s="22"/>
      <c r="D540" s="22"/>
      <c r="J540" s="22"/>
    </row>
    <row r="541" spans="2:10" x14ac:dyDescent="0.2">
      <c r="B541" s="22"/>
      <c r="C541" s="22"/>
      <c r="D541" s="22"/>
      <c r="J541" s="22"/>
    </row>
    <row r="542" spans="2:10" x14ac:dyDescent="0.2">
      <c r="B542" s="22"/>
      <c r="C542" s="22"/>
      <c r="D542" s="22"/>
      <c r="J542" s="22"/>
    </row>
    <row r="543" spans="2:10" x14ac:dyDescent="0.2">
      <c r="B543" s="22"/>
      <c r="C543" s="22"/>
      <c r="D543" s="22"/>
      <c r="J543" s="22"/>
    </row>
    <row r="544" spans="2:10" x14ac:dyDescent="0.2">
      <c r="B544" s="22"/>
      <c r="C544" s="22"/>
      <c r="D544" s="22"/>
      <c r="J544" s="22"/>
    </row>
    <row r="545" spans="2:10" x14ac:dyDescent="0.2">
      <c r="B545" s="22"/>
      <c r="C545" s="22"/>
      <c r="D545" s="22"/>
      <c r="J545" s="22"/>
    </row>
    <row r="546" spans="2:10" x14ac:dyDescent="0.2">
      <c r="B546" s="22"/>
      <c r="C546" s="22"/>
      <c r="D546" s="22"/>
      <c r="J546" s="22"/>
    </row>
    <row r="547" spans="2:10" x14ac:dyDescent="0.2">
      <c r="B547" s="22"/>
      <c r="C547" s="22"/>
      <c r="D547" s="22"/>
      <c r="J547" s="22"/>
    </row>
    <row r="548" spans="2:10" x14ac:dyDescent="0.2">
      <c r="B548" s="22"/>
      <c r="C548" s="22"/>
      <c r="D548" s="22"/>
      <c r="J548" s="22"/>
    </row>
    <row r="549" spans="2:10" x14ac:dyDescent="0.2">
      <c r="B549" s="22"/>
      <c r="C549" s="22"/>
      <c r="D549" s="22"/>
      <c r="J549" s="22"/>
    </row>
    <row r="550" spans="2:10" x14ac:dyDescent="0.2">
      <c r="B550" s="22"/>
      <c r="C550" s="22"/>
      <c r="D550" s="22"/>
      <c r="J550" s="22"/>
    </row>
    <row r="551" spans="2:10" x14ac:dyDescent="0.2">
      <c r="B551" s="22"/>
      <c r="C551" s="22"/>
      <c r="D551" s="22"/>
      <c r="J551" s="22"/>
    </row>
    <row r="552" spans="2:10" x14ac:dyDescent="0.2">
      <c r="B552" s="22"/>
      <c r="C552" s="22"/>
      <c r="D552" s="22"/>
      <c r="J552" s="22"/>
    </row>
    <row r="553" spans="2:10" x14ac:dyDescent="0.2">
      <c r="B553" s="22"/>
      <c r="C553" s="22"/>
      <c r="D553" s="22"/>
      <c r="J553" s="22"/>
    </row>
    <row r="554" spans="2:10" x14ac:dyDescent="0.2">
      <c r="B554" s="22"/>
      <c r="C554" s="22"/>
      <c r="D554" s="22"/>
      <c r="J554" s="22"/>
    </row>
    <row r="555" spans="2:10" x14ac:dyDescent="0.2">
      <c r="B555" s="22"/>
      <c r="C555" s="22"/>
      <c r="D555" s="22"/>
      <c r="J555" s="22"/>
    </row>
    <row r="556" spans="2:10" x14ac:dyDescent="0.2">
      <c r="B556" s="22"/>
      <c r="C556" s="22"/>
      <c r="D556" s="22"/>
      <c r="J556" s="22"/>
    </row>
    <row r="557" spans="2:10" x14ac:dyDescent="0.2">
      <c r="B557" s="22"/>
      <c r="C557" s="22"/>
      <c r="D557" s="22"/>
      <c r="J557" s="22"/>
    </row>
    <row r="558" spans="2:10" x14ac:dyDescent="0.2">
      <c r="B558" s="22"/>
      <c r="C558" s="22"/>
      <c r="D558" s="22"/>
      <c r="J558" s="22"/>
    </row>
    <row r="559" spans="2:10" x14ac:dyDescent="0.2">
      <c r="B559" s="22"/>
      <c r="C559" s="22"/>
      <c r="D559" s="22"/>
      <c r="J559" s="22"/>
    </row>
    <row r="560" spans="2:10" x14ac:dyDescent="0.2">
      <c r="B560" s="22"/>
      <c r="C560" s="22"/>
      <c r="D560" s="22"/>
      <c r="J560" s="22"/>
    </row>
    <row r="561" spans="2:10" x14ac:dyDescent="0.2">
      <c r="B561" s="22"/>
      <c r="C561" s="22"/>
      <c r="D561" s="22"/>
      <c r="J561" s="22"/>
    </row>
    <row r="562" spans="2:10" x14ac:dyDescent="0.2">
      <c r="B562" s="22"/>
      <c r="C562" s="22"/>
      <c r="D562" s="22"/>
      <c r="J562" s="22"/>
    </row>
    <row r="563" spans="2:10" x14ac:dyDescent="0.2">
      <c r="B563" s="22"/>
      <c r="C563" s="22"/>
      <c r="D563" s="22"/>
      <c r="J563" s="22"/>
    </row>
    <row r="564" spans="2:10" x14ac:dyDescent="0.2">
      <c r="B564" s="22"/>
      <c r="C564" s="22"/>
      <c r="D564" s="22"/>
      <c r="J564" s="22"/>
    </row>
    <row r="565" spans="2:10" x14ac:dyDescent="0.2">
      <c r="B565" s="22"/>
      <c r="C565" s="22"/>
      <c r="D565" s="22"/>
      <c r="J565" s="22"/>
    </row>
    <row r="566" spans="2:10" x14ac:dyDescent="0.2">
      <c r="B566" s="22"/>
      <c r="C566" s="22"/>
      <c r="D566" s="22"/>
      <c r="J566" s="22"/>
    </row>
    <row r="567" spans="2:10" x14ac:dyDescent="0.2">
      <c r="B567" s="22"/>
      <c r="C567" s="22"/>
      <c r="D567" s="22"/>
      <c r="J567" s="22"/>
    </row>
    <row r="568" spans="2:10" x14ac:dyDescent="0.2">
      <c r="B568" s="22"/>
      <c r="C568" s="22"/>
      <c r="D568" s="22"/>
      <c r="J568" s="22"/>
    </row>
    <row r="569" spans="2:10" x14ac:dyDescent="0.2">
      <c r="B569" s="22"/>
      <c r="C569" s="22"/>
      <c r="D569" s="22"/>
      <c r="J569" s="22"/>
    </row>
    <row r="570" spans="2:10" x14ac:dyDescent="0.2">
      <c r="B570" s="22"/>
      <c r="C570" s="22"/>
      <c r="D570" s="22"/>
      <c r="J570" s="22"/>
    </row>
    <row r="571" spans="2:10" x14ac:dyDescent="0.2">
      <c r="B571" s="22"/>
      <c r="C571" s="22"/>
      <c r="D571" s="22"/>
      <c r="J571" s="22"/>
    </row>
    <row r="572" spans="2:10" x14ac:dyDescent="0.2">
      <c r="B572" s="22"/>
      <c r="C572" s="22"/>
      <c r="D572" s="22"/>
      <c r="J572" s="22"/>
    </row>
    <row r="573" spans="2:10" x14ac:dyDescent="0.2">
      <c r="B573" s="22"/>
      <c r="C573" s="22"/>
      <c r="D573" s="22"/>
      <c r="J573" s="22"/>
    </row>
    <row r="574" spans="2:10" x14ac:dyDescent="0.2">
      <c r="B574" s="22"/>
      <c r="C574" s="22"/>
      <c r="D574" s="22"/>
      <c r="J574" s="22"/>
    </row>
    <row r="575" spans="2:10" x14ac:dyDescent="0.2">
      <c r="B575" s="22"/>
      <c r="C575" s="22"/>
      <c r="D575" s="22"/>
      <c r="J575" s="22"/>
    </row>
    <row r="576" spans="2:10" x14ac:dyDescent="0.2">
      <c r="B576" s="22"/>
      <c r="C576" s="22"/>
      <c r="D576" s="22"/>
      <c r="J576" s="22"/>
    </row>
    <row r="577" spans="2:10" x14ac:dyDescent="0.2">
      <c r="B577" s="22"/>
      <c r="C577" s="22"/>
      <c r="D577" s="22"/>
      <c r="J577" s="22"/>
    </row>
    <row r="578" spans="2:10" x14ac:dyDescent="0.2">
      <c r="B578" s="22"/>
      <c r="C578" s="22"/>
      <c r="D578" s="22"/>
      <c r="J578" s="22"/>
    </row>
    <row r="579" spans="2:10" x14ac:dyDescent="0.2">
      <c r="B579" s="22"/>
      <c r="C579" s="22"/>
      <c r="D579" s="22"/>
      <c r="J579" s="22"/>
    </row>
    <row r="580" spans="2:10" x14ac:dyDescent="0.2">
      <c r="B580" s="22"/>
      <c r="C580" s="22"/>
      <c r="D580" s="22"/>
      <c r="J580" s="22"/>
    </row>
    <row r="581" spans="2:10" x14ac:dyDescent="0.2">
      <c r="B581" s="22"/>
      <c r="C581" s="22"/>
      <c r="D581" s="22"/>
      <c r="J581" s="22"/>
    </row>
    <row r="582" spans="2:10" x14ac:dyDescent="0.2">
      <c r="B582" s="22"/>
      <c r="C582" s="22"/>
      <c r="D582" s="22"/>
      <c r="J582" s="22"/>
    </row>
    <row r="583" spans="2:10" x14ac:dyDescent="0.2">
      <c r="B583" s="22"/>
      <c r="C583" s="22"/>
      <c r="D583" s="22"/>
      <c r="J583" s="22"/>
    </row>
    <row r="584" spans="2:10" x14ac:dyDescent="0.2">
      <c r="B584" s="22"/>
      <c r="C584" s="22"/>
      <c r="D584" s="22"/>
      <c r="J584" s="22"/>
    </row>
    <row r="585" spans="2:10" x14ac:dyDescent="0.2">
      <c r="B585" s="22"/>
      <c r="C585" s="22"/>
      <c r="D585" s="22"/>
      <c r="J585" s="22"/>
    </row>
    <row r="586" spans="2:10" x14ac:dyDescent="0.2">
      <c r="B586" s="22"/>
      <c r="C586" s="22"/>
      <c r="D586" s="22"/>
      <c r="J586" s="22"/>
    </row>
    <row r="587" spans="2:10" x14ac:dyDescent="0.2">
      <c r="B587" s="22"/>
      <c r="C587" s="22"/>
      <c r="D587" s="22"/>
      <c r="J587" s="22"/>
    </row>
    <row r="588" spans="2:10" x14ac:dyDescent="0.2">
      <c r="B588" s="22"/>
      <c r="C588" s="22"/>
      <c r="D588" s="22"/>
      <c r="J588" s="22"/>
    </row>
    <row r="589" spans="2:10" x14ac:dyDescent="0.2">
      <c r="B589" s="22"/>
      <c r="C589" s="22"/>
      <c r="D589" s="22"/>
      <c r="J589" s="22"/>
    </row>
    <row r="590" spans="2:10" x14ac:dyDescent="0.2">
      <c r="B590" s="22"/>
      <c r="C590" s="22"/>
      <c r="D590" s="22"/>
      <c r="J590" s="22"/>
    </row>
    <row r="591" spans="2:10" x14ac:dyDescent="0.2">
      <c r="B591" s="22"/>
      <c r="C591" s="22"/>
      <c r="D591" s="22"/>
      <c r="J591" s="22"/>
    </row>
    <row r="592" spans="2:10" x14ac:dyDescent="0.2">
      <c r="B592" s="22"/>
      <c r="C592" s="22"/>
      <c r="D592" s="22"/>
      <c r="J592" s="22"/>
    </row>
    <row r="593" spans="2:10" x14ac:dyDescent="0.2">
      <c r="B593" s="22"/>
      <c r="C593" s="22"/>
      <c r="D593" s="22"/>
      <c r="J593" s="22"/>
    </row>
    <row r="594" spans="2:10" x14ac:dyDescent="0.2">
      <c r="B594" s="22"/>
      <c r="C594" s="22"/>
      <c r="D594" s="22"/>
      <c r="J594" s="22"/>
    </row>
    <row r="595" spans="2:10" x14ac:dyDescent="0.2">
      <c r="B595" s="22"/>
      <c r="C595" s="22"/>
      <c r="D595" s="22"/>
      <c r="J595" s="22"/>
    </row>
    <row r="596" spans="2:10" x14ac:dyDescent="0.2">
      <c r="B596" s="22"/>
      <c r="C596" s="22"/>
      <c r="D596" s="22"/>
      <c r="J596" s="22"/>
    </row>
    <row r="597" spans="2:10" x14ac:dyDescent="0.2">
      <c r="B597" s="22"/>
      <c r="C597" s="22"/>
      <c r="D597" s="22"/>
      <c r="J597" s="22"/>
    </row>
    <row r="598" spans="2:10" x14ac:dyDescent="0.2">
      <c r="B598" s="22"/>
      <c r="C598" s="22"/>
      <c r="D598" s="22"/>
      <c r="J598" s="22"/>
    </row>
    <row r="599" spans="2:10" x14ac:dyDescent="0.2">
      <c r="B599" s="22"/>
      <c r="C599" s="22"/>
      <c r="D599" s="22"/>
      <c r="J599" s="22"/>
    </row>
    <row r="600" spans="2:10" x14ac:dyDescent="0.2">
      <c r="B600" s="22"/>
      <c r="C600" s="22"/>
      <c r="D600" s="22"/>
      <c r="J600" s="22"/>
    </row>
    <row r="601" spans="2:10" x14ac:dyDescent="0.2">
      <c r="B601" s="22"/>
      <c r="C601" s="22"/>
      <c r="D601" s="22"/>
      <c r="J601" s="22"/>
    </row>
    <row r="602" spans="2:10" x14ac:dyDescent="0.2">
      <c r="B602" s="22"/>
      <c r="C602" s="22"/>
      <c r="D602" s="22"/>
      <c r="J602" s="22"/>
    </row>
    <row r="603" spans="2:10" x14ac:dyDescent="0.2">
      <c r="B603" s="22"/>
      <c r="C603" s="22"/>
      <c r="D603" s="22"/>
      <c r="J603" s="22"/>
    </row>
    <row r="604" spans="2:10" x14ac:dyDescent="0.2">
      <c r="B604" s="22"/>
      <c r="C604" s="22"/>
      <c r="D604" s="22"/>
      <c r="J604" s="22"/>
    </row>
    <row r="605" spans="2:10" x14ac:dyDescent="0.2">
      <c r="B605" s="22"/>
      <c r="C605" s="22"/>
      <c r="D605" s="22"/>
      <c r="J605" s="22"/>
    </row>
    <row r="606" spans="2:10" x14ac:dyDescent="0.2">
      <c r="B606" s="22"/>
      <c r="C606" s="22"/>
      <c r="D606" s="22"/>
      <c r="J606" s="22"/>
    </row>
    <row r="607" spans="2:10" x14ac:dyDescent="0.2">
      <c r="B607" s="22"/>
      <c r="C607" s="22"/>
      <c r="D607" s="22"/>
      <c r="J607" s="22"/>
    </row>
    <row r="608" spans="2:10" x14ac:dyDescent="0.2">
      <c r="B608" s="22"/>
      <c r="C608" s="22"/>
      <c r="D608" s="22"/>
      <c r="J608" s="22"/>
    </row>
    <row r="609" spans="2:10" x14ac:dyDescent="0.2">
      <c r="B609" s="22"/>
      <c r="C609" s="22"/>
      <c r="D609" s="22"/>
      <c r="J609" s="22"/>
    </row>
    <row r="610" spans="2:10" x14ac:dyDescent="0.2">
      <c r="B610" s="22"/>
      <c r="C610" s="22"/>
      <c r="D610" s="22"/>
      <c r="J610" s="22"/>
    </row>
    <row r="611" spans="2:10" x14ac:dyDescent="0.2">
      <c r="B611" s="22"/>
      <c r="C611" s="22"/>
      <c r="D611" s="22"/>
      <c r="J611" s="22"/>
    </row>
    <row r="612" spans="2:10" x14ac:dyDescent="0.2">
      <c r="B612" s="22"/>
      <c r="C612" s="22"/>
      <c r="D612" s="22"/>
      <c r="J612" s="22"/>
    </row>
    <row r="613" spans="2:10" x14ac:dyDescent="0.2">
      <c r="B613" s="22"/>
      <c r="C613" s="22"/>
      <c r="D613" s="22"/>
      <c r="J613" s="22"/>
    </row>
    <row r="614" spans="2:10" x14ac:dyDescent="0.2">
      <c r="B614" s="22"/>
      <c r="C614" s="22"/>
      <c r="D614" s="22"/>
      <c r="J614" s="22"/>
    </row>
    <row r="615" spans="2:10" x14ac:dyDescent="0.2">
      <c r="B615" s="22"/>
      <c r="C615" s="22"/>
      <c r="D615" s="22"/>
      <c r="J615" s="22"/>
    </row>
    <row r="616" spans="2:10" x14ac:dyDescent="0.2">
      <c r="B616" s="22"/>
      <c r="C616" s="22"/>
      <c r="D616" s="22"/>
      <c r="J616" s="22"/>
    </row>
    <row r="617" spans="2:10" x14ac:dyDescent="0.2">
      <c r="B617" s="22"/>
      <c r="C617" s="22"/>
      <c r="D617" s="22"/>
      <c r="J617" s="22"/>
    </row>
    <row r="618" spans="2:10" x14ac:dyDescent="0.2">
      <c r="B618" s="22"/>
      <c r="C618" s="22"/>
      <c r="D618" s="22"/>
      <c r="J618" s="22"/>
    </row>
    <row r="619" spans="2:10" x14ac:dyDescent="0.2">
      <c r="B619" s="22"/>
      <c r="C619" s="22"/>
      <c r="D619" s="22"/>
      <c r="J619" s="22"/>
    </row>
    <row r="620" spans="2:10" x14ac:dyDescent="0.2">
      <c r="B620" s="22"/>
      <c r="C620" s="22"/>
      <c r="D620" s="22"/>
      <c r="J620" s="22"/>
    </row>
    <row r="621" spans="2:10" x14ac:dyDescent="0.2">
      <c r="B621" s="22"/>
      <c r="C621" s="22"/>
      <c r="D621" s="22"/>
      <c r="J621" s="22"/>
    </row>
    <row r="622" spans="2:10" x14ac:dyDescent="0.2">
      <c r="B622" s="22"/>
      <c r="C622" s="22"/>
      <c r="D622" s="22"/>
      <c r="J622" s="22"/>
    </row>
    <row r="623" spans="2:10" x14ac:dyDescent="0.2">
      <c r="B623" s="22"/>
      <c r="C623" s="22"/>
      <c r="D623" s="22"/>
      <c r="J623" s="22"/>
    </row>
    <row r="624" spans="2:10" x14ac:dyDescent="0.2">
      <c r="B624" s="22"/>
      <c r="C624" s="22"/>
      <c r="D624" s="22"/>
      <c r="J624" s="22"/>
    </row>
    <row r="625" spans="2:10" x14ac:dyDescent="0.2">
      <c r="B625" s="22"/>
      <c r="C625" s="22"/>
      <c r="D625" s="22"/>
      <c r="J625" s="22"/>
    </row>
    <row r="626" spans="2:10" x14ac:dyDescent="0.2">
      <c r="B626" s="22"/>
      <c r="C626" s="22"/>
      <c r="D626" s="22"/>
      <c r="J626" s="22"/>
    </row>
    <row r="627" spans="2:10" x14ac:dyDescent="0.2">
      <c r="B627" s="22"/>
      <c r="C627" s="22"/>
      <c r="D627" s="22"/>
      <c r="J627" s="22"/>
    </row>
    <row r="628" spans="2:10" x14ac:dyDescent="0.2">
      <c r="B628" s="22"/>
      <c r="C628" s="22"/>
      <c r="D628" s="22"/>
      <c r="J628" s="22"/>
    </row>
    <row r="629" spans="2:10" x14ac:dyDescent="0.2">
      <c r="B629" s="22"/>
      <c r="C629" s="22"/>
      <c r="D629" s="22"/>
      <c r="J629" s="22"/>
    </row>
    <row r="630" spans="2:10" x14ac:dyDescent="0.2">
      <c r="B630" s="22"/>
      <c r="C630" s="22"/>
      <c r="D630" s="22"/>
      <c r="J630" s="22"/>
    </row>
    <row r="631" spans="2:10" x14ac:dyDescent="0.2">
      <c r="B631" s="22"/>
      <c r="C631" s="22"/>
      <c r="D631" s="22"/>
      <c r="J631" s="22"/>
    </row>
    <row r="632" spans="2:10" x14ac:dyDescent="0.2">
      <c r="B632" s="22"/>
      <c r="C632" s="22"/>
      <c r="D632" s="22"/>
      <c r="J632" s="22"/>
    </row>
    <row r="633" spans="2:10" x14ac:dyDescent="0.2">
      <c r="B633" s="22"/>
      <c r="C633" s="22"/>
      <c r="D633" s="22"/>
      <c r="J633" s="22"/>
    </row>
    <row r="634" spans="2:10" x14ac:dyDescent="0.2">
      <c r="B634" s="22"/>
      <c r="C634" s="22"/>
      <c r="D634" s="22"/>
      <c r="J634" s="22"/>
    </row>
    <row r="635" spans="2:10" x14ac:dyDescent="0.2">
      <c r="B635" s="22"/>
      <c r="C635" s="22"/>
      <c r="D635" s="22"/>
      <c r="J635" s="22"/>
    </row>
    <row r="636" spans="2:10" x14ac:dyDescent="0.2">
      <c r="B636" s="22"/>
      <c r="C636" s="22"/>
      <c r="D636" s="22"/>
      <c r="J636" s="22"/>
    </row>
    <row r="637" spans="2:10" x14ac:dyDescent="0.2">
      <c r="B637" s="22"/>
      <c r="C637" s="22"/>
      <c r="D637" s="22"/>
      <c r="J637" s="22"/>
    </row>
    <row r="638" spans="2:10" x14ac:dyDescent="0.2">
      <c r="B638" s="22"/>
      <c r="C638" s="22"/>
      <c r="D638" s="22"/>
      <c r="J638" s="22"/>
    </row>
    <row r="639" spans="2:10" x14ac:dyDescent="0.2">
      <c r="B639" s="22"/>
      <c r="C639" s="22"/>
      <c r="D639" s="22"/>
      <c r="J639" s="22"/>
    </row>
    <row r="640" spans="2:10" x14ac:dyDescent="0.2">
      <c r="B640" s="22"/>
      <c r="C640" s="22"/>
      <c r="D640" s="22"/>
      <c r="J640" s="22"/>
    </row>
    <row r="641" spans="2:10" x14ac:dyDescent="0.2">
      <c r="B641" s="22"/>
      <c r="C641" s="22"/>
      <c r="D641" s="22"/>
      <c r="J641" s="22"/>
    </row>
    <row r="642" spans="2:10" x14ac:dyDescent="0.2">
      <c r="B642" s="22"/>
      <c r="C642" s="22"/>
      <c r="D642" s="22"/>
      <c r="J642" s="22"/>
    </row>
    <row r="643" spans="2:10" x14ac:dyDescent="0.2">
      <c r="B643" s="22"/>
      <c r="C643" s="22"/>
      <c r="D643" s="22"/>
      <c r="J643" s="22"/>
    </row>
    <row r="644" spans="2:10" x14ac:dyDescent="0.2">
      <c r="B644" s="22"/>
      <c r="C644" s="22"/>
      <c r="D644" s="22"/>
      <c r="J644" s="22"/>
    </row>
    <row r="645" spans="2:10" x14ac:dyDescent="0.2">
      <c r="B645" s="22"/>
      <c r="C645" s="22"/>
      <c r="D645" s="22"/>
      <c r="J645" s="22"/>
    </row>
    <row r="646" spans="2:10" x14ac:dyDescent="0.2">
      <c r="B646" s="22"/>
      <c r="C646" s="22"/>
      <c r="D646" s="22"/>
      <c r="J646" s="22"/>
    </row>
    <row r="647" spans="2:10" x14ac:dyDescent="0.2">
      <c r="B647" s="22"/>
      <c r="C647" s="22"/>
      <c r="D647" s="22"/>
      <c r="J647" s="22"/>
    </row>
    <row r="648" spans="2:10" x14ac:dyDescent="0.2">
      <c r="B648" s="22"/>
      <c r="C648" s="22"/>
      <c r="D648" s="22"/>
      <c r="J648" s="22"/>
    </row>
    <row r="649" spans="2:10" x14ac:dyDescent="0.2">
      <c r="B649" s="22"/>
      <c r="C649" s="22"/>
      <c r="D649" s="22"/>
      <c r="J649" s="22"/>
    </row>
    <row r="650" spans="2:10" x14ac:dyDescent="0.2">
      <c r="B650" s="22"/>
      <c r="C650" s="22"/>
      <c r="D650" s="22"/>
      <c r="J650" s="22"/>
    </row>
    <row r="651" spans="2:10" x14ac:dyDescent="0.2">
      <c r="B651" s="22"/>
      <c r="C651" s="22"/>
      <c r="D651" s="22"/>
      <c r="J651" s="22"/>
    </row>
    <row r="652" spans="2:10" x14ac:dyDescent="0.2">
      <c r="B652" s="22"/>
      <c r="C652" s="22"/>
      <c r="D652" s="22"/>
      <c r="J652" s="22"/>
    </row>
    <row r="653" spans="2:10" x14ac:dyDescent="0.2">
      <c r="B653" s="22"/>
      <c r="C653" s="22"/>
      <c r="D653" s="22"/>
      <c r="J653" s="22"/>
    </row>
    <row r="654" spans="2:10" x14ac:dyDescent="0.2">
      <c r="B654" s="22"/>
      <c r="C654" s="22"/>
      <c r="D654" s="22"/>
      <c r="J654" s="22"/>
    </row>
    <row r="655" spans="2:10" x14ac:dyDescent="0.2">
      <c r="B655" s="22"/>
      <c r="C655" s="22"/>
      <c r="D655" s="22"/>
      <c r="J655" s="22"/>
    </row>
    <row r="656" spans="2:10" x14ac:dyDescent="0.2">
      <c r="B656" s="22"/>
      <c r="C656" s="22"/>
      <c r="D656" s="22"/>
      <c r="J656" s="22"/>
    </row>
    <row r="657" spans="2:10" x14ac:dyDescent="0.2">
      <c r="B657" s="22"/>
      <c r="C657" s="22"/>
      <c r="D657" s="22"/>
      <c r="J657" s="22"/>
    </row>
    <row r="658" spans="2:10" x14ac:dyDescent="0.2">
      <c r="B658" s="22"/>
      <c r="C658" s="22"/>
      <c r="D658" s="22"/>
      <c r="J658" s="22"/>
    </row>
    <row r="659" spans="2:10" x14ac:dyDescent="0.2">
      <c r="B659" s="22"/>
      <c r="C659" s="22"/>
      <c r="D659" s="22"/>
      <c r="J659" s="22"/>
    </row>
    <row r="660" spans="2:10" x14ac:dyDescent="0.2">
      <c r="B660" s="22"/>
      <c r="C660" s="22"/>
      <c r="D660" s="22"/>
      <c r="J660" s="22"/>
    </row>
    <row r="661" spans="2:10" x14ac:dyDescent="0.2">
      <c r="B661" s="22"/>
      <c r="C661" s="22"/>
      <c r="D661" s="22"/>
      <c r="J661" s="22"/>
    </row>
    <row r="662" spans="2:10" x14ac:dyDescent="0.2">
      <c r="B662" s="22"/>
      <c r="C662" s="22"/>
      <c r="D662" s="22"/>
      <c r="J662" s="22"/>
    </row>
    <row r="663" spans="2:10" x14ac:dyDescent="0.2">
      <c r="B663" s="22"/>
      <c r="C663" s="22"/>
      <c r="D663" s="22"/>
      <c r="J663" s="22"/>
    </row>
    <row r="664" spans="2:10" x14ac:dyDescent="0.2">
      <c r="B664" s="22"/>
      <c r="C664" s="22"/>
      <c r="D664" s="22"/>
      <c r="J664" s="22"/>
    </row>
    <row r="665" spans="2:10" x14ac:dyDescent="0.2">
      <c r="B665" s="22"/>
      <c r="C665" s="22"/>
      <c r="D665" s="22"/>
      <c r="J665" s="22"/>
    </row>
    <row r="666" spans="2:10" x14ac:dyDescent="0.2">
      <c r="B666" s="22"/>
      <c r="C666" s="22"/>
      <c r="D666" s="22"/>
      <c r="J666" s="22"/>
    </row>
    <row r="667" spans="2:10" x14ac:dyDescent="0.2">
      <c r="B667" s="22"/>
      <c r="C667" s="22"/>
      <c r="D667" s="22"/>
      <c r="J667" s="22"/>
    </row>
    <row r="668" spans="2:10" x14ac:dyDescent="0.2">
      <c r="B668" s="22"/>
      <c r="C668" s="22"/>
      <c r="D668" s="22"/>
      <c r="J668" s="22"/>
    </row>
    <row r="669" spans="2:10" x14ac:dyDescent="0.2">
      <c r="B669" s="22"/>
      <c r="C669" s="22"/>
      <c r="D669" s="22"/>
      <c r="J669" s="22"/>
    </row>
    <row r="670" spans="2:10" x14ac:dyDescent="0.2">
      <c r="B670" s="22"/>
      <c r="C670" s="22"/>
      <c r="D670" s="22"/>
      <c r="J670" s="22"/>
    </row>
    <row r="671" spans="2:10" x14ac:dyDescent="0.2">
      <c r="B671" s="22"/>
      <c r="C671" s="22"/>
      <c r="D671" s="22"/>
      <c r="J671" s="22"/>
    </row>
    <row r="672" spans="2:10" x14ac:dyDescent="0.2">
      <c r="B672" s="22"/>
      <c r="C672" s="22"/>
      <c r="D672" s="22"/>
      <c r="J672" s="22"/>
    </row>
    <row r="673" spans="2:10" x14ac:dyDescent="0.2">
      <c r="B673" s="22"/>
      <c r="C673" s="22"/>
      <c r="D673" s="22"/>
      <c r="J673" s="22"/>
    </row>
    <row r="674" spans="2:10" x14ac:dyDescent="0.2">
      <c r="B674" s="22"/>
      <c r="C674" s="22"/>
      <c r="D674" s="22"/>
      <c r="J674" s="22"/>
    </row>
    <row r="675" spans="2:10" x14ac:dyDescent="0.2">
      <c r="B675" s="22"/>
      <c r="C675" s="22"/>
      <c r="D675" s="22"/>
      <c r="J675" s="22"/>
    </row>
    <row r="676" spans="2:10" x14ac:dyDescent="0.2">
      <c r="B676" s="22"/>
      <c r="C676" s="22"/>
      <c r="D676" s="22"/>
      <c r="J676" s="22"/>
    </row>
    <row r="677" spans="2:10" x14ac:dyDescent="0.2">
      <c r="B677" s="22"/>
      <c r="C677" s="22"/>
      <c r="D677" s="22"/>
      <c r="J677" s="22"/>
    </row>
    <row r="678" spans="2:10" x14ac:dyDescent="0.2">
      <c r="B678" s="22"/>
      <c r="C678" s="22"/>
      <c r="D678" s="22"/>
      <c r="J678" s="22"/>
    </row>
    <row r="679" spans="2:10" x14ac:dyDescent="0.2">
      <c r="B679" s="22"/>
      <c r="C679" s="22"/>
      <c r="D679" s="22"/>
      <c r="J679" s="22"/>
    </row>
    <row r="680" spans="2:10" x14ac:dyDescent="0.2">
      <c r="B680" s="22"/>
      <c r="C680" s="22"/>
      <c r="D680" s="22"/>
      <c r="J680" s="22"/>
    </row>
    <row r="681" spans="2:10" x14ac:dyDescent="0.2">
      <c r="B681" s="22"/>
      <c r="C681" s="22"/>
      <c r="D681" s="22"/>
      <c r="J681" s="22"/>
    </row>
    <row r="682" spans="2:10" x14ac:dyDescent="0.2">
      <c r="B682" s="22"/>
      <c r="C682" s="22"/>
      <c r="D682" s="22"/>
      <c r="J682" s="22"/>
    </row>
    <row r="683" spans="2:10" x14ac:dyDescent="0.2">
      <c r="B683" s="22"/>
      <c r="C683" s="22"/>
      <c r="D683" s="22"/>
      <c r="J683" s="22"/>
    </row>
    <row r="684" spans="2:10" x14ac:dyDescent="0.2">
      <c r="B684" s="22"/>
      <c r="C684" s="22"/>
      <c r="D684" s="22"/>
      <c r="J684" s="22"/>
    </row>
    <row r="685" spans="2:10" x14ac:dyDescent="0.2">
      <c r="B685" s="22"/>
      <c r="C685" s="22"/>
      <c r="D685" s="22"/>
      <c r="J685" s="22"/>
    </row>
    <row r="686" spans="2:10" x14ac:dyDescent="0.2">
      <c r="B686" s="22"/>
      <c r="C686" s="22"/>
      <c r="D686" s="22"/>
      <c r="J686" s="22"/>
    </row>
    <row r="687" spans="2:10" x14ac:dyDescent="0.2">
      <c r="B687" s="22"/>
      <c r="C687" s="22"/>
      <c r="D687" s="22"/>
      <c r="J687" s="22"/>
    </row>
    <row r="688" spans="2:10" x14ac:dyDescent="0.2">
      <c r="B688" s="22"/>
      <c r="C688" s="22"/>
      <c r="D688" s="22"/>
      <c r="J688" s="22"/>
    </row>
    <row r="689" spans="2:10" x14ac:dyDescent="0.2">
      <c r="B689" s="22"/>
      <c r="C689" s="22"/>
      <c r="D689" s="22"/>
      <c r="J689" s="22"/>
    </row>
    <row r="690" spans="2:10" x14ac:dyDescent="0.2">
      <c r="B690" s="22"/>
      <c r="C690" s="22"/>
      <c r="D690" s="22"/>
      <c r="J690" s="22"/>
    </row>
    <row r="691" spans="2:10" x14ac:dyDescent="0.2">
      <c r="B691" s="22"/>
      <c r="C691" s="22"/>
      <c r="D691" s="22"/>
      <c r="J691" s="22"/>
    </row>
    <row r="692" spans="2:10" x14ac:dyDescent="0.2">
      <c r="B692" s="22"/>
      <c r="C692" s="22"/>
      <c r="D692" s="22"/>
      <c r="J692" s="22"/>
    </row>
    <row r="693" spans="2:10" x14ac:dyDescent="0.2">
      <c r="B693" s="22"/>
      <c r="C693" s="22"/>
      <c r="D693" s="22"/>
      <c r="J693" s="22"/>
    </row>
    <row r="694" spans="2:10" x14ac:dyDescent="0.2">
      <c r="B694" s="22"/>
      <c r="C694" s="22"/>
      <c r="D694" s="22"/>
      <c r="J694" s="22"/>
    </row>
    <row r="695" spans="2:10" x14ac:dyDescent="0.2">
      <c r="B695" s="22"/>
      <c r="C695" s="22"/>
      <c r="D695" s="22"/>
      <c r="J695" s="22"/>
    </row>
    <row r="696" spans="2:10" x14ac:dyDescent="0.2">
      <c r="B696" s="22"/>
      <c r="C696" s="22"/>
      <c r="D696" s="22"/>
      <c r="J696" s="22"/>
    </row>
    <row r="697" spans="2:10" x14ac:dyDescent="0.2">
      <c r="B697" s="22"/>
      <c r="C697" s="22"/>
      <c r="D697" s="22"/>
      <c r="J697" s="22"/>
    </row>
    <row r="698" spans="2:10" x14ac:dyDescent="0.2">
      <c r="B698" s="22"/>
      <c r="C698" s="22"/>
      <c r="D698" s="22"/>
      <c r="J698" s="22"/>
    </row>
    <row r="699" spans="2:10" x14ac:dyDescent="0.2">
      <c r="B699" s="22"/>
      <c r="C699" s="22"/>
      <c r="D699" s="22"/>
      <c r="J699" s="22"/>
    </row>
    <row r="700" spans="2:10" x14ac:dyDescent="0.2">
      <c r="B700" s="22"/>
      <c r="C700" s="22"/>
      <c r="D700" s="22"/>
      <c r="J700" s="22"/>
    </row>
    <row r="701" spans="2:10" x14ac:dyDescent="0.2">
      <c r="B701" s="22"/>
      <c r="C701" s="22"/>
      <c r="D701" s="22"/>
      <c r="J701" s="22"/>
    </row>
    <row r="702" spans="2:10" x14ac:dyDescent="0.2">
      <c r="B702" s="22"/>
      <c r="C702" s="22"/>
      <c r="D702" s="22"/>
      <c r="J702" s="22"/>
    </row>
    <row r="703" spans="2:10" x14ac:dyDescent="0.2">
      <c r="B703" s="22"/>
      <c r="C703" s="22"/>
      <c r="D703" s="22"/>
      <c r="J703" s="22"/>
    </row>
    <row r="704" spans="2:10" x14ac:dyDescent="0.2">
      <c r="B704" s="22"/>
      <c r="C704" s="22"/>
      <c r="D704" s="22"/>
      <c r="J704" s="22"/>
    </row>
    <row r="705" spans="2:10" x14ac:dyDescent="0.2">
      <c r="B705" s="22"/>
      <c r="C705" s="22"/>
      <c r="D705" s="22"/>
      <c r="J705" s="22"/>
    </row>
    <row r="706" spans="2:10" x14ac:dyDescent="0.2">
      <c r="B706" s="22"/>
      <c r="C706" s="22"/>
      <c r="D706" s="22"/>
      <c r="J706" s="22"/>
    </row>
    <row r="707" spans="2:10" x14ac:dyDescent="0.2">
      <c r="B707" s="22"/>
      <c r="C707" s="22"/>
      <c r="D707" s="22"/>
      <c r="J707" s="22"/>
    </row>
    <row r="708" spans="2:10" x14ac:dyDescent="0.2">
      <c r="B708" s="22"/>
      <c r="C708" s="22"/>
      <c r="D708" s="22"/>
      <c r="J708" s="22"/>
    </row>
    <row r="709" spans="2:10" x14ac:dyDescent="0.2">
      <c r="B709" s="22"/>
      <c r="C709" s="22"/>
      <c r="D709" s="22"/>
      <c r="J709" s="22"/>
    </row>
    <row r="710" spans="2:10" x14ac:dyDescent="0.2">
      <c r="B710" s="22"/>
      <c r="C710" s="22"/>
      <c r="D710" s="22"/>
      <c r="J710" s="22"/>
    </row>
    <row r="711" spans="2:10" x14ac:dyDescent="0.2">
      <c r="B711" s="22"/>
      <c r="C711" s="22"/>
      <c r="D711" s="22"/>
      <c r="J711" s="22"/>
    </row>
    <row r="712" spans="2:10" x14ac:dyDescent="0.2">
      <c r="B712" s="22"/>
      <c r="C712" s="22"/>
      <c r="D712" s="22"/>
      <c r="J712" s="22"/>
    </row>
    <row r="713" spans="2:10" x14ac:dyDescent="0.2">
      <c r="B713" s="22"/>
      <c r="C713" s="22"/>
      <c r="D713" s="22"/>
      <c r="J713" s="22"/>
    </row>
    <row r="714" spans="2:10" x14ac:dyDescent="0.2">
      <c r="B714" s="22"/>
      <c r="C714" s="22"/>
      <c r="D714" s="22"/>
      <c r="J714" s="22"/>
    </row>
    <row r="715" spans="2:10" x14ac:dyDescent="0.2">
      <c r="B715" s="22"/>
      <c r="C715" s="22"/>
      <c r="D715" s="22"/>
      <c r="J715" s="22"/>
    </row>
    <row r="716" spans="2:10" x14ac:dyDescent="0.2">
      <c r="B716" s="22"/>
      <c r="C716" s="22"/>
      <c r="D716" s="22"/>
      <c r="J716" s="22"/>
    </row>
    <row r="717" spans="2:10" x14ac:dyDescent="0.2">
      <c r="B717" s="22"/>
      <c r="C717" s="22"/>
      <c r="D717" s="22"/>
      <c r="J717" s="22"/>
    </row>
    <row r="718" spans="2:10" x14ac:dyDescent="0.2">
      <c r="B718" s="22"/>
      <c r="C718" s="22"/>
      <c r="D718" s="22"/>
      <c r="J718" s="22"/>
    </row>
    <row r="719" spans="2:10" x14ac:dyDescent="0.2">
      <c r="B719" s="22"/>
      <c r="C719" s="22"/>
      <c r="D719" s="22"/>
      <c r="J719" s="22"/>
    </row>
    <row r="720" spans="2:10" x14ac:dyDescent="0.2">
      <c r="B720" s="22"/>
      <c r="C720" s="22"/>
      <c r="D720" s="22"/>
      <c r="J720" s="22"/>
    </row>
    <row r="721" spans="2:10" x14ac:dyDescent="0.2">
      <c r="B721" s="22"/>
      <c r="C721" s="22"/>
      <c r="D721" s="22"/>
      <c r="J721" s="22"/>
    </row>
    <row r="722" spans="2:10" x14ac:dyDescent="0.2">
      <c r="B722" s="22"/>
      <c r="C722" s="22"/>
      <c r="D722" s="22"/>
      <c r="J722" s="22"/>
    </row>
    <row r="723" spans="2:10" x14ac:dyDescent="0.2">
      <c r="B723" s="22"/>
      <c r="C723" s="22"/>
      <c r="D723" s="22"/>
      <c r="J723" s="22"/>
    </row>
    <row r="724" spans="2:10" x14ac:dyDescent="0.2">
      <c r="B724" s="22"/>
      <c r="C724" s="22"/>
      <c r="D724" s="22"/>
      <c r="J724" s="22"/>
    </row>
    <row r="725" spans="2:10" x14ac:dyDescent="0.2">
      <c r="B725" s="22"/>
      <c r="C725" s="22"/>
      <c r="D725" s="22"/>
      <c r="J725" s="22"/>
    </row>
    <row r="726" spans="2:10" x14ac:dyDescent="0.2">
      <c r="B726" s="22"/>
      <c r="C726" s="22"/>
      <c r="D726" s="22"/>
      <c r="J726" s="22"/>
    </row>
    <row r="727" spans="2:10" x14ac:dyDescent="0.2">
      <c r="B727" s="22"/>
      <c r="C727" s="22"/>
      <c r="D727" s="22"/>
      <c r="J727" s="22"/>
    </row>
    <row r="728" spans="2:10" x14ac:dyDescent="0.2">
      <c r="B728" s="22"/>
      <c r="C728" s="22"/>
      <c r="D728" s="22"/>
      <c r="J728" s="22"/>
    </row>
    <row r="729" spans="2:10" x14ac:dyDescent="0.2">
      <c r="B729" s="22"/>
      <c r="C729" s="22"/>
      <c r="D729" s="22"/>
      <c r="J729" s="22"/>
    </row>
    <row r="730" spans="2:10" x14ac:dyDescent="0.2">
      <c r="B730" s="22"/>
      <c r="C730" s="22"/>
      <c r="D730" s="22"/>
      <c r="J730" s="22"/>
    </row>
    <row r="731" spans="2:10" x14ac:dyDescent="0.2">
      <c r="B731" s="22"/>
      <c r="C731" s="22"/>
      <c r="D731" s="22"/>
      <c r="J731" s="22"/>
    </row>
    <row r="732" spans="2:10" x14ac:dyDescent="0.2">
      <c r="B732" s="22"/>
      <c r="C732" s="22"/>
      <c r="D732" s="22"/>
      <c r="J732" s="22"/>
    </row>
    <row r="733" spans="2:10" x14ac:dyDescent="0.2">
      <c r="B733" s="22"/>
      <c r="C733" s="22"/>
      <c r="D733" s="22"/>
      <c r="J733" s="22"/>
    </row>
    <row r="734" spans="2:10" x14ac:dyDescent="0.2">
      <c r="B734" s="22"/>
      <c r="C734" s="22"/>
      <c r="D734" s="22"/>
      <c r="J734" s="22"/>
    </row>
    <row r="735" spans="2:10" x14ac:dyDescent="0.2">
      <c r="B735" s="22"/>
      <c r="C735" s="22"/>
      <c r="D735" s="22"/>
      <c r="J735" s="22"/>
    </row>
    <row r="736" spans="2:10" x14ac:dyDescent="0.2">
      <c r="B736" s="22"/>
      <c r="C736" s="22"/>
      <c r="D736" s="22"/>
      <c r="J736" s="22"/>
    </row>
    <row r="737" spans="2:10" x14ac:dyDescent="0.2">
      <c r="B737" s="22"/>
      <c r="C737" s="22"/>
      <c r="D737" s="22"/>
      <c r="J737" s="22"/>
    </row>
    <row r="738" spans="2:10" x14ac:dyDescent="0.2">
      <c r="B738" s="22"/>
      <c r="C738" s="22"/>
      <c r="D738" s="22"/>
      <c r="J738" s="22"/>
    </row>
    <row r="739" spans="2:10" x14ac:dyDescent="0.2">
      <c r="B739" s="22"/>
      <c r="C739" s="22"/>
      <c r="D739" s="22"/>
      <c r="J739" s="22"/>
    </row>
    <row r="740" spans="2:10" x14ac:dyDescent="0.2">
      <c r="B740" s="22"/>
      <c r="C740" s="22"/>
      <c r="D740" s="22"/>
      <c r="J740" s="22"/>
    </row>
    <row r="741" spans="2:10" x14ac:dyDescent="0.2">
      <c r="B741" s="22"/>
      <c r="C741" s="22"/>
      <c r="D741" s="22"/>
      <c r="J741" s="22"/>
    </row>
    <row r="742" spans="2:10" x14ac:dyDescent="0.2">
      <c r="B742" s="22"/>
      <c r="C742" s="22"/>
      <c r="D742" s="22"/>
      <c r="J742" s="22"/>
    </row>
    <row r="743" spans="2:10" x14ac:dyDescent="0.2">
      <c r="B743" s="22"/>
      <c r="C743" s="22"/>
      <c r="D743" s="22"/>
      <c r="J743" s="22"/>
    </row>
    <row r="744" spans="2:10" x14ac:dyDescent="0.2">
      <c r="B744" s="22"/>
      <c r="C744" s="22"/>
      <c r="D744" s="22"/>
      <c r="J744" s="22"/>
    </row>
    <row r="745" spans="2:10" x14ac:dyDescent="0.2">
      <c r="B745" s="22"/>
      <c r="C745" s="22"/>
      <c r="D745" s="22"/>
      <c r="J745" s="22"/>
    </row>
    <row r="746" spans="2:10" x14ac:dyDescent="0.2">
      <c r="B746" s="22"/>
      <c r="C746" s="22"/>
      <c r="D746" s="22"/>
      <c r="J746" s="22"/>
    </row>
    <row r="747" spans="2:10" x14ac:dyDescent="0.2">
      <c r="B747" s="22"/>
      <c r="C747" s="22"/>
      <c r="D747" s="22"/>
      <c r="J747" s="22"/>
    </row>
    <row r="748" spans="2:10" x14ac:dyDescent="0.2">
      <c r="B748" s="22"/>
      <c r="C748" s="22"/>
      <c r="D748" s="22"/>
      <c r="J748" s="22"/>
    </row>
    <row r="749" spans="2:10" x14ac:dyDescent="0.2">
      <c r="B749" s="22"/>
      <c r="C749" s="22"/>
      <c r="D749" s="22"/>
      <c r="J749" s="22"/>
    </row>
    <row r="750" spans="2:10" x14ac:dyDescent="0.2">
      <c r="B750" s="22"/>
      <c r="C750" s="22"/>
      <c r="D750" s="22"/>
      <c r="J750" s="22"/>
    </row>
    <row r="751" spans="2:10" x14ac:dyDescent="0.2">
      <c r="B751" s="22"/>
      <c r="C751" s="22"/>
      <c r="D751" s="22"/>
      <c r="J751" s="22"/>
    </row>
    <row r="752" spans="2:10" x14ac:dyDescent="0.2">
      <c r="B752" s="22"/>
      <c r="C752" s="22"/>
      <c r="D752" s="22"/>
      <c r="J752" s="22"/>
    </row>
    <row r="753" spans="2:10" x14ac:dyDescent="0.2">
      <c r="B753" s="22"/>
      <c r="C753" s="22"/>
      <c r="D753" s="22"/>
      <c r="J753" s="22"/>
    </row>
    <row r="754" spans="2:10" x14ac:dyDescent="0.2">
      <c r="B754" s="22"/>
      <c r="C754" s="22"/>
      <c r="D754" s="22"/>
      <c r="J754" s="22"/>
    </row>
    <row r="755" spans="2:10" x14ac:dyDescent="0.2">
      <c r="B755" s="22"/>
      <c r="C755" s="22"/>
      <c r="D755" s="22"/>
      <c r="J755" s="22"/>
    </row>
    <row r="756" spans="2:10" x14ac:dyDescent="0.2">
      <c r="B756" s="22"/>
      <c r="C756" s="22"/>
      <c r="D756" s="22"/>
      <c r="J756" s="22"/>
    </row>
    <row r="757" spans="2:10" x14ac:dyDescent="0.2">
      <c r="B757" s="22"/>
      <c r="C757" s="22"/>
      <c r="D757" s="22"/>
      <c r="J757" s="22"/>
    </row>
    <row r="758" spans="2:10" x14ac:dyDescent="0.2">
      <c r="B758" s="22"/>
      <c r="C758" s="22"/>
      <c r="D758" s="22"/>
      <c r="J758" s="22"/>
    </row>
    <row r="759" spans="2:10" x14ac:dyDescent="0.2">
      <c r="B759" s="22"/>
      <c r="C759" s="22"/>
      <c r="D759" s="22"/>
      <c r="J759" s="22"/>
    </row>
    <row r="760" spans="2:10" x14ac:dyDescent="0.2">
      <c r="B760" s="22"/>
      <c r="C760" s="22"/>
      <c r="D760" s="22"/>
      <c r="J760" s="22"/>
    </row>
    <row r="761" spans="2:10" x14ac:dyDescent="0.2">
      <c r="B761" s="22"/>
      <c r="C761" s="22"/>
      <c r="D761" s="22"/>
      <c r="J761" s="22"/>
    </row>
    <row r="762" spans="2:10" x14ac:dyDescent="0.2">
      <c r="B762" s="22"/>
      <c r="C762" s="22"/>
      <c r="D762" s="22"/>
      <c r="J762" s="22"/>
    </row>
    <row r="763" spans="2:10" x14ac:dyDescent="0.2">
      <c r="B763" s="22"/>
      <c r="C763" s="22"/>
      <c r="D763" s="22"/>
      <c r="J763" s="22"/>
    </row>
    <row r="764" spans="2:10" x14ac:dyDescent="0.2">
      <c r="B764" s="22"/>
      <c r="C764" s="22"/>
      <c r="D764" s="22"/>
      <c r="J764" s="22"/>
    </row>
    <row r="765" spans="2:10" x14ac:dyDescent="0.2">
      <c r="B765" s="22"/>
      <c r="C765" s="22"/>
      <c r="D765" s="22"/>
      <c r="J765" s="22"/>
    </row>
    <row r="766" spans="2:10" x14ac:dyDescent="0.2">
      <c r="B766" s="22"/>
      <c r="C766" s="22"/>
      <c r="D766" s="22"/>
      <c r="J766" s="22"/>
    </row>
    <row r="767" spans="2:10" x14ac:dyDescent="0.2">
      <c r="B767" s="22"/>
      <c r="C767" s="22"/>
      <c r="D767" s="22"/>
      <c r="J767" s="22"/>
    </row>
    <row r="768" spans="2:10" x14ac:dyDescent="0.2">
      <c r="B768" s="22"/>
      <c r="C768" s="22"/>
      <c r="D768" s="22"/>
      <c r="J768" s="22"/>
    </row>
    <row r="769" spans="2:10" x14ac:dyDescent="0.2">
      <c r="B769" s="22"/>
      <c r="C769" s="22"/>
      <c r="D769" s="22"/>
      <c r="J769" s="22"/>
    </row>
    <row r="770" spans="2:10" x14ac:dyDescent="0.2">
      <c r="B770" s="22"/>
      <c r="C770" s="22"/>
      <c r="D770" s="22"/>
      <c r="J770" s="22"/>
    </row>
    <row r="771" spans="2:10" x14ac:dyDescent="0.2">
      <c r="B771" s="22"/>
      <c r="C771" s="22"/>
      <c r="D771" s="22"/>
      <c r="J771" s="22"/>
    </row>
    <row r="772" spans="2:10" x14ac:dyDescent="0.2">
      <c r="B772" s="22"/>
      <c r="C772" s="22"/>
      <c r="D772" s="22"/>
      <c r="J772" s="22"/>
    </row>
    <row r="773" spans="2:10" x14ac:dyDescent="0.2">
      <c r="B773" s="22"/>
      <c r="C773" s="22"/>
      <c r="D773" s="22"/>
      <c r="J773" s="22"/>
    </row>
    <row r="774" spans="2:10" x14ac:dyDescent="0.2">
      <c r="B774" s="22"/>
      <c r="C774" s="22"/>
      <c r="D774" s="22"/>
      <c r="J774" s="22"/>
    </row>
    <row r="775" spans="2:10" x14ac:dyDescent="0.2">
      <c r="B775" s="22"/>
      <c r="C775" s="22"/>
      <c r="D775" s="22"/>
      <c r="J775" s="22"/>
    </row>
    <row r="776" spans="2:10" x14ac:dyDescent="0.2">
      <c r="B776" s="22"/>
      <c r="C776" s="22"/>
      <c r="D776" s="22"/>
      <c r="J776" s="22"/>
    </row>
    <row r="777" spans="2:10" x14ac:dyDescent="0.2">
      <c r="B777" s="22"/>
      <c r="C777" s="22"/>
      <c r="D777" s="22"/>
      <c r="J777" s="22"/>
    </row>
    <row r="778" spans="2:10" x14ac:dyDescent="0.2">
      <c r="B778" s="22"/>
      <c r="C778" s="22"/>
      <c r="D778" s="22"/>
      <c r="J778" s="22"/>
    </row>
    <row r="779" spans="2:10" x14ac:dyDescent="0.2">
      <c r="B779" s="22"/>
      <c r="C779" s="22"/>
      <c r="D779" s="22"/>
      <c r="J779" s="22"/>
    </row>
    <row r="780" spans="2:10" x14ac:dyDescent="0.2">
      <c r="B780" s="22"/>
      <c r="C780" s="22"/>
      <c r="D780" s="22"/>
      <c r="J780" s="22"/>
    </row>
    <row r="781" spans="2:10" x14ac:dyDescent="0.2">
      <c r="B781" s="22"/>
      <c r="C781" s="22"/>
      <c r="D781" s="22"/>
      <c r="J781" s="22"/>
    </row>
    <row r="782" spans="2:10" x14ac:dyDescent="0.2">
      <c r="B782" s="22"/>
      <c r="C782" s="22"/>
      <c r="D782" s="22"/>
      <c r="J782" s="22"/>
    </row>
    <row r="783" spans="2:10" x14ac:dyDescent="0.2">
      <c r="B783" s="22"/>
      <c r="C783" s="22"/>
      <c r="D783" s="22"/>
      <c r="J783" s="22"/>
    </row>
    <row r="784" spans="2:10" x14ac:dyDescent="0.2">
      <c r="B784" s="22"/>
      <c r="C784" s="22"/>
      <c r="D784" s="22"/>
      <c r="J784" s="22"/>
    </row>
    <row r="785" spans="2:10" x14ac:dyDescent="0.2">
      <c r="B785" s="22"/>
      <c r="C785" s="22"/>
      <c r="D785" s="22"/>
      <c r="J785" s="22"/>
    </row>
    <row r="786" spans="2:10" x14ac:dyDescent="0.2">
      <c r="B786" s="22"/>
      <c r="C786" s="22"/>
      <c r="D786" s="22"/>
      <c r="J786" s="22"/>
    </row>
    <row r="787" spans="2:10" x14ac:dyDescent="0.2">
      <c r="B787" s="22"/>
      <c r="C787" s="22"/>
      <c r="D787" s="22"/>
      <c r="J787" s="22"/>
    </row>
    <row r="788" spans="2:10" x14ac:dyDescent="0.2">
      <c r="B788" s="22"/>
      <c r="C788" s="22"/>
      <c r="D788" s="22"/>
      <c r="J788" s="22"/>
    </row>
    <row r="789" spans="2:10" x14ac:dyDescent="0.2">
      <c r="B789" s="22"/>
      <c r="C789" s="22"/>
      <c r="D789" s="22"/>
      <c r="J789" s="22"/>
    </row>
    <row r="790" spans="2:10" x14ac:dyDescent="0.2">
      <c r="B790" s="22"/>
      <c r="C790" s="22"/>
      <c r="D790" s="22"/>
      <c r="J790" s="22"/>
    </row>
    <row r="791" spans="2:10" x14ac:dyDescent="0.2">
      <c r="B791" s="22"/>
      <c r="C791" s="22"/>
      <c r="D791" s="22"/>
      <c r="J791" s="22"/>
    </row>
    <row r="792" spans="2:10" x14ac:dyDescent="0.2">
      <c r="B792" s="22"/>
      <c r="C792" s="22"/>
      <c r="D792" s="22"/>
      <c r="J792" s="22"/>
    </row>
    <row r="793" spans="2:10" x14ac:dyDescent="0.2">
      <c r="B793" s="22"/>
      <c r="C793" s="22"/>
      <c r="D793" s="22"/>
      <c r="J793" s="22"/>
    </row>
    <row r="794" spans="2:10" x14ac:dyDescent="0.2">
      <c r="B794" s="22"/>
      <c r="C794" s="22"/>
      <c r="D794" s="22"/>
      <c r="J794" s="22"/>
    </row>
    <row r="795" spans="2:10" x14ac:dyDescent="0.2">
      <c r="B795" s="22"/>
      <c r="C795" s="22"/>
      <c r="D795" s="22"/>
      <c r="J795" s="22"/>
    </row>
    <row r="796" spans="2:10" x14ac:dyDescent="0.2">
      <c r="B796" s="22"/>
      <c r="C796" s="22"/>
      <c r="D796" s="22"/>
      <c r="J796" s="22"/>
    </row>
    <row r="797" spans="2:10" x14ac:dyDescent="0.2">
      <c r="B797" s="22"/>
      <c r="C797" s="22"/>
      <c r="D797" s="22"/>
      <c r="J797" s="22"/>
    </row>
    <row r="798" spans="2:10" x14ac:dyDescent="0.2">
      <c r="B798" s="22"/>
      <c r="C798" s="22"/>
      <c r="D798" s="22"/>
      <c r="J798" s="22"/>
    </row>
    <row r="799" spans="2:10" x14ac:dyDescent="0.2">
      <c r="B799" s="22"/>
      <c r="C799" s="22"/>
      <c r="D799" s="22"/>
      <c r="J799" s="22"/>
    </row>
    <row r="800" spans="2:10" x14ac:dyDescent="0.2">
      <c r="B800" s="22"/>
      <c r="C800" s="22"/>
      <c r="D800" s="22"/>
      <c r="J800" s="22"/>
    </row>
    <row r="801" spans="2:10" x14ac:dyDescent="0.2">
      <c r="B801" s="22"/>
      <c r="C801" s="22"/>
      <c r="D801" s="22"/>
      <c r="J801" s="22"/>
    </row>
    <row r="802" spans="2:10" x14ac:dyDescent="0.2">
      <c r="B802" s="22"/>
      <c r="C802" s="22"/>
      <c r="D802" s="22"/>
      <c r="J802" s="22"/>
    </row>
    <row r="803" spans="2:10" x14ac:dyDescent="0.2">
      <c r="B803" s="22"/>
      <c r="C803" s="22"/>
      <c r="D803" s="22"/>
      <c r="J803" s="22"/>
    </row>
    <row r="804" spans="2:10" x14ac:dyDescent="0.2">
      <c r="B804" s="22"/>
      <c r="C804" s="22"/>
      <c r="D804" s="22"/>
      <c r="J804" s="22"/>
    </row>
    <row r="805" spans="2:10" x14ac:dyDescent="0.2">
      <c r="B805" s="22"/>
      <c r="C805" s="22"/>
      <c r="D805" s="22"/>
      <c r="J805" s="22"/>
    </row>
    <row r="806" spans="2:10" x14ac:dyDescent="0.2">
      <c r="B806" s="22"/>
      <c r="C806" s="22"/>
      <c r="D806" s="22"/>
      <c r="J806" s="22"/>
    </row>
    <row r="807" spans="2:10" x14ac:dyDescent="0.2">
      <c r="B807" s="22"/>
      <c r="C807" s="22"/>
      <c r="D807" s="22"/>
      <c r="J807" s="22"/>
    </row>
    <row r="808" spans="2:10" x14ac:dyDescent="0.2">
      <c r="B808" s="22"/>
      <c r="C808" s="22"/>
      <c r="D808" s="22"/>
      <c r="J808" s="22"/>
    </row>
    <row r="809" spans="2:10" x14ac:dyDescent="0.2">
      <c r="B809" s="22"/>
      <c r="C809" s="22"/>
      <c r="D809" s="22"/>
      <c r="J809" s="22"/>
    </row>
    <row r="810" spans="2:10" x14ac:dyDescent="0.2">
      <c r="B810" s="22"/>
      <c r="C810" s="22"/>
      <c r="D810" s="22"/>
      <c r="J810" s="22"/>
    </row>
    <row r="811" spans="2:10" x14ac:dyDescent="0.2">
      <c r="B811" s="22"/>
      <c r="C811" s="22"/>
      <c r="D811" s="22"/>
      <c r="J811" s="22"/>
    </row>
    <row r="812" spans="2:10" x14ac:dyDescent="0.2">
      <c r="B812" s="22"/>
      <c r="C812" s="22"/>
      <c r="D812" s="22"/>
      <c r="J812" s="22"/>
    </row>
    <row r="813" spans="2:10" x14ac:dyDescent="0.2">
      <c r="B813" s="22"/>
      <c r="C813" s="22"/>
      <c r="D813" s="22"/>
      <c r="J813" s="22"/>
    </row>
    <row r="814" spans="2:10" x14ac:dyDescent="0.2">
      <c r="B814" s="22"/>
      <c r="C814" s="22"/>
      <c r="D814" s="22"/>
      <c r="J814" s="22"/>
    </row>
    <row r="815" spans="2:10" x14ac:dyDescent="0.2">
      <c r="B815" s="22"/>
      <c r="C815" s="22"/>
      <c r="D815" s="22"/>
      <c r="J815" s="22"/>
    </row>
    <row r="816" spans="2:10" x14ac:dyDescent="0.2">
      <c r="B816" s="22"/>
      <c r="C816" s="22"/>
      <c r="D816" s="22"/>
      <c r="J816" s="22"/>
    </row>
    <row r="817" spans="2:10" x14ac:dyDescent="0.2">
      <c r="B817" s="22"/>
      <c r="C817" s="22"/>
      <c r="D817" s="22"/>
      <c r="J817" s="22"/>
    </row>
    <row r="818" spans="2:10" x14ac:dyDescent="0.2">
      <c r="B818" s="22"/>
      <c r="C818" s="22"/>
      <c r="D818" s="22"/>
      <c r="J818" s="22"/>
    </row>
    <row r="819" spans="2:10" x14ac:dyDescent="0.2">
      <c r="B819" s="22"/>
      <c r="C819" s="22"/>
      <c r="D819" s="22"/>
      <c r="J819" s="22"/>
    </row>
    <row r="820" spans="2:10" x14ac:dyDescent="0.2">
      <c r="B820" s="22"/>
      <c r="C820" s="22"/>
      <c r="D820" s="22"/>
      <c r="J820" s="22"/>
    </row>
    <row r="821" spans="2:10" x14ac:dyDescent="0.2">
      <c r="B821" s="22"/>
      <c r="C821" s="22"/>
      <c r="D821" s="22"/>
      <c r="J821" s="22"/>
    </row>
    <row r="822" spans="2:10" x14ac:dyDescent="0.2">
      <c r="B822" s="22"/>
      <c r="C822" s="22"/>
      <c r="D822" s="22"/>
      <c r="J822" s="22"/>
    </row>
    <row r="823" spans="2:10" x14ac:dyDescent="0.2">
      <c r="B823" s="22"/>
      <c r="C823" s="22"/>
      <c r="D823" s="22"/>
      <c r="J823" s="22"/>
    </row>
    <row r="824" spans="2:10" x14ac:dyDescent="0.2">
      <c r="B824" s="22"/>
      <c r="C824" s="22"/>
      <c r="D824" s="22"/>
      <c r="J824" s="22"/>
    </row>
    <row r="825" spans="2:10" x14ac:dyDescent="0.2">
      <c r="B825" s="22"/>
      <c r="C825" s="22"/>
      <c r="D825" s="22"/>
      <c r="J825" s="22"/>
    </row>
    <row r="826" spans="2:10" x14ac:dyDescent="0.2">
      <c r="B826" s="22"/>
      <c r="C826" s="22"/>
      <c r="D826" s="22"/>
      <c r="J826" s="22"/>
    </row>
    <row r="827" spans="2:10" x14ac:dyDescent="0.2">
      <c r="B827" s="22"/>
      <c r="C827" s="22"/>
      <c r="D827" s="22"/>
      <c r="J827" s="22"/>
    </row>
    <row r="828" spans="2:10" x14ac:dyDescent="0.2">
      <c r="B828" s="22"/>
      <c r="C828" s="22"/>
      <c r="D828" s="22"/>
      <c r="J828" s="22"/>
    </row>
    <row r="829" spans="2:10" x14ac:dyDescent="0.2">
      <c r="B829" s="22"/>
      <c r="C829" s="22"/>
      <c r="D829" s="22"/>
      <c r="J829" s="22"/>
    </row>
    <row r="830" spans="2:10" x14ac:dyDescent="0.2">
      <c r="B830" s="22"/>
      <c r="C830" s="22"/>
      <c r="D830" s="22"/>
      <c r="J830" s="22"/>
    </row>
    <row r="831" spans="2:10" x14ac:dyDescent="0.2">
      <c r="B831" s="22"/>
      <c r="C831" s="22"/>
      <c r="D831" s="22"/>
      <c r="J831" s="22"/>
    </row>
    <row r="832" spans="2:10" x14ac:dyDescent="0.2">
      <c r="B832" s="22"/>
      <c r="C832" s="22"/>
      <c r="D832" s="22"/>
      <c r="J832" s="22"/>
    </row>
    <row r="833" spans="2:10" x14ac:dyDescent="0.2">
      <c r="B833" s="22"/>
      <c r="C833" s="22"/>
      <c r="D833" s="22"/>
      <c r="J833" s="22"/>
    </row>
    <row r="834" spans="2:10" x14ac:dyDescent="0.2">
      <c r="B834" s="22"/>
      <c r="C834" s="22"/>
      <c r="D834" s="22"/>
      <c r="J834" s="22"/>
    </row>
    <row r="835" spans="2:10" x14ac:dyDescent="0.2">
      <c r="B835" s="22"/>
      <c r="C835" s="22"/>
      <c r="D835" s="22"/>
      <c r="J835" s="22"/>
    </row>
    <row r="836" spans="2:10" x14ac:dyDescent="0.2">
      <c r="B836" s="22"/>
      <c r="C836" s="22"/>
      <c r="D836" s="22"/>
      <c r="J836" s="22"/>
    </row>
    <row r="837" spans="2:10" x14ac:dyDescent="0.2">
      <c r="B837" s="22"/>
      <c r="C837" s="22"/>
      <c r="D837" s="22"/>
      <c r="J837" s="22"/>
    </row>
    <row r="838" spans="2:10" x14ac:dyDescent="0.2">
      <c r="B838" s="22"/>
      <c r="C838" s="22"/>
      <c r="D838" s="22"/>
      <c r="J838" s="22"/>
    </row>
    <row r="839" spans="2:10" x14ac:dyDescent="0.2">
      <c r="B839" s="22"/>
      <c r="C839" s="22"/>
      <c r="D839" s="22"/>
      <c r="J839" s="22"/>
    </row>
    <row r="840" spans="2:10" x14ac:dyDescent="0.2">
      <c r="B840" s="22"/>
      <c r="C840" s="22"/>
      <c r="D840" s="22"/>
      <c r="J840" s="22"/>
    </row>
    <row r="841" spans="2:10" x14ac:dyDescent="0.2">
      <c r="B841" s="22"/>
      <c r="C841" s="22"/>
      <c r="D841" s="22"/>
      <c r="J841" s="22"/>
    </row>
    <row r="842" spans="2:10" x14ac:dyDescent="0.2">
      <c r="B842" s="22"/>
      <c r="C842" s="22"/>
      <c r="D842" s="22"/>
      <c r="J842" s="22"/>
    </row>
    <row r="843" spans="2:10" x14ac:dyDescent="0.2">
      <c r="B843" s="22"/>
      <c r="C843" s="22"/>
      <c r="D843" s="22"/>
      <c r="J843" s="22"/>
    </row>
    <row r="844" spans="2:10" x14ac:dyDescent="0.2">
      <c r="B844" s="22"/>
      <c r="C844" s="22"/>
      <c r="D844" s="22"/>
      <c r="J844" s="22"/>
    </row>
    <row r="845" spans="2:10" x14ac:dyDescent="0.2">
      <c r="B845" s="22"/>
      <c r="C845" s="22"/>
      <c r="D845" s="22"/>
      <c r="J845" s="22"/>
    </row>
    <row r="846" spans="2:10" x14ac:dyDescent="0.2">
      <c r="B846" s="22"/>
      <c r="C846" s="22"/>
      <c r="D846" s="22"/>
      <c r="J846" s="22"/>
    </row>
    <row r="847" spans="2:10" x14ac:dyDescent="0.2">
      <c r="B847" s="22"/>
      <c r="C847" s="22"/>
      <c r="D847" s="22"/>
      <c r="J847" s="22"/>
    </row>
    <row r="848" spans="2:10" x14ac:dyDescent="0.2">
      <c r="B848" s="22"/>
      <c r="C848" s="22"/>
      <c r="D848" s="22"/>
      <c r="J848" s="22"/>
    </row>
    <row r="849" spans="2:10" x14ac:dyDescent="0.2">
      <c r="B849" s="22"/>
      <c r="C849" s="22"/>
      <c r="D849" s="22"/>
      <c r="J849" s="22"/>
    </row>
    <row r="850" spans="2:10" x14ac:dyDescent="0.2">
      <c r="B850" s="22"/>
      <c r="C850" s="22"/>
      <c r="D850" s="22"/>
      <c r="J850" s="22"/>
    </row>
    <row r="851" spans="2:10" x14ac:dyDescent="0.2">
      <c r="B851" s="22"/>
      <c r="C851" s="22"/>
      <c r="D851" s="22"/>
      <c r="J851" s="22"/>
    </row>
    <row r="852" spans="2:10" x14ac:dyDescent="0.2">
      <c r="B852" s="22"/>
      <c r="C852" s="22"/>
      <c r="D852" s="22"/>
      <c r="J852" s="22"/>
    </row>
    <row r="853" spans="2:10" x14ac:dyDescent="0.2">
      <c r="B853" s="22"/>
      <c r="C853" s="22"/>
      <c r="D853" s="22"/>
      <c r="J853" s="22"/>
    </row>
    <row r="854" spans="2:10" x14ac:dyDescent="0.2">
      <c r="B854" s="22"/>
      <c r="C854" s="22"/>
      <c r="D854" s="22"/>
      <c r="J854" s="22"/>
    </row>
    <row r="855" spans="2:10" x14ac:dyDescent="0.2">
      <c r="B855" s="22"/>
      <c r="C855" s="22"/>
      <c r="D855" s="22"/>
      <c r="J855" s="22"/>
    </row>
    <row r="856" spans="2:10" x14ac:dyDescent="0.2">
      <c r="B856" s="22"/>
      <c r="C856" s="22"/>
      <c r="D856" s="22"/>
      <c r="J856" s="22"/>
    </row>
    <row r="857" spans="2:10" x14ac:dyDescent="0.2">
      <c r="B857" s="22"/>
      <c r="C857" s="22"/>
      <c r="D857" s="22"/>
      <c r="J857" s="22"/>
    </row>
    <row r="858" spans="2:10" x14ac:dyDescent="0.2">
      <c r="B858" s="22"/>
      <c r="C858" s="22"/>
      <c r="D858" s="22"/>
      <c r="J858" s="22"/>
    </row>
    <row r="859" spans="2:10" x14ac:dyDescent="0.2">
      <c r="B859" s="22"/>
      <c r="C859" s="22"/>
      <c r="D859" s="22"/>
      <c r="J859" s="22"/>
    </row>
    <row r="860" spans="2:10" x14ac:dyDescent="0.2">
      <c r="B860" s="22"/>
      <c r="C860" s="22"/>
      <c r="D860" s="22"/>
      <c r="J860" s="22"/>
    </row>
    <row r="861" spans="2:10" x14ac:dyDescent="0.2">
      <c r="B861" s="22"/>
      <c r="C861" s="22"/>
      <c r="D861" s="22"/>
      <c r="J861" s="22"/>
    </row>
  </sheetData>
  <mergeCells count="32">
    <mergeCell ref="D146:E146"/>
    <mergeCell ref="B147:G147"/>
    <mergeCell ref="I147:M147"/>
    <mergeCell ref="H125:I125"/>
    <mergeCell ref="D126:E126"/>
    <mergeCell ref="B127:G127"/>
    <mergeCell ref="I127:M127"/>
    <mergeCell ref="H145:I145"/>
    <mergeCell ref="B83:G83"/>
    <mergeCell ref="I83:M83"/>
    <mergeCell ref="H101:I101"/>
    <mergeCell ref="D102:E102"/>
    <mergeCell ref="B103:G103"/>
    <mergeCell ref="I103:M103"/>
    <mergeCell ref="D62:E62"/>
    <mergeCell ref="B63:G63"/>
    <mergeCell ref="I63:M63"/>
    <mergeCell ref="H80:I80"/>
    <mergeCell ref="D82:E82"/>
    <mergeCell ref="H44:I44"/>
    <mergeCell ref="D45:E45"/>
    <mergeCell ref="B46:G46"/>
    <mergeCell ref="I46:M46"/>
    <mergeCell ref="H60:I60"/>
    <mergeCell ref="H24:I24"/>
    <mergeCell ref="D25:E25"/>
    <mergeCell ref="B26:G26"/>
    <mergeCell ref="I26:M26"/>
    <mergeCell ref="D3:E3"/>
    <mergeCell ref="B4:G4"/>
    <mergeCell ref="I4:M4"/>
    <mergeCell ref="A1:T1"/>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29</v>
      </c>
    </row>
    <row r="3" spans="1:2" x14ac:dyDescent="0.25">
      <c r="A3" s="4" t="s">
        <v>21</v>
      </c>
      <c r="B3" s="4"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160" zoomScaleNormal="160" workbookViewId="0">
      <selection activeCell="G12" sqref="G1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82</v>
      </c>
      <c r="L1" s="3" t="s">
        <v>20</v>
      </c>
      <c r="M1" s="2"/>
    </row>
    <row r="2" spans="1:13" ht="14.45" x14ac:dyDescent="0.3">
      <c r="A2" s="3" t="s">
        <v>120</v>
      </c>
      <c r="B2" s="3">
        <v>0</v>
      </c>
      <c r="C2" s="3">
        <v>5</v>
      </c>
      <c r="D2" s="3">
        <v>20</v>
      </c>
      <c r="E2" s="3" t="s">
        <v>6</v>
      </c>
      <c r="F2" s="3" t="s">
        <v>27</v>
      </c>
      <c r="G2" s="17" t="s">
        <v>128</v>
      </c>
      <c r="H2" s="3">
        <v>0.40200000000000002</v>
      </c>
      <c r="I2" s="3">
        <v>-1.6</v>
      </c>
      <c r="J2" s="3">
        <v>0.6</v>
      </c>
      <c r="K2" s="3">
        <v>30</v>
      </c>
      <c r="L2" s="3">
        <v>1</v>
      </c>
    </row>
    <row r="3" spans="1:13" ht="14.45" x14ac:dyDescent="0.3">
      <c r="A3" s="3" t="s">
        <v>121</v>
      </c>
      <c r="B3" s="3">
        <v>100</v>
      </c>
      <c r="C3" s="3">
        <v>27</v>
      </c>
      <c r="D3" s="3">
        <v>38</v>
      </c>
      <c r="E3" s="3" t="s">
        <v>6</v>
      </c>
      <c r="F3" s="3" t="s">
        <v>27</v>
      </c>
      <c r="G3" s="17" t="s">
        <v>128</v>
      </c>
      <c r="H3" s="3">
        <v>0.40200000000000002</v>
      </c>
      <c r="I3" s="3">
        <v>-1.6</v>
      </c>
      <c r="J3" s="3">
        <v>0.6</v>
      </c>
      <c r="K3" s="3">
        <v>30</v>
      </c>
      <c r="L3" s="3">
        <v>1</v>
      </c>
    </row>
    <row r="4" spans="1:13" ht="14.45" x14ac:dyDescent="0.3">
      <c r="A4" s="3" t="s">
        <v>122</v>
      </c>
      <c r="B4" s="3">
        <v>200</v>
      </c>
      <c r="C4" s="3">
        <v>47</v>
      </c>
      <c r="D4" s="3">
        <v>58</v>
      </c>
      <c r="E4" s="3" t="s">
        <v>6</v>
      </c>
      <c r="F4" s="3" t="s">
        <v>27</v>
      </c>
      <c r="G4" s="17" t="s">
        <v>128</v>
      </c>
      <c r="H4" s="3">
        <v>0.40200000000000002</v>
      </c>
      <c r="I4" s="3">
        <v>-1.6</v>
      </c>
      <c r="J4" s="3">
        <v>0.6</v>
      </c>
      <c r="K4" s="3">
        <v>30</v>
      </c>
      <c r="L4" s="3">
        <v>1</v>
      </c>
    </row>
    <row r="5" spans="1:13" ht="14.45" x14ac:dyDescent="0.3">
      <c r="A5" s="3" t="s">
        <v>123</v>
      </c>
      <c r="B5" s="3">
        <v>300</v>
      </c>
      <c r="C5" s="3">
        <v>64</v>
      </c>
      <c r="D5" s="3">
        <v>77</v>
      </c>
      <c r="E5" s="3" t="s">
        <v>6</v>
      </c>
      <c r="F5" s="3" t="s">
        <v>27</v>
      </c>
      <c r="G5" s="17" t="s">
        <v>128</v>
      </c>
      <c r="H5" s="3">
        <v>0.40200000000000002</v>
      </c>
      <c r="I5" s="3">
        <v>-1.6</v>
      </c>
      <c r="J5" s="3">
        <v>0.6</v>
      </c>
      <c r="K5" s="3">
        <v>30</v>
      </c>
      <c r="L5" s="3">
        <v>1</v>
      </c>
    </row>
    <row r="6" spans="1:13" ht="14.45" x14ac:dyDescent="0.3">
      <c r="A6" s="3" t="s">
        <v>124</v>
      </c>
      <c r="B6" s="3">
        <v>400</v>
      </c>
      <c r="C6" s="3">
        <v>84</v>
      </c>
      <c r="D6" s="3">
        <v>98</v>
      </c>
      <c r="E6" s="3" t="s">
        <v>6</v>
      </c>
      <c r="F6" s="3" t="s">
        <v>27</v>
      </c>
      <c r="G6" s="17" t="s">
        <v>128</v>
      </c>
      <c r="H6" s="3">
        <v>0.40200000000000002</v>
      </c>
      <c r="I6" s="3">
        <v>-1.6</v>
      </c>
      <c r="J6" s="3">
        <v>0.6</v>
      </c>
      <c r="K6" s="3">
        <v>30</v>
      </c>
      <c r="L6" s="3">
        <v>1</v>
      </c>
    </row>
    <row r="7" spans="1:13" ht="14.45" x14ac:dyDescent="0.3">
      <c r="A7" s="3" t="s">
        <v>125</v>
      </c>
      <c r="B7" s="3">
        <v>500</v>
      </c>
      <c r="C7" s="3">
        <v>104</v>
      </c>
      <c r="D7" s="3">
        <v>120</v>
      </c>
      <c r="E7" s="3" t="s">
        <v>6</v>
      </c>
      <c r="F7" s="3" t="s">
        <v>27</v>
      </c>
      <c r="G7" s="17" t="s">
        <v>128</v>
      </c>
      <c r="H7" s="3">
        <v>0.40200000000000002</v>
      </c>
      <c r="I7" s="3">
        <v>-1.6</v>
      </c>
      <c r="J7" s="3">
        <v>0.6</v>
      </c>
      <c r="K7" s="3">
        <v>30</v>
      </c>
      <c r="L7" s="3">
        <v>1</v>
      </c>
    </row>
    <row r="8" spans="1:13" ht="14.45" x14ac:dyDescent="0.3">
      <c r="A8" s="3" t="s">
        <v>126</v>
      </c>
      <c r="B8" s="3">
        <v>600</v>
      </c>
      <c r="C8" s="3">
        <v>128</v>
      </c>
      <c r="D8" s="3">
        <v>142</v>
      </c>
      <c r="E8" s="3" t="s">
        <v>6</v>
      </c>
      <c r="F8" s="3" t="s">
        <v>27</v>
      </c>
      <c r="G8" s="17" t="s">
        <v>128</v>
      </c>
      <c r="H8" s="3">
        <v>0.40200000000000002</v>
      </c>
      <c r="I8" s="3">
        <v>-1.6</v>
      </c>
      <c r="J8" s="3">
        <v>0.6</v>
      </c>
      <c r="K8" s="3">
        <v>30</v>
      </c>
      <c r="L8" s="3">
        <v>1</v>
      </c>
    </row>
    <row r="9" spans="1:13" ht="14.45" x14ac:dyDescent="0.3">
      <c r="A9" s="3" t="s">
        <v>127</v>
      </c>
      <c r="B9" s="3">
        <v>714</v>
      </c>
      <c r="C9" s="3">
        <v>148</v>
      </c>
      <c r="D9" s="3">
        <v>162</v>
      </c>
      <c r="E9" s="3" t="s">
        <v>6</v>
      </c>
      <c r="F9" s="3" t="s">
        <v>27</v>
      </c>
      <c r="G9" s="17" t="s">
        <v>128</v>
      </c>
      <c r="H9" s="3">
        <v>0.40200000000000002</v>
      </c>
      <c r="I9" s="3">
        <v>-1.6</v>
      </c>
      <c r="J9" s="3">
        <v>0.6</v>
      </c>
      <c r="K9" s="3">
        <v>30</v>
      </c>
      <c r="L9" s="3">
        <v>1</v>
      </c>
    </row>
    <row r="10" spans="1:13" x14ac:dyDescent="0.25">
      <c r="F10"/>
    </row>
    <row r="11" spans="1:13" x14ac:dyDescent="0.25">
      <c r="F11"/>
    </row>
    <row r="12" spans="1:13" x14ac:dyDescent="0.25">
      <c r="F12"/>
    </row>
    <row r="13" spans="1:13" x14ac:dyDescent="0.25">
      <c r="F13"/>
    </row>
    <row r="14" spans="1:13" x14ac:dyDescent="0.25">
      <c r="F14"/>
    </row>
    <row r="15" spans="1:13" x14ac:dyDescent="0.25">
      <c r="F15"/>
    </row>
    <row r="16" spans="1:1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2" sqref="F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111</v>
      </c>
      <c r="E1" s="5" t="s">
        <v>12</v>
      </c>
      <c r="F1" s="5" t="s">
        <v>13</v>
      </c>
      <c r="G1" s="5" t="s">
        <v>14</v>
      </c>
      <c r="H1" s="5" t="s">
        <v>15</v>
      </c>
    </row>
    <row r="2" spans="1:8" ht="15" x14ac:dyDescent="0.25">
      <c r="A2" s="17" t="s">
        <v>128</v>
      </c>
      <c r="B2" s="6">
        <v>-1.6</v>
      </c>
      <c r="C2" s="7">
        <v>3</v>
      </c>
      <c r="D2" s="7">
        <v>2</v>
      </c>
      <c r="E2" s="7">
        <v>5</v>
      </c>
      <c r="F2" s="19" t="s">
        <v>129</v>
      </c>
      <c r="G2" s="7" t="s">
        <v>16</v>
      </c>
      <c r="H2" s="8" t="s">
        <v>28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42</v>
      </c>
      <c r="B1" s="12" t="s">
        <v>43</v>
      </c>
    </row>
    <row r="2" spans="1:2" ht="19.149999999999999" customHeight="1" x14ac:dyDescent="0.3">
      <c r="A2" s="12" t="s">
        <v>44</v>
      </c>
      <c r="B2" s="12" t="s">
        <v>45</v>
      </c>
    </row>
    <row r="3" spans="1:2" ht="19.149999999999999" customHeight="1" x14ac:dyDescent="0.3">
      <c r="A3" s="12">
        <v>1</v>
      </c>
      <c r="B3" s="12" t="s">
        <v>46</v>
      </c>
    </row>
    <row r="4" spans="1:2" ht="19.149999999999999" customHeight="1" x14ac:dyDescent="0.3">
      <c r="A4" s="12">
        <v>2</v>
      </c>
      <c r="B4" s="12" t="s">
        <v>47</v>
      </c>
    </row>
    <row r="5" spans="1:2" ht="19.149999999999999" customHeight="1" x14ac:dyDescent="0.3">
      <c r="A5" s="12">
        <v>3</v>
      </c>
      <c r="B5" s="12" t="s">
        <v>48</v>
      </c>
    </row>
    <row r="6" spans="1:2" ht="19.149999999999999" customHeight="1" x14ac:dyDescent="0.3">
      <c r="A6" s="12">
        <v>4</v>
      </c>
      <c r="B6" s="12" t="s">
        <v>49</v>
      </c>
    </row>
    <row r="7" spans="1:2" ht="19.149999999999999" customHeight="1" x14ac:dyDescent="0.3">
      <c r="A7" t="s">
        <v>50</v>
      </c>
      <c r="B7" s="12" t="s">
        <v>45</v>
      </c>
    </row>
    <row r="8" spans="1:2" ht="19.149999999999999" customHeight="1" x14ac:dyDescent="0.3">
      <c r="A8" s="13">
        <v>1</v>
      </c>
      <c r="B8" s="13" t="s">
        <v>51</v>
      </c>
    </row>
    <row r="9" spans="1:2" ht="19.149999999999999" customHeight="1" x14ac:dyDescent="0.3">
      <c r="A9" s="13">
        <v>2</v>
      </c>
      <c r="B9" s="13" t="s">
        <v>52</v>
      </c>
    </row>
    <row r="10" spans="1:2" ht="31.9" customHeight="1" x14ac:dyDescent="0.3">
      <c r="A10" s="13">
        <v>3</v>
      </c>
      <c r="B10" s="14" t="s">
        <v>53</v>
      </c>
    </row>
    <row r="11" spans="1:2" ht="58.15" customHeight="1" x14ac:dyDescent="0.3">
      <c r="A11" s="13">
        <v>4</v>
      </c>
      <c r="B11" s="14" t="s">
        <v>54</v>
      </c>
    </row>
    <row r="12" spans="1:2" ht="29.45" customHeight="1" x14ac:dyDescent="0.3">
      <c r="A12" s="13">
        <v>5</v>
      </c>
      <c r="B12" s="12" t="s">
        <v>55</v>
      </c>
    </row>
    <row r="13" spans="1:2" ht="21.6" customHeight="1" x14ac:dyDescent="0.3">
      <c r="A13" s="13">
        <v>6</v>
      </c>
      <c r="B13" t="s">
        <v>56</v>
      </c>
    </row>
    <row r="14" spans="1:2" ht="33" customHeight="1" x14ac:dyDescent="0.3">
      <c r="A14" s="13">
        <v>7</v>
      </c>
      <c r="B14" s="14" t="s">
        <v>57</v>
      </c>
    </row>
    <row r="15" spans="1:2" ht="10.9" customHeight="1" x14ac:dyDescent="0.3">
      <c r="A15" s="13">
        <v>8</v>
      </c>
      <c r="B15" t="s">
        <v>58</v>
      </c>
    </row>
    <row r="16" spans="1:2" ht="29.45" customHeight="1" x14ac:dyDescent="0.3">
      <c r="A16" s="13">
        <v>9</v>
      </c>
      <c r="B16" s="12" t="s">
        <v>59</v>
      </c>
    </row>
    <row r="17" spans="1:2" ht="18" customHeight="1" x14ac:dyDescent="0.3">
      <c r="A17" s="13">
        <v>10</v>
      </c>
      <c r="B17" t="s">
        <v>60</v>
      </c>
    </row>
    <row r="18" spans="1:2" ht="27.6" customHeight="1" x14ac:dyDescent="0.3">
      <c r="A18" s="13">
        <v>11</v>
      </c>
      <c r="B18" s="12" t="s">
        <v>61</v>
      </c>
    </row>
    <row r="19" spans="1:2" ht="27.6" customHeight="1" x14ac:dyDescent="0.3">
      <c r="A19" s="13">
        <v>12</v>
      </c>
      <c r="B19" s="12" t="s">
        <v>62</v>
      </c>
    </row>
    <row r="20" spans="1:2" ht="27.6" customHeight="1" x14ac:dyDescent="0.3">
      <c r="A20" s="13">
        <v>13</v>
      </c>
      <c r="B20" s="12" t="s">
        <v>63</v>
      </c>
    </row>
    <row r="21" spans="1:2" ht="27.6" customHeight="1" x14ac:dyDescent="0.3">
      <c r="A21" s="13">
        <v>14</v>
      </c>
      <c r="B21" s="12" t="s">
        <v>64</v>
      </c>
    </row>
    <row r="22" spans="1:2" ht="27.6" customHeight="1" x14ac:dyDescent="0.3">
      <c r="A22" s="13">
        <v>15</v>
      </c>
      <c r="B22" s="12" t="s">
        <v>65</v>
      </c>
    </row>
    <row r="23" spans="1:2" ht="27.6" customHeight="1" x14ac:dyDescent="0.3">
      <c r="A23" s="13">
        <v>16</v>
      </c>
      <c r="B23" t="s">
        <v>66</v>
      </c>
    </row>
    <row r="24" spans="1:2" ht="32.450000000000003" customHeight="1" x14ac:dyDescent="0.3">
      <c r="A24" s="13">
        <v>17</v>
      </c>
      <c r="B24" s="15" t="s">
        <v>67</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14" sqref="B14"/>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30</v>
      </c>
      <c r="B1" s="3" t="s">
        <v>31</v>
      </c>
    </row>
    <row r="2" spans="1:2" ht="14.45" x14ac:dyDescent="0.3">
      <c r="A2" s="9" t="s">
        <v>32</v>
      </c>
      <c r="B2" s="3" t="s">
        <v>33</v>
      </c>
    </row>
    <row r="3" spans="1:2" ht="14.45" x14ac:dyDescent="0.3">
      <c r="A3" s="9" t="s">
        <v>34</v>
      </c>
      <c r="B3" s="3" t="s">
        <v>68</v>
      </c>
    </row>
    <row r="4" spans="1:2" ht="14.45" x14ac:dyDescent="0.3">
      <c r="A4" s="9" t="s">
        <v>35</v>
      </c>
      <c r="B4" s="16" t="s">
        <v>73</v>
      </c>
    </row>
    <row r="5" spans="1:2" ht="84.6" customHeight="1" x14ac:dyDescent="0.25">
      <c r="A5" s="9" t="s">
        <v>36</v>
      </c>
      <c r="B5" s="11" t="s">
        <v>130</v>
      </c>
    </row>
    <row r="6" spans="1:2" ht="14.45" x14ac:dyDescent="0.3">
      <c r="A6" s="9" t="s">
        <v>37</v>
      </c>
      <c r="B6" s="3" t="s">
        <v>69</v>
      </c>
    </row>
    <row r="7" spans="1:2" ht="14.45" x14ac:dyDescent="0.3">
      <c r="A7" s="9" t="s">
        <v>38</v>
      </c>
      <c r="B7" s="3" t="s">
        <v>70</v>
      </c>
    </row>
    <row r="8" spans="1:2" ht="14.45" x14ac:dyDescent="0.3">
      <c r="A8" s="9" t="s">
        <v>39</v>
      </c>
      <c r="B8" s="3" t="s">
        <v>71</v>
      </c>
    </row>
    <row r="9" spans="1:2" ht="14.45" x14ac:dyDescent="0.3">
      <c r="A9" s="9" t="s">
        <v>40</v>
      </c>
      <c r="B9" s="10" t="s">
        <v>72</v>
      </c>
    </row>
    <row r="10" spans="1:2" ht="14.45" x14ac:dyDescent="0.3">
      <c r="A10" s="9" t="s">
        <v>41</v>
      </c>
      <c r="B10" s="3" t="s">
        <v>74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42</v>
      </c>
      <c r="B1" s="12" t="s">
        <v>43</v>
      </c>
    </row>
    <row r="2" spans="1:8" ht="24.75" customHeight="1" x14ac:dyDescent="0.3">
      <c r="A2" s="12" t="s">
        <v>44</v>
      </c>
      <c r="B2" s="12" t="s">
        <v>45</v>
      </c>
    </row>
    <row r="3" spans="1:8" ht="21.75" customHeight="1" x14ac:dyDescent="0.3">
      <c r="A3" s="12">
        <v>1</v>
      </c>
      <c r="B3" s="12" t="s">
        <v>86</v>
      </c>
    </row>
    <row r="4" spans="1:8" ht="34.5" customHeight="1" x14ac:dyDescent="0.3">
      <c r="A4" s="12">
        <v>2</v>
      </c>
      <c r="B4" s="12" t="s">
        <v>85</v>
      </c>
    </row>
    <row r="5" spans="1:8" ht="24.75" customHeight="1" x14ac:dyDescent="0.3">
      <c r="A5" s="12">
        <v>3</v>
      </c>
      <c r="B5" s="12" t="s">
        <v>84</v>
      </c>
    </row>
    <row r="6" spans="1:8" ht="18.75" customHeight="1" x14ac:dyDescent="0.3">
      <c r="A6" s="12">
        <v>4</v>
      </c>
      <c r="B6" s="12" t="s">
        <v>87</v>
      </c>
    </row>
    <row r="7" spans="1:8" ht="14.45" x14ac:dyDescent="0.3">
      <c r="A7" s="12">
        <v>5</v>
      </c>
      <c r="B7" s="12" t="s">
        <v>88</v>
      </c>
    </row>
    <row r="8" spans="1:8" ht="14.45" x14ac:dyDescent="0.3">
      <c r="A8" s="13">
        <v>6</v>
      </c>
      <c r="B8" s="13" t="s">
        <v>89</v>
      </c>
    </row>
    <row r="9" spans="1:8" ht="24" customHeight="1" x14ac:dyDescent="0.3">
      <c r="A9" s="13">
        <v>7</v>
      </c>
      <c r="B9" s="14" t="s">
        <v>90</v>
      </c>
    </row>
    <row r="10" spans="1:8" ht="23.25" customHeight="1" x14ac:dyDescent="0.3">
      <c r="A10" s="13">
        <v>8</v>
      </c>
      <c r="B10" s="14" t="s">
        <v>91</v>
      </c>
      <c r="H10" t="s">
        <v>83</v>
      </c>
    </row>
    <row r="11" spans="1:8" ht="30" customHeight="1" x14ac:dyDescent="0.3">
      <c r="A11" s="13">
        <v>9</v>
      </c>
      <c r="B11" s="12" t="s">
        <v>92</v>
      </c>
    </row>
    <row r="12" spans="1:8" ht="22.5" customHeight="1" x14ac:dyDescent="0.3">
      <c r="A12" s="13">
        <v>10</v>
      </c>
      <c r="B12" t="s">
        <v>93</v>
      </c>
    </row>
    <row r="13" spans="1:8" ht="39.75" customHeight="1" x14ac:dyDescent="0.3">
      <c r="A13" s="13">
        <v>11</v>
      </c>
      <c r="B13" s="14" t="s">
        <v>94</v>
      </c>
    </row>
    <row r="14" spans="1:8" ht="16.5" customHeight="1" x14ac:dyDescent="0.3">
      <c r="A14" s="13">
        <v>12</v>
      </c>
      <c r="B14" s="12" t="s">
        <v>95</v>
      </c>
    </row>
    <row r="15" spans="1:8" ht="14.45" x14ac:dyDescent="0.3">
      <c r="A15" s="13">
        <v>13</v>
      </c>
      <c r="B15" t="s">
        <v>96</v>
      </c>
    </row>
    <row r="16" spans="1:8" ht="42" customHeight="1" x14ac:dyDescent="0.3">
      <c r="A16" s="13"/>
      <c r="B16" s="12" t="s">
        <v>97</v>
      </c>
    </row>
    <row r="17" spans="1:2" ht="34.5" customHeight="1" x14ac:dyDescent="0.3">
      <c r="A17" s="13"/>
      <c r="B17" s="12" t="s">
        <v>100</v>
      </c>
    </row>
    <row r="18" spans="1:2" ht="32.25" customHeight="1" x14ac:dyDescent="0.3">
      <c r="A18" s="13"/>
      <c r="B18" s="12" t="s">
        <v>99</v>
      </c>
    </row>
    <row r="19" spans="1:2" ht="19.5" customHeight="1" x14ac:dyDescent="0.3">
      <c r="A19" s="13"/>
      <c r="B19" s="12" t="s">
        <v>98</v>
      </c>
    </row>
    <row r="20" spans="1:2" ht="29.25" customHeight="1" x14ac:dyDescent="0.3">
      <c r="A20" s="13">
        <v>14</v>
      </c>
      <c r="B20" s="12" t="s">
        <v>101</v>
      </c>
    </row>
    <row r="21" spans="1:2" ht="23.25" customHeight="1" x14ac:dyDescent="0.3">
      <c r="A21">
        <v>15</v>
      </c>
      <c r="B21" t="s">
        <v>102</v>
      </c>
    </row>
    <row r="22" spans="1:2" ht="14.45" x14ac:dyDescent="0.3">
      <c r="A22">
        <v>16</v>
      </c>
      <c r="B22" t="s">
        <v>103</v>
      </c>
    </row>
    <row r="23" spans="1:2" ht="14.45" x14ac:dyDescent="0.3">
      <c r="A23" t="s">
        <v>104</v>
      </c>
      <c r="B23" s="12" t="s">
        <v>45</v>
      </c>
    </row>
    <row r="24" spans="1:2" ht="28.9" x14ac:dyDescent="0.3">
      <c r="A24">
        <v>1</v>
      </c>
      <c r="B24" s="12" t="s">
        <v>105</v>
      </c>
    </row>
    <row r="25" spans="1:2" ht="14.45" x14ac:dyDescent="0.3">
      <c r="A25">
        <v>2</v>
      </c>
      <c r="B25" t="s">
        <v>106</v>
      </c>
    </row>
    <row r="26" spans="1:2" ht="43.5" customHeight="1" x14ac:dyDescent="0.3">
      <c r="A26">
        <v>3</v>
      </c>
      <c r="B26" s="12" t="s">
        <v>110</v>
      </c>
    </row>
    <row r="27" spans="1:2" ht="28.9" x14ac:dyDescent="0.3">
      <c r="A27">
        <v>4</v>
      </c>
      <c r="B27" s="12" t="s">
        <v>107</v>
      </c>
    </row>
    <row r="28" spans="1:2" ht="57.6" x14ac:dyDescent="0.3">
      <c r="A28">
        <v>5</v>
      </c>
      <c r="B28" s="12" t="s">
        <v>108</v>
      </c>
    </row>
    <row r="29" spans="1:2" ht="41.25" customHeight="1" x14ac:dyDescent="0.3">
      <c r="A29" s="18">
        <v>6</v>
      </c>
      <c r="B29" s="12"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2024-12-10T06:53:01Z</dcterms:modified>
</cp:coreProperties>
</file>