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autoCompressPictures="0" defaultThemeVersion="166925"/>
  <mc:AlternateContent xmlns:mc="http://schemas.openxmlformats.org/markup-compatibility/2006">
    <mc:Choice Requires="x15">
      <x15ac:absPath xmlns:x15ac="http://schemas.microsoft.com/office/spreadsheetml/2010/11/ac" url="https://d.docs.live.net/f8d6ae224d10feef/Study Files/Python/Visualisation Experiments/Know the Chain/KTC ICT Benchmark Excel Data/"/>
    </mc:Choice>
  </mc:AlternateContent>
  <xr:revisionPtr revIDLastSave="0" documentId="11_DDDCCB74F289D983E2A7D665589596D8076AB082" xr6:coauthVersionLast="47" xr6:coauthVersionMax="47" xr10:uidLastSave="{00000000-0000-0000-0000-000000000000}"/>
  <workbookProtection workbookAlgorithmName="SHA-512" workbookHashValue="lNODi0tha8XeQjhcEb6QZ3iK78X5A99D7M56gzffmn95QpWQUoGYJeBa9oYbgRYsbYgf7nsocvUw+YpbkpwfIQ==" workbookSaltValue="2UfxtLY72IOwytVz9dK1JA==" workbookSpinCount="100000" lockStructure="1"/>
  <bookViews>
    <workbookView xWindow="-98" yWindow="-98" windowWidth="19396" windowHeight="11836" tabRatio="824" activeTab="1" xr2:uid="{00000000-000D-0000-FFFF-FFFF00000000}"/>
  </bookViews>
  <sheets>
    <sheet name="Overview" sheetId="15" r:id="rId1"/>
    <sheet name="1) Scoring" sheetId="17" r:id="rId2"/>
    <sheet name="2) Detailed Scoring" sheetId="1" r:id="rId3"/>
    <sheet name="3) Non-scored Research" sheetId="16" r:id="rId4"/>
    <sheet name="4) Company Findings" sheetId="9" r:id="rId5"/>
    <sheet name="5) Findings by Region" sheetId="12" r:id="rId6"/>
    <sheet name="6) Methodology" sheetId="5" r:id="rId7"/>
    <sheet name="7) Scoring Approach" sheetId="6" r:id="rId8"/>
  </sheets>
  <externalReferences>
    <externalReference r:id="rId9"/>
    <externalReference r:id="rId10"/>
    <externalReference r:id="rId11"/>
  </externalReferences>
  <definedNames>
    <definedName name="_xlnm._FilterDatabase" localSheetId="1" hidden="1">'1) Scoring'!$A$4:$AL$44</definedName>
    <definedName name="_xlnm._FilterDatabase" localSheetId="2" hidden="1">'2) Detailed Scoring'!$A$4:$CZ$44</definedName>
    <definedName name="_xlnm._FilterDatabase" localSheetId="3" hidden="1">'3) Non-scored Research'!$A$4:$W$44</definedName>
    <definedName name="_xlnm._FilterDatabase" localSheetId="5" hidden="1">'5) Findings by Region'!$G$1:$I$1</definedName>
    <definedName name="_xlnm._FilterDatabase" localSheetId="6" hidden="1">'6) Methodology'!$A$1:$D$77</definedName>
    <definedName name="ActionstobeTaken" localSheetId="1">#REF!</definedName>
    <definedName name="ActionstobeTaken" localSheetId="3">#REF!</definedName>
    <definedName name="ActionstobeTaken" localSheetId="6">#REF!</definedName>
    <definedName name="ActionstobeTaken" localSheetId="7">#REF!</definedName>
    <definedName name="ActionstobeTaken">#REF!</definedName>
    <definedName name="CIQWBGuid" hidden="1">"b8f9f279-12df-4811-a58d-c546ab9956be"</definedName>
    <definedName name="clipping">[1]misc!$A$12:$A$14</definedName>
    <definedName name="CommitmentPublicDisclosure" localSheetId="1">#REF!</definedName>
    <definedName name="CommitmentPublicDisclosure" localSheetId="3">#REF!</definedName>
    <definedName name="CommitmentPublicDisclosure" localSheetId="6">#REF!</definedName>
    <definedName name="CommitmentPublicDisclosure" localSheetId="7">#REF!</definedName>
    <definedName name="CommitmentPublicDisclosure">#REF!</definedName>
    <definedName name="CommitmenttoReport" localSheetId="1">#REF!</definedName>
    <definedName name="CommitmenttoReport" localSheetId="3">#REF!</definedName>
    <definedName name="CommitmenttoReport" localSheetId="6">#REF!</definedName>
    <definedName name="CommitmenttoReport" localSheetId="7">#REF!</definedName>
    <definedName name="CommitmenttoReport">#REF!</definedName>
    <definedName name="CommoditiesAddressed" localSheetId="1">#REF!</definedName>
    <definedName name="CommoditiesAddressed" localSheetId="3">#REF!</definedName>
    <definedName name="CommoditiesAddressed" localSheetId="6">#REF!</definedName>
    <definedName name="CommoditiesAddressed" localSheetId="7">#REF!</definedName>
    <definedName name="CommoditiesAddressed">#REF!</definedName>
    <definedName name="CompanyNames">'5) Findings by Region'!$A$2:$A$41</definedName>
    <definedName name="ComplianceMonitoring" localSheetId="1">#REF!</definedName>
    <definedName name="ComplianceMonitoring" localSheetId="3">#REF!</definedName>
    <definedName name="ComplianceMonitoring" localSheetId="6">#REF!</definedName>
    <definedName name="ComplianceMonitoring" localSheetId="7">#REF!</definedName>
    <definedName name="ComplianceMonitoring">#REF!</definedName>
    <definedName name="Controversy" localSheetId="1">#REF!</definedName>
    <definedName name="Controversy" localSheetId="3">#REF!</definedName>
    <definedName name="Controversy" localSheetId="6">#REF!</definedName>
    <definedName name="Controversy" localSheetId="7">#REF!</definedName>
    <definedName name="Controversy">#REF!</definedName>
    <definedName name="ControversyInvolvement" localSheetId="1">#REF!</definedName>
    <definedName name="ControversyInvolvement" localSheetId="3">#REF!</definedName>
    <definedName name="ControversyInvolvement" localSheetId="6">#REF!</definedName>
    <definedName name="ControversyInvolvement" localSheetId="7">#REF!</definedName>
    <definedName name="ControversyInvolvement">#REF!</definedName>
    <definedName name="controversystatus">[2]misc!$A$12:$A$14</definedName>
    <definedName name="CorePolicyCriteria" localSheetId="1">#REF!</definedName>
    <definedName name="CorePolicyCriteria" localSheetId="3">#REF!</definedName>
    <definedName name="CorePolicyCriteria" localSheetId="6">#REF!</definedName>
    <definedName name="CorePolicyCriteria" localSheetId="7">#REF!</definedName>
    <definedName name="CorePolicyCriteria">#REF!</definedName>
    <definedName name="DisclosureofPolicyImplementation" localSheetId="1">#REF!</definedName>
    <definedName name="DisclosureofPolicyImplementation" localSheetId="3">#REF!</definedName>
    <definedName name="DisclosureofPolicyImplementation" localSheetId="6">#REF!</definedName>
    <definedName name="DisclosureofPolicyImplementation" localSheetId="7">#REF!</definedName>
    <definedName name="DisclosureofPolicyImplementation">#REF!</definedName>
    <definedName name="DiscPerformance" localSheetId="1">#REF!</definedName>
    <definedName name="DiscPerformance" localSheetId="3">#REF!</definedName>
    <definedName name="DiscPerformance" localSheetId="6">#REF!</definedName>
    <definedName name="DiscPerformance" localSheetId="7">#REF!</definedName>
    <definedName name="DiscPerformance">#REF!</definedName>
    <definedName name="draftstatus">[2]misc!$A$3:$A$8</definedName>
    <definedName name="EvidenceofaPolicy" localSheetId="1">#REF!</definedName>
    <definedName name="EvidenceofaPolicy" localSheetId="3">#REF!</definedName>
    <definedName name="EvidenceofaPolicy" localSheetId="6">#REF!</definedName>
    <definedName name="EvidenceofaPolicy" localSheetId="7">#REF!</definedName>
    <definedName name="EvidenceofaPolicy">#REF!</definedName>
    <definedName name="FinancialServicesCov" localSheetId="1">#REF!</definedName>
    <definedName name="FinancialServicesCov" localSheetId="3">#REF!</definedName>
    <definedName name="FinancialServicesCov" localSheetId="6">#REF!</definedName>
    <definedName name="FinancialServicesCov" localSheetId="7">#REF!</definedName>
    <definedName name="FinancialServicesCov">#REF!</definedName>
    <definedName name="FinancialServicesCoverage" localSheetId="1">#REF!</definedName>
    <definedName name="FinancialServicesCoverage" localSheetId="3">#REF!</definedName>
    <definedName name="FinancialServicesCoverage" localSheetId="6">#REF!</definedName>
    <definedName name="FinancialServicesCoverage" localSheetId="7">#REF!</definedName>
    <definedName name="FinancialServicesCoverage">#REF!</definedName>
    <definedName name="FormalPolicy" localSheetId="1">#REF!</definedName>
    <definedName name="FormalPolicy" localSheetId="3">#REF!</definedName>
    <definedName name="FormalPolicy" localSheetId="6">#REF!</definedName>
    <definedName name="FormalPolicy" localSheetId="7">#REF!</definedName>
    <definedName name="FormalPolicy">#REF!</definedName>
    <definedName name="FullResearch" localSheetId="3">[3]Research!$A$4:$EV$44</definedName>
    <definedName name="FullResearch">'2) Detailed Scoring'!$A$4:$CZ$44</definedName>
    <definedName name="GeographicScope" localSheetId="1">#REF!</definedName>
    <definedName name="GeographicScope" localSheetId="3">#REF!</definedName>
    <definedName name="GeographicScope" localSheetId="6">#REF!</definedName>
    <definedName name="GeographicScope" localSheetId="7">#REF!</definedName>
    <definedName name="GeographicScope">#REF!</definedName>
    <definedName name="GeoScope" localSheetId="1">#REF!</definedName>
    <definedName name="GeoScope" localSheetId="3">#REF!</definedName>
    <definedName name="GeoScope" localSheetId="6">#REF!</definedName>
    <definedName name="GeoScope" localSheetId="7">#REF!</definedName>
    <definedName name="GeoScope">#REF!</definedName>
    <definedName name="ImplementationPrograms" localSheetId="1">#REF!</definedName>
    <definedName name="ImplementationPrograms" localSheetId="3">#REF!</definedName>
    <definedName name="ImplementationPrograms" localSheetId="6">#REF!</definedName>
    <definedName name="ImplementationPrograms" localSheetId="7">#REF!</definedName>
    <definedName name="ImplementationPrograms">#REF!</definedName>
    <definedName name="ImpliMonitExternal" localSheetId="1">#REF!</definedName>
    <definedName name="ImpliMonitExternal" localSheetId="3">#REF!</definedName>
    <definedName name="ImpliMonitExternal" localSheetId="6">#REF!</definedName>
    <definedName name="ImpliMonitExternal" localSheetId="7">#REF!</definedName>
    <definedName name="ImpliMonitExternal">#REF!</definedName>
    <definedName name="ImplMonitInternal" localSheetId="1">#REF!</definedName>
    <definedName name="ImplMonitInternal" localSheetId="3">#REF!</definedName>
    <definedName name="ImplMonitInternal" localSheetId="6">#REF!</definedName>
    <definedName name="ImplMonitInternal" localSheetId="7">#REF!</definedName>
    <definedName name="ImplMonitInternal">#REF!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6" hidden="1">41702.7291087963</definedName>
    <definedName name="IQ_NAMES_REVISION_DATE_" hidden="1">"06/29/2015 13:43:44"</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IQRAD10" hidden="1">"$AE$10"</definedName>
    <definedName name="IQRAD100" hidden="1">"$AE$100:$AF$100"</definedName>
    <definedName name="IQRAD1000" hidden="1">"$AE$1000:$AI$1000"</definedName>
    <definedName name="IQRAD1001" hidden="1">"$AE$1001:$AF$1001"</definedName>
    <definedName name="IQRAD1002" hidden="1">"$AE$1002:$AG$1002"</definedName>
    <definedName name="IQRAD1003" hidden="1">"$AE$1003:$AG$1003"</definedName>
    <definedName name="IQRAD1004" hidden="1">"$AE$1004:$AF$1004"</definedName>
    <definedName name="IQRAD1005" hidden="1">"$AE$1005"</definedName>
    <definedName name="IQRAD1006" hidden="1">"$AE$1006:$AH$1006"</definedName>
    <definedName name="IQRAD1007" hidden="1">"$AE$1007:$AK$1007"</definedName>
    <definedName name="IQRAD1009" hidden="1">"$AE$1009"</definedName>
    <definedName name="IQRAD101" hidden="1">"$AE$101:$AI$101"</definedName>
    <definedName name="IQRAD1010" hidden="1">"$AE$1010"</definedName>
    <definedName name="IQRAD1011" hidden="1">"$AE$1011"</definedName>
    <definedName name="IQRAD1013" hidden="1">"$AE$1013:$AF$1013"</definedName>
    <definedName name="IQRAD1014" hidden="1">"$AE$1014:$AG$1014"</definedName>
    <definedName name="IQRAD1015" hidden="1">"$AE$1015:$AF$1015"</definedName>
    <definedName name="IQRAD1016" hidden="1">"$AE$1016"</definedName>
    <definedName name="IQRAD1017" hidden="1">"$AE$1017:$AH$1017"</definedName>
    <definedName name="IQRAD1018" hidden="1">"$AE$1018:$AG$1018"</definedName>
    <definedName name="IQRAD102" hidden="1">"$AE$102:$AG$102"</definedName>
    <definedName name="IQRAD1020" hidden="1">"$AE$1020:$AG$1020"</definedName>
    <definedName name="IQRAD1021" hidden="1">"$AE$1021"</definedName>
    <definedName name="IQRAD1023" hidden="1">"$AE$1023:$AF$1023"</definedName>
    <definedName name="IQRAD1024" hidden="1">"$AE$1024:$AG$1024"</definedName>
    <definedName name="IQRAD1025" hidden="1">"$AE$1025:$AG$1025"</definedName>
    <definedName name="IQRAD1027" hidden="1">"$AE$1027:$AF$1027"</definedName>
    <definedName name="IQRAD1028" hidden="1">"$AE$1028:$AG$1028"</definedName>
    <definedName name="IQRAD1029" hidden="1">"$AE$1029:$AF$1029"</definedName>
    <definedName name="IQRAD103" hidden="1">"$AE$103:$AH$103"</definedName>
    <definedName name="IQRAD1030" hidden="1">"$AE$1030:$AF$1030"</definedName>
    <definedName name="IQRAD1031" hidden="1">"$AE$1031"</definedName>
    <definedName name="IQRAD1032" hidden="1">"$AE$1032"</definedName>
    <definedName name="IQRAD1033" hidden="1">"$AE$1033:$AG$1033"</definedName>
    <definedName name="IQRAD1034" hidden="1">"$AE$1034:$AH$1034"</definedName>
    <definedName name="IQRAD1035" hidden="1">"$AE$1035:$AJ$1035"</definedName>
    <definedName name="IQRAD1036" hidden="1">"$AE$1036:$AG$1036"</definedName>
    <definedName name="IQRAD1037" hidden="1">"$AE$1037:$AI$1037"</definedName>
    <definedName name="IQRAD1038" hidden="1">"$AE$1038:$AF$1038"</definedName>
    <definedName name="IQRAD1039" hidden="1">"$AE$1039:$AH$1039"</definedName>
    <definedName name="IQRAD104" hidden="1">"$AE$104"</definedName>
    <definedName name="IQRAD1041" hidden="1">"$AE$1041:$AJ$1041"</definedName>
    <definedName name="IQRAD1042" hidden="1">"$AE$1042:$AK$1042"</definedName>
    <definedName name="IQRAD1043" hidden="1">"$AE$1043"</definedName>
    <definedName name="IQRAD1044" hidden="1">"$AE$1044:$AG$1044"</definedName>
    <definedName name="IQRAD1045" hidden="1">"$AE$1045"</definedName>
    <definedName name="IQRAD1046" hidden="1">"$AE$1046"</definedName>
    <definedName name="IQRAD1047" hidden="1">"$AE$1047"</definedName>
    <definedName name="IQRAD1048" hidden="1">"$AE$1048:$AG$1048"</definedName>
    <definedName name="IQRAD1049" hidden="1">"$AE$1049"</definedName>
    <definedName name="IQRAD1050" hidden="1">"$AE$1050"</definedName>
    <definedName name="IQRAD1051" hidden="1">"$AE$1051:$AG$1051"</definedName>
    <definedName name="IQRAD1052" hidden="1">"$AE$1052:$AG$1052"</definedName>
    <definedName name="IQRAD1053" hidden="1">"$AE$1053"</definedName>
    <definedName name="IQRAD1054" hidden="1">"$AE$1054"</definedName>
    <definedName name="IQRAD1055" hidden="1">"$AE$1055:$AH$1055"</definedName>
    <definedName name="IQRAD1056" hidden="1">"$AE$1056:$AF$1056"</definedName>
    <definedName name="IQRAD1059" hidden="1">"$AE$1059"</definedName>
    <definedName name="IQRAD1060" hidden="1">"$AE$1060:$AH$1060"</definedName>
    <definedName name="IQRAD1061" hidden="1">"$AE$1061:$AG$1061"</definedName>
    <definedName name="IQRAD1063" hidden="1">"$AE$1063:$AF$1063"</definedName>
    <definedName name="IQRAD1064" hidden="1">"$AE$1064:$AG$1064"</definedName>
    <definedName name="IQRAD1065" hidden="1">"$AE$1065"</definedName>
    <definedName name="IQRAD1066" hidden="1">"$AE$1066:$AF$1066"</definedName>
    <definedName name="IQRAD1068" hidden="1">"$AE$1068"</definedName>
    <definedName name="IQRAD107" hidden="1">"$AE$107"</definedName>
    <definedName name="IQRAD1070" hidden="1">"$AE$1070:$AF$1070"</definedName>
    <definedName name="IQRAD1071" hidden="1">"$AE$1071:$AF$1071"</definedName>
    <definedName name="IQRAD1073" hidden="1">"$AE$1073:$AH$1073"</definedName>
    <definedName name="IQRAD1074" hidden="1">"$AE$1074:$AF$1074"</definedName>
    <definedName name="IQRAD1075" hidden="1">"$AE$1075:$AF$1075"</definedName>
    <definedName name="IQRAD1076" hidden="1">"$AE$1076:$AH$1076"</definedName>
    <definedName name="IQRAD1077" hidden="1">"$AE$1077:$AH$1077"</definedName>
    <definedName name="IQRAD1078" hidden="1">"$AE$1078:$AI$1078"</definedName>
    <definedName name="IQRAD1079" hidden="1">"$AE$1079"</definedName>
    <definedName name="IQRAD108" hidden="1">"$AE$108:$AG$108"</definedName>
    <definedName name="IQRAD1080" hidden="1">"$AE$1080:$AF$1080"</definedName>
    <definedName name="IQRAD1081" hidden="1">"$AE$1081:$AG$1081"</definedName>
    <definedName name="IQRAD1082" hidden="1">"$AE$1082:$AH$1082"</definedName>
    <definedName name="IQRAD1083" hidden="1">"$AE$1083"</definedName>
    <definedName name="IQRAD1084" hidden="1">"$AE$1084:$AG$1084"</definedName>
    <definedName name="IQRAD1085" hidden="1">"$AE$1085:$AI$1085"</definedName>
    <definedName name="IQRAD1087" hidden="1">"$AE$1087:$AJ$1087"</definedName>
    <definedName name="IQRAD1088" hidden="1">"$AE$1088:$AG$1088"</definedName>
    <definedName name="IQRAD1089" hidden="1">"$AE$1089:$AJ$1089"</definedName>
    <definedName name="IQRAD1090" hidden="1">"$AE$1090:$AG$1090"</definedName>
    <definedName name="IQRAD1092" hidden="1">"$AE$1092"</definedName>
    <definedName name="IQRAD1094" hidden="1">"$AE$1094:$AI$1094"</definedName>
    <definedName name="IQRAD1095" hidden="1">"$AE$1095:$AH$1095"</definedName>
    <definedName name="IQRAD1098" hidden="1">"$AE$1098:$AH$1098"</definedName>
    <definedName name="IQRAD11" hidden="1">"$AE$11:$AF$11"</definedName>
    <definedName name="IQRAD1100" hidden="1">"$AE$1100:$AG$1100"</definedName>
    <definedName name="IQRAD1101" hidden="1">"$AE$1101:$AF$1101"</definedName>
    <definedName name="IQRAD1102" hidden="1">"$AE$1102:$AH$1102"</definedName>
    <definedName name="IQRAD1105" hidden="1">"$AE$1105"</definedName>
    <definedName name="IQRAD1106" hidden="1">"$AE$1106:$AF$1106"</definedName>
    <definedName name="IQRAD1109" hidden="1">"$AE$1109:$AI$1109"</definedName>
    <definedName name="IQRAD1110" hidden="1">"$AE$1110:$AI$1110"</definedName>
    <definedName name="IQRAD1111" hidden="1">"$AE$1111"</definedName>
    <definedName name="IQRAD1112" hidden="1">"$AE$1112:$AG$1112"</definedName>
    <definedName name="IQRAD1113" hidden="1">"$AE$1113:$AF$1113"</definedName>
    <definedName name="IQRAD1114" hidden="1">"$AE$1114:$AF$1114"</definedName>
    <definedName name="IQRAD1115" hidden="1">"$AE$1115"</definedName>
    <definedName name="IQRAD1116" hidden="1">"$AE$1116"</definedName>
    <definedName name="IQRAD1117" hidden="1">"$AE$1117:$AG$1117"</definedName>
    <definedName name="IQRAD1118" hidden="1">"$AE$1118"</definedName>
    <definedName name="IQRAD1119" hidden="1">"$AE$1119:$AI$1119"</definedName>
    <definedName name="IQRAD112" hidden="1">"$AE$112:$AI$112"</definedName>
    <definedName name="IQRAD1120" hidden="1">"$AE$1120:$AF$1120"</definedName>
    <definedName name="IQRAD1121" hidden="1">"$AE$1121"</definedName>
    <definedName name="IQRAD1123" hidden="1">"$AE$1123:$AF$1123"</definedName>
    <definedName name="IQRAD1124" hidden="1">"$AE$1124:$AG$1124"</definedName>
    <definedName name="IQRAD1125" hidden="1">"$AE$1125:$AG$1125"</definedName>
    <definedName name="IQRAD1126" hidden="1">"$AE$1126:$AG$1126"</definedName>
    <definedName name="IQRAD1127" hidden="1">"$AE$1127:$AI$1127"</definedName>
    <definedName name="IQRAD1128" hidden="1">"$AE$1128:$AG$1128"</definedName>
    <definedName name="IQRAD1129" hidden="1">"$AE$1129:$AF$1129"</definedName>
    <definedName name="IQRAD113" hidden="1">"$AE$113:$AG$113"</definedName>
    <definedName name="IQRAD1130" hidden="1">"$AE$1130:$AG$1130"</definedName>
    <definedName name="IQRAD1132" hidden="1">"$AE$1132"</definedName>
    <definedName name="IQRAD1133" hidden="1">"$AE$1133"</definedName>
    <definedName name="IQRAD1135" hidden="1">"$AE$1135:$AG$1135"</definedName>
    <definedName name="IQRAD1136" hidden="1">"$AE$1136:$AG$1136"</definedName>
    <definedName name="IQRAD1137" hidden="1">"$AE$1137"</definedName>
    <definedName name="IQRAD1139" hidden="1">"$AE$1139:$AF$1139"</definedName>
    <definedName name="IQRAD114" hidden="1">"$AE$114:$AF$114"</definedName>
    <definedName name="IQRAD1140" hidden="1">"$AE$1140"</definedName>
    <definedName name="IQRAD1141" hidden="1">"$AE$1141:$AG$1141"</definedName>
    <definedName name="IQRAD1142" hidden="1">"$AE$1142:$AG$1142"</definedName>
    <definedName name="IQRAD1145" hidden="1">"$AE$1145"</definedName>
    <definedName name="IQRAD1146" hidden="1">"$AE$1146:$AF$1146"</definedName>
    <definedName name="IQRAD1147" hidden="1">"$AE$1147:$AG$1147"</definedName>
    <definedName name="IQRAD1148" hidden="1">"$AE$1148:$AG$1148"</definedName>
    <definedName name="IQRAD1149" hidden="1">"$AE$1149:$AG$1149"</definedName>
    <definedName name="IQRAD115" hidden="1">"$AE$115"</definedName>
    <definedName name="IQRAD1150" hidden="1">"$AE$1150"</definedName>
    <definedName name="IQRAD1152" hidden="1">"$AE$1152"</definedName>
    <definedName name="IQRAD1154" hidden="1">"$AE$1154:$AG$1154"</definedName>
    <definedName name="IQRAD1155" hidden="1">"$AE$1155:$AG$1155"</definedName>
    <definedName name="IQRAD1156" hidden="1">"$AE$1156:$AG$1156"</definedName>
    <definedName name="IQRAD1157" hidden="1">"$AE$1157:$AG$1157"</definedName>
    <definedName name="IQRAD1158" hidden="1">"$AE$1158"</definedName>
    <definedName name="IQRAD1159" hidden="1">"$AE$1159:$AH$1159"</definedName>
    <definedName name="IQRAD116" hidden="1">"$AE$116:$AN$116"</definedName>
    <definedName name="IQRAD1160" hidden="1">"$AE$1160"</definedName>
    <definedName name="IQRAD1161" hidden="1">"$AE$1161:$AG$1161"</definedName>
    <definedName name="IQRAD1162" hidden="1">"$AE$1162:$AG$1162"</definedName>
    <definedName name="IQRAD1163" hidden="1">"$AE$1163:$AG$1163"</definedName>
    <definedName name="IQRAD1165" hidden="1">"$AE$1165:$AG$1165"</definedName>
    <definedName name="IQRAD1166" hidden="1">"$AE$1166:$AF$1166"</definedName>
    <definedName name="IQRAD1167" hidden="1">"$AE$1167:$AF$1167"</definedName>
    <definedName name="IQRAD1168" hidden="1">"$AE$1168:$AH$1168"</definedName>
    <definedName name="IQRAD1169" hidden="1">"$AE$1169:$AH$1169"</definedName>
    <definedName name="IQRAD117" hidden="1">"$AE$117:$AF$117"</definedName>
    <definedName name="IQRAD1170" hidden="1">"$AE$1170"</definedName>
    <definedName name="IQRAD1171" hidden="1">"$AE$1171"</definedName>
    <definedName name="IQRAD1172" hidden="1">"$AE$1172"</definedName>
    <definedName name="IQRAD1173" hidden="1">"$AE$1173:$AG$1173"</definedName>
    <definedName name="IQRAD1174" hidden="1">"$AE$1174:$AF$1174"</definedName>
    <definedName name="IQRAD1175" hidden="1">"$AE$1175:$AG$1175"</definedName>
    <definedName name="IQRAD1176" hidden="1">"$AE$1176:$AI$1176"</definedName>
    <definedName name="IQRAD1177" hidden="1">"$AE$1177:$AG$1177"</definedName>
    <definedName name="IQRAD1178" hidden="1">"$AE$1178:$AF$1178"</definedName>
    <definedName name="IQRAD1179" hidden="1">"$AE$1179:$AJ$1179"</definedName>
    <definedName name="IQRAD118" hidden="1">"$AE$118"</definedName>
    <definedName name="IQRAD1180" hidden="1">"$AE$1180"</definedName>
    <definedName name="IQRAD1181" hidden="1">"$AE$1181:$AF$1181"</definedName>
    <definedName name="IQRAD1182" hidden="1">"$AE$1182:$AF$1182"</definedName>
    <definedName name="IQRAD1184" hidden="1">"$AE$1184:$AI$1184"</definedName>
    <definedName name="IQRAD1185" hidden="1">"$AE$1185:$AH$1185"</definedName>
    <definedName name="IQRAD1186" hidden="1">"$AE$1186:$AG$1186"</definedName>
    <definedName name="IQRAD119" hidden="1">"$AE$119"</definedName>
    <definedName name="IQRAD1193" hidden="1">"$AE$1193"</definedName>
    <definedName name="IQRAD1194" hidden="1">"$AE$1194:$AG$1194"</definedName>
    <definedName name="IQRAD1195" hidden="1">"$AE$1195"</definedName>
    <definedName name="IQRAD1196" hidden="1">"$AE$1196"</definedName>
    <definedName name="IQRAD1197" hidden="1">"$AE$1197:$AH$1197"</definedName>
    <definedName name="IQRAD1198" hidden="1">"$AE$1198:$AG$1198"</definedName>
    <definedName name="IQRAD1199" hidden="1">"$AE$1199"</definedName>
    <definedName name="IQRAD12" hidden="1">"$AE$12"</definedName>
    <definedName name="IQRAD120" hidden="1">"$AE$120:$AH$120"</definedName>
    <definedName name="IQRAD1200" hidden="1">"$AE$1200:$AH$1200"</definedName>
    <definedName name="IQRAD1202" hidden="1">"$AE$1202:$AG$1202"</definedName>
    <definedName name="IQRAD1203" hidden="1">"$AE$1203"</definedName>
    <definedName name="IQRAD1204" hidden="1">"$AE$1204"</definedName>
    <definedName name="IQRAD1206" hidden="1">"$AE$1206"</definedName>
    <definedName name="IQRAD1207" hidden="1">"$AE$1207:$AG$1207"</definedName>
    <definedName name="IQRAD1208" hidden="1">"$AE$1208:$AG$1208"</definedName>
    <definedName name="IQRAD1209" hidden="1">"$AE$1209"</definedName>
    <definedName name="IQRAD121" hidden="1">"$AE$121"</definedName>
    <definedName name="IQRAD1210" hidden="1">"$AE$1210:$AI$1210"</definedName>
    <definedName name="IQRAD1211" hidden="1">"$AE$1211:$AH$1211"</definedName>
    <definedName name="IQRAD1212" hidden="1">"$AE$1212"</definedName>
    <definedName name="IQRAD1213" hidden="1">"$AE$1213:$AF$1213"</definedName>
    <definedName name="IQRAD1214" hidden="1">"$AE$1214:$AG$1214"</definedName>
    <definedName name="IQRAD1215" hidden="1">"$AE$1215"</definedName>
    <definedName name="IQRAD1216" hidden="1">"$AE$1216"</definedName>
    <definedName name="IQRAD1217" hidden="1">"$AE$1217:$AF$1217"</definedName>
    <definedName name="IQRAD1218" hidden="1">"$AE$1218:$AF$1218"</definedName>
    <definedName name="IQRAD1220" hidden="1">"$AE$1220"</definedName>
    <definedName name="IQRAD1221" hidden="1">"$AE$1221:$AF$1221"</definedName>
    <definedName name="IQRAD1222" hidden="1">"$AE$1222:$AF$1222"</definedName>
    <definedName name="IQRAD1223" hidden="1">"$AE$1223"</definedName>
    <definedName name="IQRAD1225" hidden="1">"$AE$1225"</definedName>
    <definedName name="IQRAD1226" hidden="1">"$AE$1226:$AF$1226"</definedName>
    <definedName name="IQRAD1227" hidden="1">"$AE$1227"</definedName>
    <definedName name="IQRAD1228" hidden="1">"$AE$1228"</definedName>
    <definedName name="IQRAD1229" hidden="1">"$AE$1229:$AF$1229"</definedName>
    <definedName name="IQRAD1231" hidden="1">"$AE$1231:$AH$1231"</definedName>
    <definedName name="IQRAD1233" hidden="1">"$AE$1233"</definedName>
    <definedName name="IQRAD1235" hidden="1">"$AE$1235:$AG$1235"</definedName>
    <definedName name="IQRAD1236" hidden="1">"$AE$1236:$AF$1236"</definedName>
    <definedName name="IQRAD1237" hidden="1">"$AE$1237:$AH$1237"</definedName>
    <definedName name="IQRAD1238" hidden="1">"$AE$1238:$AG$1238"</definedName>
    <definedName name="IQRAD1239" hidden="1">"$AE$1239:$AF$1239"</definedName>
    <definedName name="IQRAD124" hidden="1">"$AE$124:$AI$124"</definedName>
    <definedName name="IQRAD1240" hidden="1">"$AE$1240:$AG$1240"</definedName>
    <definedName name="IQRAD1241" hidden="1">"$AE$1241:$AF$1241"</definedName>
    <definedName name="IQRAD1242" hidden="1">"$AE$1242:$AF$1242"</definedName>
    <definedName name="IQRAD1243" hidden="1">"$AE$1243:$AG$1243"</definedName>
    <definedName name="IQRAD1244" hidden="1">"$AE$1244:$AG$1244"</definedName>
    <definedName name="IQRAD1246" hidden="1">"$AE$1246:$AI$1246"</definedName>
    <definedName name="IQRAD1247" hidden="1">"$AE$1247:$AI$1247"</definedName>
    <definedName name="IQRAD1248" hidden="1">"$AE$1248:$AF$1248"</definedName>
    <definedName name="IQRAD1249" hidden="1">"$AE$1249:$AH$1249"</definedName>
    <definedName name="IQRAD125" hidden="1">"$AE$125:$AG$125"</definedName>
    <definedName name="IQRAD1250" hidden="1">"$AE$1250:$AK$1250"</definedName>
    <definedName name="IQRAD1251" hidden="1">"$AE$1251:$AG$1251"</definedName>
    <definedName name="IQRAD1252" hidden="1">"$AE$1252:$AH$1252"</definedName>
    <definedName name="IQRAD1253" hidden="1">"$AE$1253"</definedName>
    <definedName name="IQRAD1254" hidden="1">"$AE$1254"</definedName>
    <definedName name="IQRAD1255" hidden="1">"$AE$1255:$AG$1255"</definedName>
    <definedName name="IQRAD1256" hidden="1">"$AE$1256:$AG$1256"</definedName>
    <definedName name="IQRAD1257" hidden="1">"$AE$1257"</definedName>
    <definedName name="IQRAD1258" hidden="1">"$AE$1258:$AG$1258"</definedName>
    <definedName name="IQRAD1259" hidden="1">"$AE$1259:$AI$1259"</definedName>
    <definedName name="IQRAD126" hidden="1">"$AE$126:$AG$126"</definedName>
    <definedName name="IQRAD1260" hidden="1">"$AE$1260:$AH$1260"</definedName>
    <definedName name="IQRAD1261" hidden="1">"$AE$1261:$AH$1261"</definedName>
    <definedName name="IQRAD1262" hidden="1">"$AE$1262"</definedName>
    <definedName name="IQRAD1263" hidden="1">"$AE$1263:$AH$1263"</definedName>
    <definedName name="IQRAD1264" hidden="1">"$AE$1264"</definedName>
    <definedName name="IQRAD1265" hidden="1">"$AE$1265:$AJ$1265"</definedName>
    <definedName name="IQRAD1266" hidden="1">"$AE$1266:$AF$1266"</definedName>
    <definedName name="IQRAD1267" hidden="1">"$AE$1267:$AH$1267"</definedName>
    <definedName name="IQRAD1269" hidden="1">"$AE$1269:$AF$1269"</definedName>
    <definedName name="IQRAD1270" hidden="1">"$AE$1270:$AI$1270"</definedName>
    <definedName name="IQRAD1271" hidden="1">"$AE$1271:$AH$1271"</definedName>
    <definedName name="IQRAD1273" hidden="1">"$AE$1273"</definedName>
    <definedName name="IQRAD1274" hidden="1">"$AE$1274"</definedName>
    <definedName name="IQRAD1275" hidden="1">"$AE$1275:$AF$1275"</definedName>
    <definedName name="IQRAD1276" hidden="1">"$AE$1276"</definedName>
    <definedName name="IQRAD1277" hidden="1">"$AE$1277"</definedName>
    <definedName name="IQRAD1278" hidden="1">"$AE$1278:$AG$1278"</definedName>
    <definedName name="IQRAD1279" hidden="1">"$AE$1279:$AF$1279"</definedName>
    <definedName name="IQRAD128" hidden="1">"$AE$128"</definedName>
    <definedName name="IQRAD1280" hidden="1">"$AE$1280:$AF$1280"</definedName>
    <definedName name="IQRAD1281" hidden="1">"$AE$1281"</definedName>
    <definedName name="IQRAD1283" hidden="1">"$AE$1283"</definedName>
    <definedName name="IQRAD1284" hidden="1">"$AE$1284:$AF$1284"</definedName>
    <definedName name="IQRAD1285" hidden="1">"$AE$1285:$AI$1285"</definedName>
    <definedName name="IQRAD1286" hidden="1">"$AE$1286:$AG$1286"</definedName>
    <definedName name="IQRAD1288" hidden="1">"$AE$1288:$AH$1288"</definedName>
    <definedName name="IQRAD1289" hidden="1">"$AE$1289:$AG$1289"</definedName>
    <definedName name="IQRAD129" hidden="1">"$AE$129:$AH$129"</definedName>
    <definedName name="IQRAD1290" hidden="1">"$AE$1290:$AF$1290"</definedName>
    <definedName name="IQRAD1291" hidden="1">"$AE$1291"</definedName>
    <definedName name="IQRAD1292" hidden="1">"$AE$1292"</definedName>
    <definedName name="IQRAD1295" hidden="1">"$AE$1295:$AI$1295"</definedName>
    <definedName name="IQRAD1296" hidden="1">"$AE$1296:$AF$1296"</definedName>
    <definedName name="IQRAD1297" hidden="1">"$AE$1297:$AG$1297"</definedName>
    <definedName name="IQRAD1298" hidden="1">"$AE$1298"</definedName>
    <definedName name="IQRAD13" hidden="1">"$AE$13"</definedName>
    <definedName name="IQRAD130" hidden="1">"$AE$130"</definedName>
    <definedName name="IQRAD1300" hidden="1">"$AE$1300:$AF$1300"</definedName>
    <definedName name="IQRAD1301" hidden="1">"$AE$1301:$AG$1301"</definedName>
    <definedName name="IQRAD1302" hidden="1">"$AE$1302"</definedName>
    <definedName name="IQRAD1303" hidden="1">"$AE$1303:$AF$1303"</definedName>
    <definedName name="IQRAD1304" hidden="1">"$AE$1304:$AF$1304"</definedName>
    <definedName name="IQRAD1305" hidden="1">"$AE$1305:$AJ$1305"</definedName>
    <definedName name="IQRAD1306" hidden="1">"$AE$1306:$AF$1306"</definedName>
    <definedName name="IQRAD1307" hidden="1">"$AE$1307:$AF$1307"</definedName>
    <definedName name="IQRAD1308" hidden="1">"$AE$1308"</definedName>
    <definedName name="IQRAD1309" hidden="1">"$AE$1309:$AH$1309"</definedName>
    <definedName name="IQRAD131" hidden="1">"$AE$131:$AF$131"</definedName>
    <definedName name="IQRAD1311" hidden="1">"$AE$1311:$AG$1311"</definedName>
    <definedName name="IQRAD1312" hidden="1">"$AE$1312:$AJ$1312"</definedName>
    <definedName name="IQRAD1313" hidden="1">"$AE$1313:$AF$1313"</definedName>
    <definedName name="IQRAD1314" hidden="1">"$AE$1314:$AF$1314"</definedName>
    <definedName name="IQRAD1315" hidden="1">"$AE$1315:$AG$1315"</definedName>
    <definedName name="IQRAD1316" hidden="1">"$AE$1316:$AJ$1316"</definedName>
    <definedName name="IQRAD1317" hidden="1">"$AE$1317"</definedName>
    <definedName name="IQRAD1318" hidden="1">"$AE$1318:$AH$1318"</definedName>
    <definedName name="IQRAD1322" hidden="1">"$AE$1322:$AG$1322"</definedName>
    <definedName name="IQRAD1323" hidden="1">"$AE$1323:$AH$1323"</definedName>
    <definedName name="IQRAD1324" hidden="1">"$AE$1324:$AG$1324"</definedName>
    <definedName name="IQRAD1325" hidden="1">"$AE$1325:$AH$1325"</definedName>
    <definedName name="IQRAD1326" hidden="1">"$AE$1326:$AI$1326"</definedName>
    <definedName name="IQRAD1327" hidden="1">"$AE$1327:$AK$1327"</definedName>
    <definedName name="IQRAD133" hidden="1">"$AE$133:$AI$133"</definedName>
    <definedName name="IQRAD1332" hidden="1">"$AE$1332"</definedName>
    <definedName name="IQRAD1333" hidden="1">"$AE$1333"</definedName>
    <definedName name="IQRAD1336" hidden="1">"$AE$1336:$AF$1336"</definedName>
    <definedName name="IQRAD1337" hidden="1">"$AE$1337:$AH$1337"</definedName>
    <definedName name="IQRAD1338" hidden="1">"$AE$1338:$AG$1338"</definedName>
    <definedName name="IQRAD1339" hidden="1">"$AE$1339"</definedName>
    <definedName name="IQRAD134" hidden="1">"$AE$134"</definedName>
    <definedName name="IQRAD1340" hidden="1">"$AE$1340:$AH$1340"</definedName>
    <definedName name="IQRAD1341" hidden="1">"$AE$1341"</definedName>
    <definedName name="IQRAD1342" hidden="1">"$AE$1342:$AF$1342"</definedName>
    <definedName name="IQRAD1343" hidden="1">"$AE$1343:$AF$1343"</definedName>
    <definedName name="IQRAD1344" hidden="1">"$AE$1344:$AF$1344"</definedName>
    <definedName name="IQRAD1345" hidden="1">"$AE$1345:$AF$1345"</definedName>
    <definedName name="IQRAD1346" hidden="1">"$AE$1346:$AH$1346"</definedName>
    <definedName name="IQRAD1347" hidden="1">"$AE$1347:$AG$1347"</definedName>
    <definedName name="IQRAD1348" hidden="1">"$AE$1348:$AF$1348"</definedName>
    <definedName name="IQRAD1349" hidden="1">"$AE$1349"</definedName>
    <definedName name="IQRAD135" hidden="1">"$AE$135:$AG$135"</definedName>
    <definedName name="IQRAD1351" hidden="1">"$AE$1351"</definedName>
    <definedName name="IQRAD1352" hidden="1">"$AE$1352"</definedName>
    <definedName name="IQRAD1353" hidden="1">"$AE$1353"</definedName>
    <definedName name="IQRAD1354" hidden="1">"$AE$1354:$AF$1354"</definedName>
    <definedName name="IQRAD1355" hidden="1">"$AE$1355:$AG$1355"</definedName>
    <definedName name="IQRAD1358" hidden="1">"$AE$1358:$AH$1358"</definedName>
    <definedName name="IQRAD1359" hidden="1">"$AE$1359:$AH$1359"</definedName>
    <definedName name="IQRAD136" hidden="1">"$AE$136:$AH$136"</definedName>
    <definedName name="IQRAD1361" hidden="1">"$AE$1361"</definedName>
    <definedName name="IQRAD1364" hidden="1">"$AE$1364:$AG$1364"</definedName>
    <definedName name="IQRAD1365" hidden="1">"$AE$1365:$AF$1365"</definedName>
    <definedName name="IQRAD1366" hidden="1">"$AE$1366:$AF$1366"</definedName>
    <definedName name="IQRAD1367" hidden="1">"$AE$1367"</definedName>
    <definedName name="IQRAD1368" hidden="1">"$AE$1368:$AF$1368"</definedName>
    <definedName name="IQRAD1369" hidden="1">"$AE$1369:$AG$1369"</definedName>
    <definedName name="IQRAD137" hidden="1">"$AE$137:$AF$137"</definedName>
    <definedName name="IQRAD1370" hidden="1">"$AE$1370:$AF$1370"</definedName>
    <definedName name="IQRAD1371" hidden="1">"$AE$1371:$AF$1371"</definedName>
    <definedName name="IQRAD1372" hidden="1">"$AE$1372:$AG$1372"</definedName>
    <definedName name="IQRAD1373" hidden="1">"$AE$1373:$AG$1373"</definedName>
    <definedName name="IQRAD1374" hidden="1">"$AE$1374"</definedName>
    <definedName name="IQRAD1376" hidden="1">"$AE$1376:$AH$1376"</definedName>
    <definedName name="IQRAD1378" hidden="1">"$AE$1378"</definedName>
    <definedName name="IQRAD138" hidden="1">"$AE$138:$AF$138"</definedName>
    <definedName name="IQRAD1380" hidden="1">"$AE$1380:$AG$1380"</definedName>
    <definedName name="IQRAD1383" hidden="1">"$AE$1383:$AG$1383"</definedName>
    <definedName name="IQRAD1384" hidden="1">"$AE$1384:$AH$1384"</definedName>
    <definedName name="IQRAD1385" hidden="1">"$AE$1385:$AH$1385"</definedName>
    <definedName name="IQRAD1386" hidden="1">"$AE$1386:$AF$1386"</definedName>
    <definedName name="IQRAD1387" hidden="1">"$AE$1387:$AL$1387"</definedName>
    <definedName name="IQRAD1388" hidden="1">"$AE$1388:$AF$1388"</definedName>
    <definedName name="IQRAD1389" hidden="1">"$AE$1389:$AH$1389"</definedName>
    <definedName name="IQRAD139" hidden="1">"$AE$139:$AG$139"</definedName>
    <definedName name="IQRAD1390" hidden="1">"$AE$1390:$AF$1390"</definedName>
    <definedName name="IQRAD1391" hidden="1">"$AE$1391:$AF$1391"</definedName>
    <definedName name="IQRAD1392" hidden="1">"$AE$1392"</definedName>
    <definedName name="IQRAD1394" hidden="1">"$AE$1394:$AH$1394"</definedName>
    <definedName name="IQRAD1395" hidden="1">"$AE$1395"</definedName>
    <definedName name="IQRAD1396" hidden="1">"$AE$1396:$AF$1396"</definedName>
    <definedName name="IQRAD1397" hidden="1">"$AE$1397:$AH$1397"</definedName>
    <definedName name="IQRAD1398" hidden="1">"$AE$1398:$AG$1398"</definedName>
    <definedName name="IQRAD1399" hidden="1">"$AE$1399:$AH$1399"</definedName>
    <definedName name="IQRAD14" hidden="1">"$AE$14:$AH$14"</definedName>
    <definedName name="IQRAD140" hidden="1">"$AE$140:$AG$140"</definedName>
    <definedName name="IQRAD1400" hidden="1">"$AE$1400:$AF$1400"</definedName>
    <definedName name="IQRAD1401" hidden="1">"$AE$1401:$AG$1401"</definedName>
    <definedName name="IQRAD1402" hidden="1">"$AE$1402:$AF$1402"</definedName>
    <definedName name="IQRAD1403" hidden="1">"$AE$1403:$AH$1403"</definedName>
    <definedName name="IQRAD1404" hidden="1">"$AE$1404"</definedName>
    <definedName name="IQRAD1406" hidden="1">"$AE$1406:$AI$1406"</definedName>
    <definedName name="IQRAD1407" hidden="1">"$AE$1407:$AF$1407"</definedName>
    <definedName name="IQRAD1408" hidden="1">"$AE$1408:$AF$1408"</definedName>
    <definedName name="IQRAD1409" hidden="1">"$AE$1409:$AF$1409"</definedName>
    <definedName name="IQRAD141" hidden="1">"$AE$141"</definedName>
    <definedName name="IQRAD1410" hidden="1">"$AE$1410:$AH$1410"</definedName>
    <definedName name="IQRAD1411" hidden="1">"$AE$1411:$AF$1411"</definedName>
    <definedName name="IQRAD1412" hidden="1">"$AE$1412"</definedName>
    <definedName name="IQRAD1413" hidden="1">"$AE$1413:$AG$1413"</definedName>
    <definedName name="IQRAD1414" hidden="1">"$AE$1414:$AG$1414"</definedName>
    <definedName name="IQRAD1415" hidden="1">"$AE$1415:$AG$1415"</definedName>
    <definedName name="IQRAD1416" hidden="1">"$AE$1416"</definedName>
    <definedName name="IQRAD1417" hidden="1">"$AE$1417:$AK$1417"</definedName>
    <definedName name="IQRAD1418" hidden="1">"$AE$1418:$AG$1418"</definedName>
    <definedName name="IQRAD1419" hidden="1">"$AE$1419:$AF$1419"</definedName>
    <definedName name="IQRAD142" hidden="1">"$AE$142:$AG$142"</definedName>
    <definedName name="IQRAD1421" hidden="1">"$AE$1421:$AF$1421"</definedName>
    <definedName name="IQRAD1423" hidden="1">"$AE$1423"</definedName>
    <definedName name="IQRAD1424" hidden="1">"$AE$1424"</definedName>
    <definedName name="IQRAD1425" hidden="1">"$AE$1425:$AG$1425"</definedName>
    <definedName name="IQRAD1426" hidden="1">"$AE$1426:$AF$1426"</definedName>
    <definedName name="IQRAD1427" hidden="1">"$AE$1427:$AG$1427"</definedName>
    <definedName name="IQRAD1428" hidden="1">"$AE$1428:$AF$1428"</definedName>
    <definedName name="IQRAD1429" hidden="1">"$AE$1429:$AH$1429"</definedName>
    <definedName name="IQRAD143" hidden="1">"$AE$143"</definedName>
    <definedName name="IQRAD1430" hidden="1">"$AE$1430:$AF$1430"</definedName>
    <definedName name="IQRAD1431" hidden="1">"$AE$1431:$AF$1431"</definedName>
    <definedName name="IQRAD1432" hidden="1">"$AE$1432"</definedName>
    <definedName name="IQRAD1433" hidden="1">"$AE$1433:$AH$1433"</definedName>
    <definedName name="IQRAD1435" hidden="1">"$AE$1435"</definedName>
    <definedName name="IQRAD1436" hidden="1">"$AE$1436"</definedName>
    <definedName name="IQRAD1437" hidden="1">"$AE$1437:$AF$1437"</definedName>
    <definedName name="IQRAD1438" hidden="1">"$AE$1438"</definedName>
    <definedName name="IQRAD1439" hidden="1">"$AE$1439"</definedName>
    <definedName name="IQRAD1440" hidden="1">"$AE$1440:$AG$1440"</definedName>
    <definedName name="IQRAD1441" hidden="1">"$AE$1441"</definedName>
    <definedName name="IQRAD1442" hidden="1">"$AE$1442:$AF$1442"</definedName>
    <definedName name="IQRAD1443" hidden="1">"$AE$1443:$AH$1443"</definedName>
    <definedName name="IQRAD1444" hidden="1">"$AE$1444:$AF$1444"</definedName>
    <definedName name="IQRAD1446" hidden="1">"$AE$1446"</definedName>
    <definedName name="IQRAD1447" hidden="1">"$AE$1447:$AF$1447"</definedName>
    <definedName name="IQRAD1448" hidden="1">"$AE$1448:$AH$1448"</definedName>
    <definedName name="IQRAD1449" hidden="1">"$AE$1449:$AG$1449"</definedName>
    <definedName name="IQRAD145" hidden="1">"$AE$145:$AI$145"</definedName>
    <definedName name="IQRAD1450" hidden="1">"$AE$1450:$AF$1450"</definedName>
    <definedName name="IQRAD1451" hidden="1">"$AE$1451:$AF$1451"</definedName>
    <definedName name="IQRAD1452" hidden="1">"$AE$1452"</definedName>
    <definedName name="IQRAD1453" hidden="1">"$AE$1453:$AG$1453"</definedName>
    <definedName name="IQRAD1454" hidden="1">"$AE$1454:$AH$1454"</definedName>
    <definedName name="IQRAD1455" hidden="1">"$AE$1455"</definedName>
    <definedName name="IQRAD1457" hidden="1">"$AE$1457"</definedName>
    <definedName name="IQRAD1458" hidden="1">"$AE$1458:$AG$1458"</definedName>
    <definedName name="IQRAD1459" hidden="1">"$AE$1459:$AF$1459"</definedName>
    <definedName name="IQRAD146" hidden="1">"$AE$146:$AF$146"</definedName>
    <definedName name="IQRAD1460" hidden="1">"$AE$1460:$AH$1460"</definedName>
    <definedName name="IQRAD1461" hidden="1">"$AE$1461"</definedName>
    <definedName name="IQRAD1462" hidden="1">"$AE$1462:$AF$1462"</definedName>
    <definedName name="IQRAD1463" hidden="1">"$AE$1463"</definedName>
    <definedName name="IQRAD1464" hidden="1">"$AE$1464:$AI$1464"</definedName>
    <definedName name="IQRAD1465" hidden="1">"$AE$1465"</definedName>
    <definedName name="IQRAD1466" hidden="1">"$AE$1466:$AG$1466"</definedName>
    <definedName name="IQRAD1467" hidden="1">"$AE$1467"</definedName>
    <definedName name="IQRAD1468" hidden="1">"$AE$1468"</definedName>
    <definedName name="IQRAD1469" hidden="1">"$AE$1469:$AI$1469"</definedName>
    <definedName name="IQRAD147" hidden="1">"$AE$147"</definedName>
    <definedName name="IQRAD1470" hidden="1">"$AE$1470:$AG$1470"</definedName>
    <definedName name="IQRAD1471" hidden="1">"$AE$1471:$AH$1471"</definedName>
    <definedName name="IQRAD1473" hidden="1">"$AE$1473:$AF$1473"</definedName>
    <definedName name="IQRAD1474" hidden="1">"$AE$1474:$AG$1474"</definedName>
    <definedName name="IQRAD1475" hidden="1">"$AE$1475:$AF$1475"</definedName>
    <definedName name="IQRAD1476" hidden="1">"$AE$1476:$AF$1476"</definedName>
    <definedName name="IQRAD1478" hidden="1">"$AE$1478:$AF$1478"</definedName>
    <definedName name="IQRAD1479" hidden="1">"$AE$1479"</definedName>
    <definedName name="IQRAD148" hidden="1">"$AE$148"</definedName>
    <definedName name="IQRAD1480" hidden="1">"$AE$1480:$AH$1480"</definedName>
    <definedName name="IQRAD1481" hidden="1">"$AE$1481:$AF$1481"</definedName>
    <definedName name="IQRAD1482" hidden="1">"$AE$1482:$AF$1482"</definedName>
    <definedName name="IQRAD1483" hidden="1">"$AE$1483:$AG$1483"</definedName>
    <definedName name="IQRAD1484" hidden="1">"$AE$1484:$AG$1484"</definedName>
    <definedName name="IQRAD1485" hidden="1">"$AE$1485:$AG$1485"</definedName>
    <definedName name="IQRAD1486" hidden="1">"$AE$1486:$AG$1486"</definedName>
    <definedName name="IQRAD1487" hidden="1">"$AE$1487:$AF$1487"</definedName>
    <definedName name="IQRAD1488" hidden="1">"$AE$1488"</definedName>
    <definedName name="IQRAD1489" hidden="1">"$AE$1489:$AG$1489"</definedName>
    <definedName name="IQRAD149" hidden="1">"$AE$149:$AF$149"</definedName>
    <definedName name="IQRAD1490" hidden="1">"$AE$1490:$AF$1490"</definedName>
    <definedName name="IQRAD1491" hidden="1">"$AE$1491:$AH$1491"</definedName>
    <definedName name="IQRAD1493" hidden="1">"$AE$1493:$AG$1493"</definedName>
    <definedName name="IQRAD1494" hidden="1">"$AE$1494:$AH$1494"</definedName>
    <definedName name="IQRAD1495" hidden="1">"$AE$1495:$AF$1495"</definedName>
    <definedName name="IQRAD1496" hidden="1">"$AE$1496:$AJ$1496"</definedName>
    <definedName name="IQRAD1497" hidden="1">"$AE$1497:$AH$1497"</definedName>
    <definedName name="IQRAD15" hidden="1">"$AE$15"</definedName>
    <definedName name="IQRAD150" hidden="1">"$AE$150:$AJ$150"</definedName>
    <definedName name="IQRAD1500" hidden="1">"$AE$1500:$AF$1500"</definedName>
    <definedName name="IQRAD1501" hidden="1">"$AE$1501"</definedName>
    <definedName name="IQRAD1502" hidden="1">"$AE$1502"</definedName>
    <definedName name="IQRAD1504" hidden="1">"$AE$1504:$AG$1504"</definedName>
    <definedName name="IQRAD1508" hidden="1">"$AE$1508:$AF$1508"</definedName>
    <definedName name="IQRAD1509" hidden="1">"$AE$1509"</definedName>
    <definedName name="IQRAD151" hidden="1">"$AE$151"</definedName>
    <definedName name="IQRAD1510" hidden="1">"$AE$1510:$AF$1510"</definedName>
    <definedName name="IQRAD1511" hidden="1">"$AE$1511"</definedName>
    <definedName name="IQRAD1512" hidden="1">"$AE$1512:$AF$1512"</definedName>
    <definedName name="IQRAD1513" hidden="1">"$AE$1513"</definedName>
    <definedName name="IQRAD1514" hidden="1">"$AE$1514:$AG$1514"</definedName>
    <definedName name="IQRAD1515" hidden="1">"$AE$1515:$AH$1515"</definedName>
    <definedName name="IQRAD1517" hidden="1">"$AE$1517"</definedName>
    <definedName name="IQRAD1518" hidden="1">"$AE$1518:$AG$1518"</definedName>
    <definedName name="IQRAD1519" hidden="1">"$AE$1519:$AF$1519"</definedName>
    <definedName name="IQRAD152" hidden="1">"$AE$152:$AG$152"</definedName>
    <definedName name="IQRAD1520" hidden="1">"$AE$1520:$AI$1520"</definedName>
    <definedName name="IQRAD1521" hidden="1">"$AE$1521:$AL$1521"</definedName>
    <definedName name="IQRAD1522" hidden="1">"$AE$1522:$AG$1522"</definedName>
    <definedName name="IQRAD1523" hidden="1">"$AE$1523:$AH$1523"</definedName>
    <definedName name="IQRAD1524" hidden="1">"$AE$1524"</definedName>
    <definedName name="IQRAD1525" hidden="1">"$AE$1525"</definedName>
    <definedName name="IQRAD1527" hidden="1">"$AE$1527:$AH$1527"</definedName>
    <definedName name="IQRAD1528" hidden="1">"$AE$1528:$AH$1528"</definedName>
    <definedName name="IQRAD1529" hidden="1">"$AE$1529"</definedName>
    <definedName name="IQRAD153" hidden="1">"$AE$153:$AG$153"</definedName>
    <definedName name="IQRAD1530" hidden="1">"$AE$1530:$AF$1530"</definedName>
    <definedName name="IQRAD1531" hidden="1">"$AE$1531"</definedName>
    <definedName name="IQRAD1532" hidden="1">"$AE$1532:$AJ$1532"</definedName>
    <definedName name="IQRAD1533" hidden="1">"$AE$1533"</definedName>
    <definedName name="IQRAD1534" hidden="1">"$AE$1534:$AF$1534"</definedName>
    <definedName name="IQRAD1536" hidden="1">"$AE$1536"</definedName>
    <definedName name="IQRAD1537" hidden="1">"$AE$1537:$AH$1537"</definedName>
    <definedName name="IQRAD1538" hidden="1">"$AE$1538:$AF$1538"</definedName>
    <definedName name="IQRAD1539" hidden="1">"$AE$1539"</definedName>
    <definedName name="IQRAD154" hidden="1">"$AE$154"</definedName>
    <definedName name="IQRAD1540" hidden="1">"$AE$1540:$AF$1540"</definedName>
    <definedName name="IQRAD1541" hidden="1">"$AE$1541"</definedName>
    <definedName name="IQRAD1542" hidden="1">"$AE$1542:$AF$1542"</definedName>
    <definedName name="IQRAD1544" hidden="1">"$AE$1544:$AK$1544"</definedName>
    <definedName name="IQRAD1545" hidden="1">"$AE$1545:$AF$1545"</definedName>
    <definedName name="IQRAD1546" hidden="1">"$AE$1546"</definedName>
    <definedName name="IQRAD1547" hidden="1">"$AE$1547"</definedName>
    <definedName name="IQRAD1548" hidden="1">"$AE$1548:$AF$1548"</definedName>
    <definedName name="IQRAD1549" hidden="1">"$AE$1549:$AI$1549"</definedName>
    <definedName name="IQRAD155" hidden="1">"$AE$155:$AF$155"</definedName>
    <definedName name="IQRAD1550" hidden="1">"$AE$1550:$AG$1550"</definedName>
    <definedName name="IQRAD1552" hidden="1">"$AE$1552:$AF$1552"</definedName>
    <definedName name="IQRAD1553" hidden="1">"$AE$1553:$AG$1553"</definedName>
    <definedName name="IQRAD1554" hidden="1">"$AE$1554:$AG$1554"</definedName>
    <definedName name="IQRAD1555" hidden="1">"$AE$1555:$AH$1555"</definedName>
    <definedName name="IQRAD1556" hidden="1">"$AE$1556:$AF$1556"</definedName>
    <definedName name="IQRAD1557" hidden="1">"$AE$1557:$AG$1557"</definedName>
    <definedName name="IQRAD1559" hidden="1">"$AE$1559:$AG$1559"</definedName>
    <definedName name="IQRAD156" hidden="1">"$AE$156:$AF$156"</definedName>
    <definedName name="IQRAD1560" hidden="1">"$AE$1560"</definedName>
    <definedName name="IQRAD1562" hidden="1">"$AE$1562:$AG$1562"</definedName>
    <definedName name="IQRAD1563" hidden="1">"$AE$1563:$AF$1563"</definedName>
    <definedName name="IQRAD1564" hidden="1">"$AE$1564:$AG$1564"</definedName>
    <definedName name="IQRAD1565" hidden="1">"$AE$1565:$AH$1565"</definedName>
    <definedName name="IQRAD1568" hidden="1">"$AE$1568:$AG$1568"</definedName>
    <definedName name="IQRAD157" hidden="1">"$AE$157:$AG$157"</definedName>
    <definedName name="IQRAD1570" hidden="1">"$AE$1570:$AF$1570"</definedName>
    <definedName name="IQRAD1572" hidden="1">"$AE$1572"</definedName>
    <definedName name="IQRAD1573" hidden="1">"$AE$1573:$AH$1573"</definedName>
    <definedName name="IQRAD1574" hidden="1">"$AE$1574:$AG$1574"</definedName>
    <definedName name="IQRAD1575" hidden="1">"$AE$1575"</definedName>
    <definedName name="IQRAD1577" hidden="1">"$AE$1577"</definedName>
    <definedName name="IQRAD1578" hidden="1">"$AE$1578:$AI$1578"</definedName>
    <definedName name="IQRAD158" hidden="1">"$AE$158:$AF$158"</definedName>
    <definedName name="IQRAD1581" hidden="1">"$AE$1581"</definedName>
    <definedName name="IQRAD1582" hidden="1">"$AE$1582:$AG$1582"</definedName>
    <definedName name="IQRAD1583" hidden="1">"$AE$1583:$AH$1583"</definedName>
    <definedName name="IQRAD1584" hidden="1">"$AE$1584:$AF$1584"</definedName>
    <definedName name="IQRAD1586" hidden="1">"$AE$1586:$AF$1586"</definedName>
    <definedName name="IQRAD1587" hidden="1">"$AE$1587:$AG$1587"</definedName>
    <definedName name="IQRAD1588" hidden="1">"$AE$1588"</definedName>
    <definedName name="IQRAD1589" hidden="1">"$AE$1589:$AH$1589"</definedName>
    <definedName name="IQRAD159" hidden="1">"$AE$159"</definedName>
    <definedName name="IQRAD1590" hidden="1">"$AE$1590:$AF$1590"</definedName>
    <definedName name="IQRAD1591" hidden="1">"$AE$1591:$AI$1591"</definedName>
    <definedName name="IQRAD1592" hidden="1">"$AE$1592"</definedName>
    <definedName name="IQRAD1593" hidden="1">"$AE$1593:$AH$1593"</definedName>
    <definedName name="IQRAD1594" hidden="1">"$AE$1594:$AJ$1594"</definedName>
    <definedName name="IQRAD1595" hidden="1">"$AE$1595:$AF$1595"</definedName>
    <definedName name="IQRAD1596" hidden="1">"$AE$1596"</definedName>
    <definedName name="IQRAD1597" hidden="1">"$AE$1597:$AG$1597"</definedName>
    <definedName name="IQRAD1598" hidden="1">"$AE$1598:$AI$1598"</definedName>
    <definedName name="IQRAD1599" hidden="1">"$AE$1599:$AG$1599"</definedName>
    <definedName name="IQRAD16" hidden="1">"$AE$16:$AJ$16"</definedName>
    <definedName name="IQRAD160" hidden="1">"$AE$160:$AF$160"</definedName>
    <definedName name="IQRAD1600" hidden="1">"$AE$1600:$AG$1600"</definedName>
    <definedName name="IQRAD1601" hidden="1">"$AE$1601:$AH$1601"</definedName>
    <definedName name="IQRAD1604" hidden="1">"$AE$1604:$AH$1604"</definedName>
    <definedName name="IQRAD1607" hidden="1">"$AE$1607"</definedName>
    <definedName name="IQRAD1608" hidden="1">"$AE$1608:$AG$1608"</definedName>
    <definedName name="IQRAD1609" hidden="1">"$AE$1609:$AF$1609"</definedName>
    <definedName name="IQRAD161" hidden="1">"$AE$161:$AH$161"</definedName>
    <definedName name="IQRAD1610" hidden="1">"$AE$1610"</definedName>
    <definedName name="IQRAD1611" hidden="1">"$AE$1611:$AG$1611"</definedName>
    <definedName name="IQRAD1612" hidden="1">"$AE$1612"</definedName>
    <definedName name="IQRAD1613" hidden="1">"$AE$1613:$AF$1613"</definedName>
    <definedName name="IQRAD1614" hidden="1">"$AE$1614:$AH$1614"</definedName>
    <definedName name="IQRAD1615" hidden="1">"$AE$1615"</definedName>
    <definedName name="IQRAD1617" hidden="1">"$AE$1617:$AF$1617"</definedName>
    <definedName name="IQRAD1618" hidden="1">"$AE$1618:$AI$1618"</definedName>
    <definedName name="IQRAD1619" hidden="1">"$AE$1619:$AF$1619"</definedName>
    <definedName name="IQRAD162" hidden="1">"$AE$162:$AI$162"</definedName>
    <definedName name="IQRAD1621" hidden="1">"$AE$1621:$AF$1621"</definedName>
    <definedName name="IQRAD1623" hidden="1">"$AE$1623:$AG$1623"</definedName>
    <definedName name="IQRAD1624" hidden="1">"$AE$1624:$AH$1624"</definedName>
    <definedName name="IQRAD1625" hidden="1">"$AE$1625:$AF$1625"</definedName>
    <definedName name="IQRAD1626" hidden="1">"$AE$1626:$AF$1626"</definedName>
    <definedName name="IQRAD1628" hidden="1">"$AE$1628:$AG$1628"</definedName>
    <definedName name="IQRAD1629" hidden="1">"$AE$1629:$AG$1629"</definedName>
    <definedName name="IQRAD163" hidden="1">"$AE$163"</definedName>
    <definedName name="IQRAD1630" hidden="1">"$AE$1630:$AF$1630"</definedName>
    <definedName name="IQRAD1632" hidden="1">"$AE$1632:$AF$1632"</definedName>
    <definedName name="IQRAD1633" hidden="1">"$AE$1633:$AF$1633"</definedName>
    <definedName name="IQRAD1634" hidden="1">"$AE$1634"</definedName>
    <definedName name="IQRAD1635" hidden="1">"$AE$1635:$AL$1635"</definedName>
    <definedName name="IQRAD1636" hidden="1">"$AE$1636:$AH$1636"</definedName>
    <definedName name="IQRAD1638" hidden="1">"$AE$1638:$AG$1638"</definedName>
    <definedName name="IQRAD1639" hidden="1">"$AE$1639:$AI$1639"</definedName>
    <definedName name="IQRAD164" hidden="1">"$AE$164:$AG$164"</definedName>
    <definedName name="IQRAD1640" hidden="1">"$AE$1640:$AH$1640"</definedName>
    <definedName name="IQRAD1641" hidden="1">"$AE$1641"</definedName>
    <definedName name="IQRAD1642" hidden="1">"$AE$1642:$AI$1642"</definedName>
    <definedName name="IQRAD1643" hidden="1">"$AE$1643:$AI$1643"</definedName>
    <definedName name="IQRAD1644" hidden="1">"$AE$1644:$AF$1644"</definedName>
    <definedName name="IQRAD1645" hidden="1">"$AE$1645"</definedName>
    <definedName name="IQRAD1646" hidden="1">"$AE$1646:$AG$1646"</definedName>
    <definedName name="IQRAD1647" hidden="1">"$AE$1647:$AF$1647"</definedName>
    <definedName name="IQRAD1648" hidden="1">"$AE$1648:$AG$1648"</definedName>
    <definedName name="IQRAD1649" hidden="1">"$AE$1649:$AH$1649"</definedName>
    <definedName name="IQRAD165" hidden="1">"$AE$165:$AH$165"</definedName>
    <definedName name="IQRAD1650" hidden="1">"$AE$1650:$AF$1650"</definedName>
    <definedName name="IQRAD1651" hidden="1">"$AE$1651"</definedName>
    <definedName name="IQRAD1652" hidden="1">"$AE$1652:$AK$1652"</definedName>
    <definedName name="IQRAD1653" hidden="1">"$AE$1653:$AG$1653"</definedName>
    <definedName name="IQRAD1655" hidden="1">"$AE$1655:$AF$1655"</definedName>
    <definedName name="IQRAD166" hidden="1">"$AE$166:$AG$166"</definedName>
    <definedName name="IQRAD1660" hidden="1">"$AE$1660"</definedName>
    <definedName name="IQRAD1661" hidden="1">"$AE$1661:$AF$1661"</definedName>
    <definedName name="IQRAD1662" hidden="1">"$AE$1662:$AF$1662"</definedName>
    <definedName name="IQRAD1663" hidden="1">"$AE$1663:$AF$1663"</definedName>
    <definedName name="IQRAD1664" hidden="1">"$AE$1664"</definedName>
    <definedName name="IQRAD1665" hidden="1">"$AE$1665"</definedName>
    <definedName name="IQRAD1666" hidden="1">"$AE$1666:$AG$1666"</definedName>
    <definedName name="IQRAD1667" hidden="1">"$AE$1667:$AG$1667"</definedName>
    <definedName name="IQRAD1668" hidden="1">"$AE$1668:$AF$1668"</definedName>
    <definedName name="IQRAD1669" hidden="1">"$AE$1669:$AG$1669"</definedName>
    <definedName name="IQRAD167" hidden="1">"$AE$167:$AF$167"</definedName>
    <definedName name="IQRAD1670" hidden="1">"$AE$1670:$AG$1670"</definedName>
    <definedName name="IQRAD1671" hidden="1">"$AE$1671:$AF$1671"</definedName>
    <definedName name="IQRAD1675" hidden="1">"$AE$1675:$AF$1675"</definedName>
    <definedName name="IQRAD1676" hidden="1">"$AE$1676:$AF$1676"</definedName>
    <definedName name="IQRAD1677" hidden="1">"$AE$1677"</definedName>
    <definedName name="IQRAD1678" hidden="1">"$AE$1678:$AG$1678"</definedName>
    <definedName name="IQRAD1679" hidden="1">"$AE$1679:$AF$1679"</definedName>
    <definedName name="IQRAD1680" hidden="1">"$AE$1680"</definedName>
    <definedName name="IQRAD1681" hidden="1">"$AE$1681:$AF$1681"</definedName>
    <definedName name="IQRAD1682" hidden="1">"$AE$1682:$AG$1682"</definedName>
    <definedName name="IQRAD1683" hidden="1">"$AE$1683"</definedName>
    <definedName name="IQRAD1684" hidden="1">"$AE$1684:$AG$1684"</definedName>
    <definedName name="IQRAD1685" hidden="1">"$AE$1685"</definedName>
    <definedName name="IQRAD1686" hidden="1">"$AE$1686:$AH$1686"</definedName>
    <definedName name="IQRAD1687" hidden="1">"$AE$1687:$AF$1687"</definedName>
    <definedName name="IQRAD1688" hidden="1">"$AE$1688:$AF$1688"</definedName>
    <definedName name="IQRAD169" hidden="1">"$AE$169:$AG$169"</definedName>
    <definedName name="IQRAD1690" hidden="1">"$AE$1690"</definedName>
    <definedName name="IQRAD1691" hidden="1">"$AE$1691"</definedName>
    <definedName name="IQRAD1692" hidden="1">"$AE$1692:$AF$1692"</definedName>
    <definedName name="IQRAD1693" hidden="1">"$AE$1693:$AF$1693"</definedName>
    <definedName name="IQRAD1694" hidden="1">"$AE$1694"</definedName>
    <definedName name="IQRAD1695" hidden="1">"$AE$1695:$AF$1695"</definedName>
    <definedName name="IQRAD1696" hidden="1">"$AE$1696:$AF$1696"</definedName>
    <definedName name="IQRAD1698" hidden="1">"$AE$1698:$AF$1698"</definedName>
    <definedName name="IQRAD1699" hidden="1">"$AE$1699:$AG$1699"</definedName>
    <definedName name="IQRAD17" hidden="1">"$AE$17:$AG$17"</definedName>
    <definedName name="IQRAD170" hidden="1">"$AE$170:$AG$170"</definedName>
    <definedName name="IQRAD1700" hidden="1">"$AE$1700:$AF$1700"</definedName>
    <definedName name="IQRAD1701" hidden="1">"$AE$1701:$AG$1701"</definedName>
    <definedName name="IQRAD1702" hidden="1">"$AE$1702:$AG$1702"</definedName>
    <definedName name="IQRAD1703" hidden="1">"$AE$1703:$AF$1703"</definedName>
    <definedName name="IQRAD1704" hidden="1">"$AE$1704:$AF$1704"</definedName>
    <definedName name="IQRAD1706" hidden="1">"$AE$1706:$AF$1706"</definedName>
    <definedName name="IQRAD1707" hidden="1">"$AE$1707:$AG$1707"</definedName>
    <definedName name="IQRAD171" hidden="1">"$AE$171"</definedName>
    <definedName name="IQRAD1712" hidden="1">"$AE$1712:$AG$1712"</definedName>
    <definedName name="IQRAD1713" hidden="1">"$AE$1713:$AF$1713"</definedName>
    <definedName name="IQRAD1714" hidden="1">"$AE$1714:$AF$1714"</definedName>
    <definedName name="IQRAD1715" hidden="1">"$AE$1715"</definedName>
    <definedName name="IQRAD1717" hidden="1">"$AE$1717:$AF$1717"</definedName>
    <definedName name="IQRAD1718" hidden="1">"$AE$1718:$AF$1718"</definedName>
    <definedName name="IQRAD172" hidden="1">"$AE$172"</definedName>
    <definedName name="IQRAD1720" hidden="1">"$AE$1720"</definedName>
    <definedName name="IQRAD1721" hidden="1">"$AE$1721:$AG$1721"</definedName>
    <definedName name="IQRAD1722" hidden="1">"$AE$1722:$AG$1722"</definedName>
    <definedName name="IQRAD1723" hidden="1">"$AE$1723:$AJ$1723"</definedName>
    <definedName name="IQRAD1724" hidden="1">"$AE$1724"</definedName>
    <definedName name="IQRAD1725" hidden="1">"$AE$1725:$AH$1725"</definedName>
    <definedName name="IQRAD1726" hidden="1">"$AE$1726:$AG$1726"</definedName>
    <definedName name="IQRAD1728" hidden="1">"$AE$1728:$AG$1728"</definedName>
    <definedName name="IQRAD1729" hidden="1">"$AE$1729"</definedName>
    <definedName name="IQRAD173" hidden="1">"$AE$173"</definedName>
    <definedName name="IQRAD1732" hidden="1">"$AE$1732:$AG$1732"</definedName>
    <definedName name="IQRAD1733" hidden="1">"$AE$1733"</definedName>
    <definedName name="IQRAD1734" hidden="1">"$AE$1734"</definedName>
    <definedName name="IQRAD1735" hidden="1">"$AE$1735"</definedName>
    <definedName name="IQRAD1736" hidden="1">"$AE$1736"</definedName>
    <definedName name="IQRAD1737" hidden="1">"$AE$1737:$AF$1737"</definedName>
    <definedName name="IQRAD1738" hidden="1">"$AE$1738:$AG$1738"</definedName>
    <definedName name="IQRAD1739" hidden="1">"$AE$1739"</definedName>
    <definedName name="IQRAD1740" hidden="1">"$AE$1740"</definedName>
    <definedName name="IQRAD1741" hidden="1">"$AE$1741:$AF$1741"</definedName>
    <definedName name="IQRAD1742" hidden="1">"$AE$1742:$AI$1742"</definedName>
    <definedName name="IQRAD1743" hidden="1">"$AE$1743:$AF$1743"</definedName>
    <definedName name="IQRAD1745" hidden="1">"$AE$1745"</definedName>
    <definedName name="IQRAD1747" hidden="1">"$AE$1747"</definedName>
    <definedName name="IQRAD1749" hidden="1">"$AE$1749:$AF$1749"</definedName>
    <definedName name="IQRAD1750" hidden="1">"$AE$1750"</definedName>
    <definedName name="IQRAD1751" hidden="1">"$AE$1751"</definedName>
    <definedName name="IQRAD1752" hidden="1">"$AE$1752:$AH$1752"</definedName>
    <definedName name="IQRAD1753" hidden="1">"$AE$1753"</definedName>
    <definedName name="IQRAD1754" hidden="1">"$AE$1754"</definedName>
    <definedName name="IQRAD1755" hidden="1">"$AE$1755:$AG$1755"</definedName>
    <definedName name="IQRAD1756" hidden="1">"$AE$1756:$AF$1756"</definedName>
    <definedName name="IQRAD1757" hidden="1">"$AE$1757:$AH$1757"</definedName>
    <definedName name="IQRAD1758" hidden="1">"$AE$1758:$AF$1758"</definedName>
    <definedName name="IQRAD1759" hidden="1">"$AE$1759:$AH$1759"</definedName>
    <definedName name="IQRAD1760" hidden="1">"$AE$1760:$AF$1760"</definedName>
    <definedName name="IQRAD1763" hidden="1">"$AE$1763:$AH$1763"</definedName>
    <definedName name="IQRAD1765" hidden="1">"$AE$1765:$AG$1765"</definedName>
    <definedName name="IQRAD1766" hidden="1">"$AE$1766:$AG$1766"</definedName>
    <definedName name="IQRAD1767" hidden="1">"$AE$1767:$AF$1767"</definedName>
    <definedName name="IQRAD1769" hidden="1">"$AE$1769"</definedName>
    <definedName name="IQRAD177" hidden="1">"$AE$177"</definedName>
    <definedName name="IQRAD1770" hidden="1">"$AE$1770:$AF$1770"</definedName>
    <definedName name="IQRAD1771" hidden="1">"$AE$1771:$AF$1771"</definedName>
    <definedName name="IQRAD1773" hidden="1">"$AE$1773:$AF$1773"</definedName>
    <definedName name="IQRAD1775" hidden="1">"$AE$1775:$AI$1775"</definedName>
    <definedName name="IQRAD1776" hidden="1">"$AE$1776"</definedName>
    <definedName name="IQRAD1777" hidden="1">"$AE$1777"</definedName>
    <definedName name="IQRAD1778" hidden="1">"$AE$1778:$AG$1778"</definedName>
    <definedName name="IQRAD1779" hidden="1">"$AE$1779:$AG$1779"</definedName>
    <definedName name="IQRAD178" hidden="1">"$AE$178:$AI$178"</definedName>
    <definedName name="IQRAD1780" hidden="1">"$AE$1780"</definedName>
    <definedName name="IQRAD1782" hidden="1">"$AE$1782:$AG$1782"</definedName>
    <definedName name="IQRAD1789" hidden="1">"$AE$1789"</definedName>
    <definedName name="IQRAD179" hidden="1">"$AE$179:$AF$179"</definedName>
    <definedName name="IQRAD1791" hidden="1">"$AE$1791:$AG$1791"</definedName>
    <definedName name="IQRAD1792" hidden="1">"$AE$1792"</definedName>
    <definedName name="IQRAD1793" hidden="1">"$AE$1793:$AG$1793"</definedName>
    <definedName name="IQRAD1794" hidden="1">"$AE$1794:$AF$1794"</definedName>
    <definedName name="IQRAD1796" hidden="1">"$AE$1796:$AG$1796"</definedName>
    <definedName name="IQRAD1797" hidden="1">"$AE$1797"</definedName>
    <definedName name="IQRAD1798" hidden="1">"$AE$1798:$AF$1798"</definedName>
    <definedName name="IQRAD1799" hidden="1">"$AE$1799:$AF$1799"</definedName>
    <definedName name="IQRAD180" hidden="1">"$AE$180:$AF$180"</definedName>
    <definedName name="IQRAD1801" hidden="1">"$AE$1801:$AF$1801"</definedName>
    <definedName name="IQRAD1802" hidden="1">"$AE$1802:$AG$1802"</definedName>
    <definedName name="IQRAD1803" hidden="1">"$AE$1803"</definedName>
    <definedName name="IQRAD1804" hidden="1">"$AE$1804"</definedName>
    <definedName name="IQRAD1805" hidden="1">"$AE$1805:$AF$1805"</definedName>
    <definedName name="IQRAD1807" hidden="1">"$AE$1807:$AF$1807"</definedName>
    <definedName name="IQRAD1808" hidden="1">"$AE$1808:$AF$1808"</definedName>
    <definedName name="IQRAD1809" hidden="1">"$AE$1809:$AH$1809"</definedName>
    <definedName name="IQRAD181" hidden="1">"$AE$181"</definedName>
    <definedName name="IQRAD1810" hidden="1">"$AE$1810:$AF$1810"</definedName>
    <definedName name="IQRAD1811" hidden="1">"$AE$1811"</definedName>
    <definedName name="IQRAD1812" hidden="1">"$AE$1812:$AG$1812"</definedName>
    <definedName name="IQRAD1813" hidden="1">"$AE$1813"</definedName>
    <definedName name="IQRAD1814" hidden="1">"$AE$1814"</definedName>
    <definedName name="IQRAD1815" hidden="1">"$AE$1815:$AG$1815"</definedName>
    <definedName name="IQRAD1816" hidden="1">"$AE$1816:$AG$1816"</definedName>
    <definedName name="IQRAD1817" hidden="1">"$AE$1817:$AG$1817"</definedName>
    <definedName name="IQRAD1818" hidden="1">"$AE$1818:$AH$1818"</definedName>
    <definedName name="IQRAD1819" hidden="1">"$AE$1819:$AF$1819"</definedName>
    <definedName name="IQRAD182" hidden="1">"$AE$182"</definedName>
    <definedName name="IQRAD1822" hidden="1">"$AE$1822:$AF$1822"</definedName>
    <definedName name="IQRAD1823" hidden="1">"$AE$1823:$AG$1823"</definedName>
    <definedName name="IQRAD1826" hidden="1">"$AE$1826:$AH$1826"</definedName>
    <definedName name="IQRAD1827" hidden="1">"$AE$1827"</definedName>
    <definedName name="IQRAD1828" hidden="1">"$AE$1828:$AG$1828"</definedName>
    <definedName name="IQRAD1829" hidden="1">"$AE$1829"</definedName>
    <definedName name="IQRAD183" hidden="1">"$AE$183:$AF$183"</definedName>
    <definedName name="IQRAD1831" hidden="1">"$AE$1831:$AF$1831"</definedName>
    <definedName name="IQRAD1832" hidden="1">"$AE$1832:$AF$1832"</definedName>
    <definedName name="IQRAD1833" hidden="1">"$AE$1833:$AG$1833"</definedName>
    <definedName name="IQRAD1834" hidden="1">"$AE$1834:$AG$1834"</definedName>
    <definedName name="IQRAD1836" hidden="1">"$AE$1836:$AF$1836"</definedName>
    <definedName name="IQRAD1837" hidden="1">"$AE$1837:$AF$1837"</definedName>
    <definedName name="IQRAD1838" hidden="1">"$AE$1838:$AK$1838"</definedName>
    <definedName name="IQRAD1839" hidden="1">"$AE$1839:$AG$1839"</definedName>
    <definedName name="IQRAD184" hidden="1">"$AE$184:$AF$184"</definedName>
    <definedName name="IQRAD1840" hidden="1">"$AE$1840:$AI$1840"</definedName>
    <definedName name="IQRAD1841" hidden="1">"$AE$1841"</definedName>
    <definedName name="IQRAD1842" hidden="1">"$AE$1842:$AG$1842"</definedName>
    <definedName name="IQRAD1843" hidden="1">"$AE$1843:$AF$1843"</definedName>
    <definedName name="IQRAD1844" hidden="1">"$AE$1844:$AG$1844"</definedName>
    <definedName name="IQRAD1845" hidden="1">"$AE$1845:$AF$1845"</definedName>
    <definedName name="IQRAD1846" hidden="1">"$AE$1846"</definedName>
    <definedName name="IQRAD1847" hidden="1">"$AE$1847"</definedName>
    <definedName name="IQRAD1848" hidden="1">"$AE$1848:$AG$1848"</definedName>
    <definedName name="IQRAD1849" hidden="1">"$AE$1849:$AH$1849"</definedName>
    <definedName name="IQRAD185" hidden="1">"$AE$185:$AG$185"</definedName>
    <definedName name="IQRAD1850" hidden="1">"$AE$1850:$AG$1850"</definedName>
    <definedName name="IQRAD1852" hidden="1">"$AE$1852"</definedName>
    <definedName name="IQRAD1854" hidden="1">"$AE$1854"</definedName>
    <definedName name="IQRAD1856" hidden="1">"$AE$1856"</definedName>
    <definedName name="IQRAD1857" hidden="1">"$AE$1857"</definedName>
    <definedName name="IQRAD1858" hidden="1">"$AE$1858:$AG$1858"</definedName>
    <definedName name="IQRAD1859" hidden="1">"$AE$1859:$AF$1859"</definedName>
    <definedName name="IQRAD186" hidden="1">"$AE$186:$AG$186"</definedName>
    <definedName name="IQRAD1860" hidden="1">"$AE$1860:$AK$1860"</definedName>
    <definedName name="IQRAD1861" hidden="1">"$AE$1861:$AH$1861"</definedName>
    <definedName name="IQRAD1862" hidden="1">"$AE$1862:$AG$1862"</definedName>
    <definedName name="IQRAD1863" hidden="1">"$AE$1863:$AG$1863"</definedName>
    <definedName name="IQRAD1864" hidden="1">"$AE$1864:$AF$1864"</definedName>
    <definedName name="IQRAD1865" hidden="1">"$AE$1865:$AI$1865"</definedName>
    <definedName name="IQRAD1866" hidden="1">"$AE$1866:$AI$1866"</definedName>
    <definedName name="IQRAD1867" hidden="1">"$AE$1867:$AF$1867"</definedName>
    <definedName name="IQRAD1868" hidden="1">"$AE$1868"</definedName>
    <definedName name="IQRAD1869" hidden="1">"$AE$1869:$AH$1869"</definedName>
    <definedName name="IQRAD187" hidden="1">"$AE$187:$AG$187"</definedName>
    <definedName name="IQRAD1870" hidden="1">"$AE$1870:$AF$1870"</definedName>
    <definedName name="IQRAD1871" hidden="1">"$AE$1871:$AH$1871"</definedName>
    <definedName name="IQRAD1872" hidden="1">"$AE$1872:$AG$1872"</definedName>
    <definedName name="IQRAD1873" hidden="1">"$AE$1873:$AG$1873"</definedName>
    <definedName name="IQRAD1874" hidden="1">"$AE$1874:$AG$1874"</definedName>
    <definedName name="IQRAD1875" hidden="1">"$AE$1875:$AJ$1875"</definedName>
    <definedName name="IQRAD1876" hidden="1">"$AE$1876"</definedName>
    <definedName name="IQRAD1877" hidden="1">"$AE$1877:$AF$1877"</definedName>
    <definedName name="IQRAD1878" hidden="1">"$AE$1878"</definedName>
    <definedName name="IQRAD1879" hidden="1">"$AE$1879:$AG$1879"</definedName>
    <definedName name="IQRAD188" hidden="1">"$AE$188:$AG$188"</definedName>
    <definedName name="IQRAD1880" hidden="1">"$AE$1880:$AH$1880"</definedName>
    <definedName name="IQRAD1883" hidden="1">"$AE$1883"</definedName>
    <definedName name="IQRAD1884" hidden="1">"$AE$1884:$AF$1884"</definedName>
    <definedName name="IQRAD1885" hidden="1">"$AE$1885:$AF$1885"</definedName>
    <definedName name="IQRAD1886" hidden="1">"$AE$1886"</definedName>
    <definedName name="IQRAD1887" hidden="1">"$AE$1887"</definedName>
    <definedName name="IQRAD1888" hidden="1">"$AE$1888:$AI$1888"</definedName>
    <definedName name="IQRAD1889" hidden="1">"$AE$1889:$AG$1889"</definedName>
    <definedName name="IQRAD189" hidden="1">"$AE$189"</definedName>
    <definedName name="IQRAD1890" hidden="1">"$AE$1890:$AF$1890"</definedName>
    <definedName name="IQRAD1891" hidden="1">"$AE$1891:$AG$1891"</definedName>
    <definedName name="IQRAD1892" hidden="1">"$AE$1892:$AF$1892"</definedName>
    <definedName name="IQRAD1893" hidden="1">"$AE$1893:$AG$1893"</definedName>
    <definedName name="IQRAD1894" hidden="1">"$AE$1894:$AH$1894"</definedName>
    <definedName name="IQRAD1895" hidden="1">"$AE$1895:$AI$1895"</definedName>
    <definedName name="IQRAD1896" hidden="1">"$AE$1896:$AF$1896"</definedName>
    <definedName name="IQRAD1897" hidden="1">"$AE$1897:$AF$1897"</definedName>
    <definedName name="IQRAD1898" hidden="1">"$AE$1898:$AG$1898"</definedName>
    <definedName name="IQRAD1899" hidden="1">"$AE$1899:$AF$1899"</definedName>
    <definedName name="IQRAD19" hidden="1">"$AE$19"</definedName>
    <definedName name="IQRAD190" hidden="1">"$AE$190:$AF$190"</definedName>
    <definedName name="IQRAD1900" hidden="1">"$AE$1900:$AH$1900"</definedName>
    <definedName name="IQRAD1901" hidden="1">"$AE$1901:$AF$1901"</definedName>
    <definedName name="IQRAD1902" hidden="1">"$AE$1902:$AI$1902"</definedName>
    <definedName name="IQRAD1903" hidden="1">"$AE$1903:$AF$1903"</definedName>
    <definedName name="IQRAD1904" hidden="1">"$AE$1904"</definedName>
    <definedName name="IQRAD1907" hidden="1">"$AE$1907:$AH$1907"</definedName>
    <definedName name="IQRAD1908" hidden="1">"$AE$1908:$AF$1908"</definedName>
    <definedName name="IQRAD1909" hidden="1">"$AE$1909:$AG$1909"</definedName>
    <definedName name="IQRAD191" hidden="1">"$AE$191:$AI$191"</definedName>
    <definedName name="IQRAD1910" hidden="1">"$AE$1910"</definedName>
    <definedName name="IQRAD1911" hidden="1">"$AE$1911"</definedName>
    <definedName name="IQRAD1912" hidden="1">"$AE$1912:$AH$1912"</definedName>
    <definedName name="IQRAD1913" hidden="1">"$AE$1913"</definedName>
    <definedName name="IQRAD1914" hidden="1">"$AE$1914"</definedName>
    <definedName name="IQRAD1915" hidden="1">"$AE$1915"</definedName>
    <definedName name="IQRAD1916" hidden="1">"$AE$1916"</definedName>
    <definedName name="IQRAD1917" hidden="1">"$AE$1917"</definedName>
    <definedName name="IQRAD1918" hidden="1">"$AE$1918:$AG$1918"</definedName>
    <definedName name="IQRAD1919" hidden="1">"$AE$1919:$AH$1919"</definedName>
    <definedName name="IQRAD192" hidden="1">"$AE$192:$AH$192"</definedName>
    <definedName name="IQRAD1920" hidden="1">"$AE$1920:$AF$1920"</definedName>
    <definedName name="IQRAD1921" hidden="1">"$AE$1921:$AI$1921"</definedName>
    <definedName name="IQRAD1922" hidden="1">"$AE$1922:$AH$1922"</definedName>
    <definedName name="IQRAD1926" hidden="1">"$AE$1926:$AF$1926"</definedName>
    <definedName name="IQRAD1927" hidden="1">"$AE$1927:$AI$1927"</definedName>
    <definedName name="IQRAD1928" hidden="1">"$AE$1928:$AF$1928"</definedName>
    <definedName name="IQRAD1929" hidden="1">"$AE$1929:$AF$1929"</definedName>
    <definedName name="IQRAD193" hidden="1">"$AE$193:$AF$193"</definedName>
    <definedName name="IQRAD1930" hidden="1">"$AE$1930:$AG$1930"</definedName>
    <definedName name="IQRAD1931" hidden="1">"$AE$1931:$AH$1931"</definedName>
    <definedName name="IQRAD1932" hidden="1">"$AE$1932"</definedName>
    <definedName name="IQRAD1934" hidden="1">"$AE$1934:$AF$1934"</definedName>
    <definedName name="IQRAD1935" hidden="1">"$AE$1935:$AG$1935"</definedName>
    <definedName name="IQRAD1936" hidden="1">"$AE$1936:$AG$1936"</definedName>
    <definedName name="IQRAD1937" hidden="1">"$AE$1937"</definedName>
    <definedName name="IQRAD1938" hidden="1">"$AE$1938"</definedName>
    <definedName name="IQRAD1939" hidden="1">"$AE$1939:$AI$1939"</definedName>
    <definedName name="IQRAD194" hidden="1">"$AE$194:$AG$194"</definedName>
    <definedName name="IQRAD1940" hidden="1">"$AE$1940"</definedName>
    <definedName name="IQRAD1941" hidden="1">"$AE$1941:$AF$1941"</definedName>
    <definedName name="IQRAD1942" hidden="1">"$AE$1942:$AG$1942"</definedName>
    <definedName name="IQRAD1944" hidden="1">"$AE$1944:$AH$1944"</definedName>
    <definedName name="IQRAD1945" hidden="1">"$AE$1945:$AG$1945"</definedName>
    <definedName name="IQRAD1946" hidden="1">"$AE$1946:$AF$1946"</definedName>
    <definedName name="IQRAD1947" hidden="1">"$AE$1947:$AF$1947"</definedName>
    <definedName name="IQRAD1948" hidden="1">"$AE$1948:$AI$1948"</definedName>
    <definedName name="IQRAD195" hidden="1">"$AE$195:$AG$195"</definedName>
    <definedName name="IQRAD1950" hidden="1">"$AE$1950:$AG$1950"</definedName>
    <definedName name="IQRAD1952" hidden="1">"$AE$1952:$AF$1952"</definedName>
    <definedName name="IQRAD1953" hidden="1">"$AE$1953"</definedName>
    <definedName name="IQRAD1955" hidden="1">"$AE$1955:$AF$1955"</definedName>
    <definedName name="IQRAD1956" hidden="1">"$AE$1956:$AH$1956"</definedName>
    <definedName name="IQRAD1957" hidden="1">"$AE$1957"</definedName>
    <definedName name="IQRAD1958" hidden="1">"$AE$1958:$AJ$1958"</definedName>
    <definedName name="IQRAD196" hidden="1">"$AE$196"</definedName>
    <definedName name="IQRAD1960" hidden="1">"$AE$1960"</definedName>
    <definedName name="IQRAD1961" hidden="1">"$AE$1961:$AF$1961"</definedName>
    <definedName name="IQRAD1962" hidden="1">"$AE$1962:$AG$1962"</definedName>
    <definedName name="IQRAD1963" hidden="1">"$AE$1963:$AH$1963"</definedName>
    <definedName name="IQRAD1964" hidden="1">"$AE$1964:$AH$1964"</definedName>
    <definedName name="IQRAD1965" hidden="1">"$AE$1965:$AG$1965"</definedName>
    <definedName name="IQRAD1966" hidden="1">"$AE$1966:$AG$1966"</definedName>
    <definedName name="IQRAD1967" hidden="1">"$AE$1967"</definedName>
    <definedName name="IQRAD1968" hidden="1">"$AE$1968:$AG$1968"</definedName>
    <definedName name="IQRAD1969" hidden="1">"$AE$1969:$AG$1969"</definedName>
    <definedName name="IQRAD1970" hidden="1">"$AE$1970:$AG$1970"</definedName>
    <definedName name="IQRAD1973" hidden="1">"$AE$1973:$AF$1973"</definedName>
    <definedName name="IQRAD1974" hidden="1">"$AE$1974:$AF$1974"</definedName>
    <definedName name="IQRAD1975" hidden="1">"$AE$1975:$AG$1975"</definedName>
    <definedName name="IQRAD1976" hidden="1">"$AE$1976"</definedName>
    <definedName name="IQRAD1977" hidden="1">"$AE$1977:$AG$1977"</definedName>
    <definedName name="IQRAD1978" hidden="1">"$AE$1978:$AF$1978"</definedName>
    <definedName name="IQRAD1979" hidden="1">"$AE$1979"</definedName>
    <definedName name="IQRAD198" hidden="1">"$AE$198:$AG$198"</definedName>
    <definedName name="IQRAD1980" hidden="1">"$AE$1980:$AG$1980"</definedName>
    <definedName name="IQRAD1981" hidden="1">"$AE$1981:$AI$1981"</definedName>
    <definedName name="IQRAD1982" hidden="1">"$AE$1982:$AI$1982"</definedName>
    <definedName name="IQRAD1983" hidden="1">"$AE$1983:$AF$1983"</definedName>
    <definedName name="IQRAD1984" hidden="1">"$AE$1984:$AF$1984"</definedName>
    <definedName name="IQRAD1985" hidden="1">"$AE$1985:$AG$1985"</definedName>
    <definedName name="IQRAD1986" hidden="1">"$AE$1986:$AF$1986"</definedName>
    <definedName name="IQRAD1987" hidden="1">"$AE$1987:$AF$1987"</definedName>
    <definedName name="IQRAD1988" hidden="1">"$AE$1988:$AF$1988"</definedName>
    <definedName name="IQRAD1989" hidden="1">"$AE$1989:$AF$1989"</definedName>
    <definedName name="IQRAD1990" hidden="1">"$AE$1990:$AG$1990"</definedName>
    <definedName name="IQRAD1991" hidden="1">"$AE$1991:$AH$1991"</definedName>
    <definedName name="IQRAD1993" hidden="1">"$AE$1993:$AH$1993"</definedName>
    <definedName name="IQRAD1994" hidden="1">"$AE$1994:$AG$1994"</definedName>
    <definedName name="IQRAD1995" hidden="1">"$AE$1995:$AF$1995"</definedName>
    <definedName name="IQRAD1996" hidden="1">"$AE$1996:$AF$1996"</definedName>
    <definedName name="IQRAD1997" hidden="1">"$AE$1997:$AI$1997"</definedName>
    <definedName name="IQRAD1998" hidden="1">"$AE$1998"</definedName>
    <definedName name="IQRAD2" hidden="1">"$AE$2:$AG$2"</definedName>
    <definedName name="IQRAD200" hidden="1">"$AE$200:$AF$200"</definedName>
    <definedName name="IQRAD2000" hidden="1">"$AE$2000:$AH$2000"</definedName>
    <definedName name="IQRAD2001" hidden="1">"$AE$2001"</definedName>
    <definedName name="IQRAD2002" hidden="1">"$AE$2002"</definedName>
    <definedName name="IQRAD2003" hidden="1">"$AE$2003:$AG$2003"</definedName>
    <definedName name="IQRAD2004" hidden="1">"$AE$2004:$AF$2004"</definedName>
    <definedName name="IQRAD2005" hidden="1">"$AE$2005"</definedName>
    <definedName name="IQRAD2006" hidden="1">"$AE$2006:$AH$2006"</definedName>
    <definedName name="IQRAD2008" hidden="1">"$AE$2008:$AH$2008"</definedName>
    <definedName name="IQRAD2009" hidden="1">"$AE$2009:$AG$2009"</definedName>
    <definedName name="IQRAD201" hidden="1">"$AE$201:$AI$201"</definedName>
    <definedName name="IQRAD2010" hidden="1">"$AE$2010:$AF$2010"</definedName>
    <definedName name="IQRAD2011" hidden="1">"$AE$2011:$AG$2011"</definedName>
    <definedName name="IQRAD2012" hidden="1">"$AE$2012:$AF$2012"</definedName>
    <definedName name="IQRAD2013" hidden="1">"$AE$2013"</definedName>
    <definedName name="IQRAD2014" hidden="1">"$AE$2014:$AH$2014"</definedName>
    <definedName name="IQRAD2015" hidden="1">"$AE$2015"</definedName>
    <definedName name="IQRAD2016" hidden="1">"$AE$2016:$AF$2016"</definedName>
    <definedName name="IQRAD2017" hidden="1">"$AE$2017:$AL$2017"</definedName>
    <definedName name="IQRAD2018" hidden="1">"$AE$2018"</definedName>
    <definedName name="IQRAD2019" hidden="1">"$AE$2019:$AH$2019"</definedName>
    <definedName name="IQRAD202" hidden="1">"$AE$202:$AG$202"</definedName>
    <definedName name="IQRAD2020" hidden="1">"$AE$2020:$AF$2020"</definedName>
    <definedName name="IQRAD2021" hidden="1">"$AE$2021:$AG$2021"</definedName>
    <definedName name="IQRAD2022" hidden="1">"$AE$2022:$AJ$2022"</definedName>
    <definedName name="IQRAD2023" hidden="1">"$AE$2023:$AG$2023"</definedName>
    <definedName name="IQRAD2024" hidden="1">"$AE$2024:$AG$2024"</definedName>
    <definedName name="IQRAD2025" hidden="1">"$AE$2025:$AH$2025"</definedName>
    <definedName name="IQRAD2026" hidden="1">"$AE$2026:$AF$2026"</definedName>
    <definedName name="IQRAD2028" hidden="1">"$AE$2028:$AG$2028"</definedName>
    <definedName name="IQRAD2029" hidden="1">"$AE$2029:$AF$2029"</definedName>
    <definedName name="IQRAD203" hidden="1">"$AE$203:$AG$203"</definedName>
    <definedName name="IQRAD2031" hidden="1">"$AE$2031"</definedName>
    <definedName name="IQRAD2032" hidden="1">"$AE$2032:$AG$2032"</definedName>
    <definedName name="IQRAD2035" hidden="1">"$AE$2035:$AH$2035"</definedName>
    <definedName name="IQRAD2036" hidden="1">"$AE$2036:$AG$2036"</definedName>
    <definedName name="IQRAD2037" hidden="1">"$AE$2037:$AG$2037"</definedName>
    <definedName name="IQRAD2038" hidden="1">"$AE$2038:$AG$2038"</definedName>
    <definedName name="IQRAD204" hidden="1">"$AE$204"</definedName>
    <definedName name="IQRAD2040" hidden="1">"$AE$2040"</definedName>
    <definedName name="IQRAD2043" hidden="1">"$AE$2043:$AF$2043"</definedName>
    <definedName name="IQRAD2045" hidden="1">"$AE$2045:$AG$2045"</definedName>
    <definedName name="IQRAD2047" hidden="1">"$AE$2047:$AG$2047"</definedName>
    <definedName name="IQRAD2048" hidden="1">"$AE$2048"</definedName>
    <definedName name="IQRAD2049" hidden="1">"$AE$2049:$AF$2049"</definedName>
    <definedName name="IQRAD2051" hidden="1">"$AE$2051:$AG$2051"</definedName>
    <definedName name="IQRAD2053" hidden="1">"$AE$2053"</definedName>
    <definedName name="IQRAD2055" hidden="1">"$AE$2055"</definedName>
    <definedName name="IQRAD2056" hidden="1">"$AE$2056"</definedName>
    <definedName name="IQRAD2059" hidden="1">"$AE$2059:$AG$2059"</definedName>
    <definedName name="IQRAD206" hidden="1">"$AE$206"</definedName>
    <definedName name="IQRAD2060" hidden="1">"$AE$2060:$AH$2060"</definedName>
    <definedName name="IQRAD2063" hidden="1">"$AE$2063"</definedName>
    <definedName name="IQRAD2064" hidden="1">"$AE$2064:$AG$2064"</definedName>
    <definedName name="IQRAD2065" hidden="1">"$AE$2065:$AF$2065"</definedName>
    <definedName name="IQRAD2067" hidden="1">"$AE$2067"</definedName>
    <definedName name="IQRAD2068" hidden="1">"$AE$2068:$AF$2068"</definedName>
    <definedName name="IQRAD2069" hidden="1">"$AE$2069:$AF$2069"</definedName>
    <definedName name="IQRAD207" hidden="1">"$AE$207:$AI$207"</definedName>
    <definedName name="IQRAD2070" hidden="1">"$AE$2070:$AF$2070"</definedName>
    <definedName name="IQRAD2071" hidden="1">"$AE$2071:$AK$2071"</definedName>
    <definedName name="IQRAD2072" hidden="1">"$AE$2072:$AG$2072"</definedName>
    <definedName name="IQRAD2073" hidden="1">"$AE$2073:$AF$2073"</definedName>
    <definedName name="IQRAD2074" hidden="1">"$AE$2074:$AG$2074"</definedName>
    <definedName name="IQRAD2076" hidden="1">"$AE$2076:$AH$2076"</definedName>
    <definedName name="IQRAD2078" hidden="1">"$AE$2078:$AH$2078"</definedName>
    <definedName name="IQRAD2079" hidden="1">"$AE$2079:$AG$2079"</definedName>
    <definedName name="IQRAD208" hidden="1">"$AE$208:$AG$208"</definedName>
    <definedName name="IQRAD2080" hidden="1">"$AE$2080"</definedName>
    <definedName name="IQRAD2081" hidden="1">"$AE$2081:$AG$2081"</definedName>
    <definedName name="IQRAD2082" hidden="1">"$AE$2082:$AF$2082"</definedName>
    <definedName name="IQRAD2083" hidden="1">"$AE$2083"</definedName>
    <definedName name="IQRAD2084" hidden="1">"$AE$2084:$AF$2084"</definedName>
    <definedName name="IQRAD2086" hidden="1">"$AE$2086:$AG$2086"</definedName>
    <definedName name="IQRAD2087" hidden="1">"$AE$2087:$AF$2087"</definedName>
    <definedName name="IQRAD2088" hidden="1">"$AE$2088:$AG$2088"</definedName>
    <definedName name="IQRAD2089" hidden="1">"$AE$2089:$AG$2089"</definedName>
    <definedName name="IQRAD209" hidden="1">"$AE$209:$AG$209"</definedName>
    <definedName name="IQRAD2090" hidden="1">"$AE$2090:$AG$2090"</definedName>
    <definedName name="IQRAD2091" hidden="1">"$AE$2091:$AG$2091"</definedName>
    <definedName name="IQRAD2092" hidden="1">"$AE$2092:$AF$2092"</definedName>
    <definedName name="IQRAD2093" hidden="1">"$AE$2093"</definedName>
    <definedName name="IQRAD2094" hidden="1">"$AE$2094:$AF$2094"</definedName>
    <definedName name="IQRAD2095" hidden="1">"$AE$2095:$AF$2095"</definedName>
    <definedName name="IQRAD2097" hidden="1">"$AE$2097:$AF$2097"</definedName>
    <definedName name="IQRAD2099" hidden="1">"$AE$2099:$AF$2099"</definedName>
    <definedName name="IQRAD21" hidden="1">"$AE$21:$AG$21"</definedName>
    <definedName name="IQRAD210" hidden="1">"$AE$210:$AG$210"</definedName>
    <definedName name="IQRAD2100" hidden="1">"$AE$2100:$AJ$2100"</definedName>
    <definedName name="IQRAD2101" hidden="1">"$AE$2101:$AH$2101"</definedName>
    <definedName name="IQRAD2102" hidden="1">"$AE$2102"</definedName>
    <definedName name="IQRAD2103" hidden="1">"$AE$2103:$AG$2103"</definedName>
    <definedName name="IQRAD2106" hidden="1">"$AE$2106:$AF$2106"</definedName>
    <definedName name="IQRAD2110" hidden="1">"$AE$2110:$AG$2110"</definedName>
    <definedName name="IQRAD2114" hidden="1">"$AE$2114"</definedName>
    <definedName name="IQRAD2115" hidden="1">"$AE$2115:$AG$2115"</definedName>
    <definedName name="IQRAD2116" hidden="1">"$AE$2116:$AG$2116"</definedName>
    <definedName name="IQRAD2117" hidden="1">"$AE$2117"</definedName>
    <definedName name="IQRAD212" hidden="1">"$AE$212:$AF$212"</definedName>
    <definedName name="IQRAD2120" hidden="1">"$AE$2120:$AI$2120"</definedName>
    <definedName name="IQRAD2121" hidden="1">"$AE$2121"</definedName>
    <definedName name="IQRAD2123" hidden="1">"$AE$2123:$AH$2123"</definedName>
    <definedName name="IQRAD2124" hidden="1">"$AE$2124"</definedName>
    <definedName name="IQRAD2125" hidden="1">"$AE$2125:$AH$2125"</definedName>
    <definedName name="IQRAD2127" hidden="1">"$AE$2127:$AH$2127"</definedName>
    <definedName name="IQRAD2128" hidden="1">"$AE$2128"</definedName>
    <definedName name="IQRAD2129" hidden="1">"$AE$2129:$AH$2129"</definedName>
    <definedName name="IQRAD213" hidden="1">"$AE$213:$AG$213"</definedName>
    <definedName name="IQRAD2130" hidden="1">"$AE$2130:$AI$2130"</definedName>
    <definedName name="IQRAD2132" hidden="1">"$AE$2132"</definedName>
    <definedName name="IQRAD2133" hidden="1">"$AE$2133"</definedName>
    <definedName name="IQRAD2135" hidden="1">"$AE$2135"</definedName>
    <definedName name="IQRAD2139" hidden="1">"$AE$2139:$AG$2139"</definedName>
    <definedName name="IQRAD214" hidden="1">"$AE$214:$AF$214"</definedName>
    <definedName name="IQRAD2140" hidden="1">"$AE$2140"</definedName>
    <definedName name="IQRAD2141" hidden="1">"$AE$2141"</definedName>
    <definedName name="IQRAD2143" hidden="1">"$AE$2143:$AI$2143"</definedName>
    <definedName name="IQRAD2144" hidden="1">"$AE$2144"</definedName>
    <definedName name="IQRAD2145" hidden="1">"$AE$2145:$AF$2145"</definedName>
    <definedName name="IQRAD2146" hidden="1">"$AE$2146:$AG$2146"</definedName>
    <definedName name="IQRAD2147" hidden="1">"$AE$2147:$AH$2147"</definedName>
    <definedName name="IQRAD2148" hidden="1">"$AE$2148:$AG$2148"</definedName>
    <definedName name="IQRAD2149" hidden="1">"$AE$2149:$AG$2149"</definedName>
    <definedName name="IQRAD2150" hidden="1">"$AE$2150:$AF$2150"</definedName>
    <definedName name="IQRAD2151" hidden="1">"$AE$2151:$AF$2151"</definedName>
    <definedName name="IQRAD2152" hidden="1">"$AE$2152:$AG$2152"</definedName>
    <definedName name="IQRAD2153" hidden="1">"$AE$2153:$AF$2153"</definedName>
    <definedName name="IQRAD2154" hidden="1">"$AE$2154:$AG$2154"</definedName>
    <definedName name="IQRAD2155" hidden="1">"$AE$2155:$AF$2155"</definedName>
    <definedName name="IQRAD2156" hidden="1">"$AE$2156:$AG$2156"</definedName>
    <definedName name="IQRAD2157" hidden="1">"$AE$2157:$AF$2157"</definedName>
    <definedName name="IQRAD2158" hidden="1">"$AE$2158:$AF$2158"</definedName>
    <definedName name="IQRAD2159" hidden="1">"$AE$2159"</definedName>
    <definedName name="IQRAD2160" hidden="1">"$AE$2160:$AF$2160"</definedName>
    <definedName name="IQRAD2161" hidden="1">"$AE$2161:$AI$2161"</definedName>
    <definedName name="IQRAD2162" hidden="1">"$AE$2162:$AK$2162"</definedName>
    <definedName name="IQRAD2163" hidden="1">"$AE$2163"</definedName>
    <definedName name="IQRAD2164" hidden="1">"$AE$2164:$AK$2164"</definedName>
    <definedName name="IQRAD2166" hidden="1">"$AE$2166"</definedName>
    <definedName name="IQRAD2167" hidden="1">"$AE$2167:$AG$2167"</definedName>
    <definedName name="IQRAD2168" hidden="1">"$AE$2168:$AF$2168"</definedName>
    <definedName name="IQRAD2169" hidden="1">"$AE$2169:$AF$2169"</definedName>
    <definedName name="IQRAD217" hidden="1">"$AE$217"</definedName>
    <definedName name="IQRAD2170" hidden="1">"$AE$2170:$AF$2170"</definedName>
    <definedName name="IQRAD2171" hidden="1">"$AE$2171"</definedName>
    <definedName name="IQRAD2172" hidden="1">"$AE$2172:$AG$2172"</definedName>
    <definedName name="IQRAD2173" hidden="1">"$AE$2173"</definedName>
    <definedName name="IQRAD2174" hidden="1">"$AE$2174"</definedName>
    <definedName name="IQRAD2175" hidden="1">"$AE$2175"</definedName>
    <definedName name="IQRAD2176" hidden="1">"$AE$2176"</definedName>
    <definedName name="IQRAD2177" hidden="1">"$AE$2177"</definedName>
    <definedName name="IQRAD218" hidden="1">"$AE$218:$AH$218"</definedName>
    <definedName name="IQRAD2180" hidden="1">"$AE$2180"</definedName>
    <definedName name="IQRAD2182" hidden="1">"$AE$2182"</definedName>
    <definedName name="IQRAD2183" hidden="1">"$AE$2183"</definedName>
    <definedName name="IQRAD2184" hidden="1">"$AE$2184:$AG$2184"</definedName>
    <definedName name="IQRAD2185" hidden="1">"$AE$2185"</definedName>
    <definedName name="IQRAD2187" hidden="1">"$AE$2187:$AI$2187"</definedName>
    <definedName name="IQRAD2189" hidden="1">"$AE$2189"</definedName>
    <definedName name="IQRAD219" hidden="1">"$AE$219:$AF$219"</definedName>
    <definedName name="IQRAD2191" hidden="1">"$AE$2191:$AG$2191"</definedName>
    <definedName name="IQRAD2192" hidden="1">"$AE$2192:$AF$2192"</definedName>
    <definedName name="IQRAD2193" hidden="1">"$AE$2193"</definedName>
    <definedName name="IQRAD2194" hidden="1">"$AE$2194:$AG$2194"</definedName>
    <definedName name="IQRAD2195" hidden="1">"$AE$2195:$AH$2195"</definedName>
    <definedName name="IQRAD2196" hidden="1">"$AE$2196:$AF$2196"</definedName>
    <definedName name="IQRAD2197" hidden="1">"$AE$2197:$AF$2197"</definedName>
    <definedName name="IQRAD2198" hidden="1">"$AE$2198:$AF$2198"</definedName>
    <definedName name="IQRAD22" hidden="1">"$AE$22:$AF$22"</definedName>
    <definedName name="IQRAD220" hidden="1">"$AE$220:$AH$220"</definedName>
    <definedName name="IQRAD2200" hidden="1">"$AE$2200:$AF$2200"</definedName>
    <definedName name="IQRAD2201" hidden="1">"$AE$2201:$AH$2201"</definedName>
    <definedName name="IQRAD2202" hidden="1">"$AE$2202:$AG$2202"</definedName>
    <definedName name="IQRAD2203" hidden="1">"$AE$2203:$AF$2203"</definedName>
    <definedName name="IQRAD2204" hidden="1">"$AE$2204"</definedName>
    <definedName name="IQRAD2205" hidden="1">"$AE$2205:$AG$2205"</definedName>
    <definedName name="IQRAD2207" hidden="1">"$AE$2207"</definedName>
    <definedName name="IQRAD2208" hidden="1">"$AE$2208:$AH$2208"</definedName>
    <definedName name="IQRAD2209" hidden="1">"$AE$2209:$AG$2209"</definedName>
    <definedName name="IQRAD221" hidden="1">"$AE$221:$AG$221"</definedName>
    <definedName name="IQRAD2211" hidden="1">"$AE$2211:$AF$2211"</definedName>
    <definedName name="IQRAD2213" hidden="1">"$AE$2213:$AG$2213"</definedName>
    <definedName name="IQRAD2214" hidden="1">"$AE$2214"</definedName>
    <definedName name="IQRAD2215" hidden="1">"$AE$2215:$AH$2215"</definedName>
    <definedName name="IQRAD2216" hidden="1">"$AE$2216"</definedName>
    <definedName name="IQRAD2218" hidden="1">"$AE$2218"</definedName>
    <definedName name="IQRAD2219" hidden="1">"$AE$2219:$AG$2219"</definedName>
    <definedName name="IQRAD2220" hidden="1">"$AE$2220:$AG$2220"</definedName>
    <definedName name="IQRAD2221" hidden="1">"$AE$2221"</definedName>
    <definedName name="IQRAD2222" hidden="1">"$AE$2222:$AG$2222"</definedName>
    <definedName name="IQRAD2223" hidden="1">"$AE$2223:$AG$2223"</definedName>
    <definedName name="IQRAD2224" hidden="1">"$AE$2224"</definedName>
    <definedName name="IQRAD2225" hidden="1">"$AE$2225:$AG$2225"</definedName>
    <definedName name="IQRAD2226" hidden="1">"$AE$2226:$AG$2226"</definedName>
    <definedName name="IQRAD2227" hidden="1">"$AE$2227"</definedName>
    <definedName name="IQRAD2228" hidden="1">"$AE$2228:$AF$2228"</definedName>
    <definedName name="IQRAD2229" hidden="1">"$AE$2229:$AI$2229"</definedName>
    <definedName name="IQRAD223" hidden="1">"$AE$223"</definedName>
    <definedName name="IQRAD2230" hidden="1">"$AE$2230:$AJ$2230"</definedName>
    <definedName name="IQRAD2231" hidden="1">"$AE$2231:$AF$2231"</definedName>
    <definedName name="IQRAD2232" hidden="1">"$AE$2232"</definedName>
    <definedName name="IQRAD2233" hidden="1">"$AE$2233:$AI$2233"</definedName>
    <definedName name="IQRAD2235" hidden="1">"$AE$2235:$AG$2235"</definedName>
    <definedName name="IQRAD2236" hidden="1">"$AE$2236"</definedName>
    <definedName name="IQRAD2237" hidden="1">"$AE$2237"</definedName>
    <definedName name="IQRAD2238" hidden="1">"$AE$2238:$AF$2238"</definedName>
    <definedName name="IQRAD2239" hidden="1">"$AE$2239"</definedName>
    <definedName name="IQRAD224" hidden="1">"$AE$224:$AF$224"</definedName>
    <definedName name="IQRAD2240" hidden="1">"$AE$2240"</definedName>
    <definedName name="IQRAD2241" hidden="1">"$AE$2241"</definedName>
    <definedName name="IQRAD2242" hidden="1">"$AE$2242:$AG$2242"</definedName>
    <definedName name="IQRAD2243" hidden="1">"$AE$2243:$AG$2243"</definedName>
    <definedName name="IQRAD2244" hidden="1">"$AE$2244:$AH$2244"</definedName>
    <definedName name="IQRAD2245" hidden="1">"$AE$2245:$AG$2245"</definedName>
    <definedName name="IQRAD2246" hidden="1">"$AE$2246:$AG$2246"</definedName>
    <definedName name="IQRAD2247" hidden="1">"$AE$2247:$AG$2247"</definedName>
    <definedName name="IQRAD2248" hidden="1">"$AE$2248:$AF$2248"</definedName>
    <definedName name="IQRAD2249" hidden="1">"$AE$2249:$AG$2249"</definedName>
    <definedName name="IQRAD225" hidden="1">"$AE$225:$AF$225"</definedName>
    <definedName name="IQRAD2250" hidden="1">"$AE$2250"</definedName>
    <definedName name="IQRAD2252" hidden="1">"$AE$2252"</definedName>
    <definedName name="IQRAD2254" hidden="1">"$AE$2254"</definedName>
    <definedName name="IQRAD2255" hidden="1">"$AE$2255"</definedName>
    <definedName name="IQRAD2257" hidden="1">"$AE$2257:$AG$2257"</definedName>
    <definedName name="IQRAD2258" hidden="1">"$AE$2258:$AG$2258"</definedName>
    <definedName name="IQRAD2259" hidden="1">"$AE$2259:$AF$2259"</definedName>
    <definedName name="IQRAD226" hidden="1">"$AE$226:$AF$226"</definedName>
    <definedName name="IQRAD2260" hidden="1">"$AE$2260:$AF$2260"</definedName>
    <definedName name="IQRAD2261" hidden="1">"$AE$2261"</definedName>
    <definedName name="IQRAD2263" hidden="1">"$AE$2263:$AH$2263"</definedName>
    <definedName name="IQRAD2265" hidden="1">"$AE$2265:$AF$2265"</definedName>
    <definedName name="IQRAD2266" hidden="1">"$AE$2266:$AH$2266"</definedName>
    <definedName name="IQRAD2267" hidden="1">"$AE$2267"</definedName>
    <definedName name="IQRAD2268" hidden="1">"$AE$2268:$AF$2268"</definedName>
    <definedName name="IQRAD2269" hidden="1">"$AE$2269:$AG$2269"</definedName>
    <definedName name="IQRAD227" hidden="1">"$AE$227:$AG$227"</definedName>
    <definedName name="IQRAD2270" hidden="1">"$AE$2270:$AF$2270"</definedName>
    <definedName name="IQRAD2271" hidden="1">"$AE$2271:$AH$2271"</definedName>
    <definedName name="IQRAD2274" hidden="1">"$AE$2274"</definedName>
    <definedName name="IQRAD2275" hidden="1">"$AE$2275"</definedName>
    <definedName name="IQRAD2276" hidden="1">"$AE$2276"</definedName>
    <definedName name="IQRAD2277" hidden="1">"$AE$2277:$AI$2277"</definedName>
    <definedName name="IQRAD2278" hidden="1">"$AE$2278:$AH$2278"</definedName>
    <definedName name="IQRAD2279" hidden="1">"$AE$2279:$AH$2279"</definedName>
    <definedName name="IQRAD228" hidden="1">"$AE$228:$AH$228"</definedName>
    <definedName name="IQRAD2280" hidden="1">"$AE$2280"</definedName>
    <definedName name="IQRAD2281" hidden="1">"$AE$2281"</definedName>
    <definedName name="IQRAD2282" hidden="1">"$AE$2282"</definedName>
    <definedName name="IQRAD2284" hidden="1">"$AE$2284:$AF$2284"</definedName>
    <definedName name="IQRAD2285" hidden="1">"$AE$2285:$AF$2285"</definedName>
    <definedName name="IQRAD2286" hidden="1">"$AE$2286"</definedName>
    <definedName name="IQRAD2287" hidden="1">"$AE$2287:$AG$2287"</definedName>
    <definedName name="IQRAD2288" hidden="1">"$AE$2288"</definedName>
    <definedName name="IQRAD2289" hidden="1">"$AE$2289:$AH$2289"</definedName>
    <definedName name="IQRAD2290" hidden="1">"$AE$2290:$AG$2290"</definedName>
    <definedName name="IQRAD2291" hidden="1">"$AE$2291"</definedName>
    <definedName name="IQRAD2292" hidden="1">"$AE$2292"</definedName>
    <definedName name="IQRAD2293" hidden="1">"$AE$2293:$AF$2293"</definedName>
    <definedName name="IQRAD2294" hidden="1">"$AE$2294:$AG$2294"</definedName>
    <definedName name="IQRAD2297" hidden="1">"$AE$2297:$AF$2297"</definedName>
    <definedName name="IQRAD2298" hidden="1">"$AE$2298"</definedName>
    <definedName name="IQRAD2299" hidden="1">"$AE$2299"</definedName>
    <definedName name="IQRAD23" hidden="1">"$AE$23:$AG$23"</definedName>
    <definedName name="IQRAD230" hidden="1">"$AE$230"</definedName>
    <definedName name="IQRAD2300" hidden="1">"$AE$2300:$AF$2300"</definedName>
    <definedName name="IQRAD2301" hidden="1">"$AE$2301"</definedName>
    <definedName name="IQRAD2303" hidden="1">"$AE$2303"</definedName>
    <definedName name="IQRAD2304" hidden="1">"$AE$2304"</definedName>
    <definedName name="IQRAD2305" hidden="1">"$AE$2305:$AF$2305"</definedName>
    <definedName name="IQRAD2306" hidden="1">"$AE$2306:$AF$2306"</definedName>
    <definedName name="IQRAD2308" hidden="1">"$AE$2308"</definedName>
    <definedName name="IQRAD2309" hidden="1">"$AE$2309:$AG$2309"</definedName>
    <definedName name="IQRAD231" hidden="1">"$AE$231:$AI$231"</definedName>
    <definedName name="IQRAD2310" hidden="1">"$AE$2310:$AI$2310"</definedName>
    <definedName name="IQRAD2312" hidden="1">"$AE$2312:$AF$2312"</definedName>
    <definedName name="IQRAD2313" hidden="1">"$AE$2313"</definedName>
    <definedName name="IQRAD2314" hidden="1">"$AE$2314:$AF$2314"</definedName>
    <definedName name="IQRAD2315" hidden="1">"$AE$2315:$AG$2315"</definedName>
    <definedName name="IQRAD2317" hidden="1">"$AE$2317:$AG$2317"</definedName>
    <definedName name="IQRAD2318" hidden="1">"$AE$2318"</definedName>
    <definedName name="IQRAD232" hidden="1">"$AE$232"</definedName>
    <definedName name="IQRAD2321" hidden="1">"$AE$2321"</definedName>
    <definedName name="IQRAD2322" hidden="1">"$AE$2322:$AF$2322"</definedName>
    <definedName name="IQRAD2323" hidden="1">"$AE$2323"</definedName>
    <definedName name="IQRAD2324" hidden="1">"$AE$2324:$AJ$2324"</definedName>
    <definedName name="IQRAD2325" hidden="1">"$AE$2325:$AH$2325"</definedName>
    <definedName name="IQRAD2326" hidden="1">"$AE$2326:$AF$2326"</definedName>
    <definedName name="IQRAD2328" hidden="1">"$AE$2328:$AH$2328"</definedName>
    <definedName name="IQRAD2329" hidden="1">"$AE$2329"</definedName>
    <definedName name="IQRAD233" hidden="1">"$AE$233:$AG$233"</definedName>
    <definedName name="IQRAD2330" hidden="1">"$AE$2330:$AH$2330"</definedName>
    <definedName name="IQRAD2331" hidden="1">"$AE$2331:$AF$2331"</definedName>
    <definedName name="IQRAD2332" hidden="1">"$AE$2332:$AG$2332"</definedName>
    <definedName name="IQRAD2333" hidden="1">"$AE$2333:$AF$2333"</definedName>
    <definedName name="IQRAD2334" hidden="1">"$AE$2334"</definedName>
    <definedName name="IQRAD2335" hidden="1">"$AE$2335"</definedName>
    <definedName name="IQRAD2336" hidden="1">"$AE$2336:$AG$2336"</definedName>
    <definedName name="IQRAD2338" hidden="1">"$AE$2338:$AF$2338"</definedName>
    <definedName name="IQRAD2339" hidden="1">"$AE$2339:$AF$2339"</definedName>
    <definedName name="IQRAD2340" hidden="1">"$AE$2340:$AF$2340"</definedName>
    <definedName name="IQRAD2341" hidden="1">"$AE$2341:$AG$2341"</definedName>
    <definedName name="IQRAD2342" hidden="1">"$AE$2342"</definedName>
    <definedName name="IQRAD2343" hidden="1">"$AE$2343:$AG$2343"</definedName>
    <definedName name="IQRAD2344" hidden="1">"$AE$2344:$AG$2344"</definedName>
    <definedName name="IQRAD2345" hidden="1">"$AE$2345"</definedName>
    <definedName name="IQRAD2346" hidden="1">"$AE$2346:$AG$2346"</definedName>
    <definedName name="IQRAD2347" hidden="1">"$AE$2347:$AG$2347"</definedName>
    <definedName name="IQRAD2348" hidden="1">"$AE$2348:$AH$2348"</definedName>
    <definedName name="IQRAD2349" hidden="1">"$AE$2349:$AG$2349"</definedName>
    <definedName name="IQRAD235" hidden="1">"$AE$235:$AG$235"</definedName>
    <definedName name="IQRAD2350" hidden="1">"$AE$2350"</definedName>
    <definedName name="IQRAD2351" hidden="1">"$AE$2351:$AF$2351"</definedName>
    <definedName name="IQRAD2352" hidden="1">"$AE$2352:$AF$2352"</definedName>
    <definedName name="IQRAD2353" hidden="1">"$AE$2353:$AH$2353"</definedName>
    <definedName name="IQRAD2354" hidden="1">"$AE$2354:$AG$2354"</definedName>
    <definedName name="IQRAD2355" hidden="1">"$AE$2355:$AF$2355"</definedName>
    <definedName name="IQRAD2356" hidden="1">"$AE$2356:$AF$2356"</definedName>
    <definedName name="IQRAD2357" hidden="1">"$AE$2357:$AF$2357"</definedName>
    <definedName name="IQRAD236" hidden="1">"$AE$236:$AI$236"</definedName>
    <definedName name="IQRAD2360" hidden="1">"$AE$2360:$AG$2360"</definedName>
    <definedName name="IQRAD2361" hidden="1">"$AE$2361"</definedName>
    <definedName name="IQRAD2362" hidden="1">"$AE$2362:$AG$2362"</definedName>
    <definedName name="IQRAD2363" hidden="1">"$AE$2363:$AF$2363"</definedName>
    <definedName name="IQRAD2364" hidden="1">"$AE$2364:$AF$2364"</definedName>
    <definedName name="IQRAD2365" hidden="1">"$AE$2365:$AF$2365"</definedName>
    <definedName name="IQRAD2367" hidden="1">"$AE$2367:$AG$2367"</definedName>
    <definedName name="IQRAD2368" hidden="1">"$AE$2368:$AG$2368"</definedName>
    <definedName name="IQRAD2369" hidden="1">"$AE$2369"</definedName>
    <definedName name="IQRAD2370" hidden="1">"$AE$2370"</definedName>
    <definedName name="IQRAD2371" hidden="1">"$AE$2371:$AG$2371"</definedName>
    <definedName name="IQRAD2372" hidden="1">"$AE$2372:$AF$2372"</definedName>
    <definedName name="IQRAD2373" hidden="1">"$AE$2373"</definedName>
    <definedName name="IQRAD2374" hidden="1">"$AE$2374:$AF$2374"</definedName>
    <definedName name="IQRAD2375" hidden="1">"$AE$2375"</definedName>
    <definedName name="IQRAD2376" hidden="1">"$AE$2376"</definedName>
    <definedName name="IQRAD2377" hidden="1">"$AE$2377"</definedName>
    <definedName name="IQRAD2378" hidden="1">"$AE$2378:$AF$2378"</definedName>
    <definedName name="IQRAD2379" hidden="1">"$AE$2379:$AF$2379"</definedName>
    <definedName name="IQRAD238" hidden="1">"$AE$238"</definedName>
    <definedName name="IQRAD2380" hidden="1">"$AE$2380:$AF$2380"</definedName>
    <definedName name="IQRAD2382" hidden="1">"$AE$2382"</definedName>
    <definedName name="IQRAD2383" hidden="1">"$AE$2383:$AG$2383"</definedName>
    <definedName name="IQRAD2384" hidden="1">"$AE$2384:$AG$2384"</definedName>
    <definedName name="IQRAD2385" hidden="1">"$AE$2385"</definedName>
    <definedName name="IQRAD2386" hidden="1">"$AE$2386:$AF$2386"</definedName>
    <definedName name="IQRAD2387" hidden="1">"$AE$2387:$AF$2387"</definedName>
    <definedName name="IQRAD2388" hidden="1">"$AE$2388"</definedName>
    <definedName name="IQRAD2389" hidden="1">"$AE$2389"</definedName>
    <definedName name="IQRAD239" hidden="1">"$AE$239"</definedName>
    <definedName name="IQRAD2390" hidden="1">"$AE$2390"</definedName>
    <definedName name="IQRAD2391" hidden="1">"$AE$2391"</definedName>
    <definedName name="IQRAD2392" hidden="1">"$AE$2392:$AG$2392"</definedName>
    <definedName name="IQRAD2393" hidden="1">"$AE$2393"</definedName>
    <definedName name="IQRAD2394" hidden="1">"$AE$2394:$AJ$2394"</definedName>
    <definedName name="IQRAD2395" hidden="1">"$AE$2395:$AG$2395"</definedName>
    <definedName name="IQRAD2397" hidden="1">"$AE$2397:$AF$2397"</definedName>
    <definedName name="IQRAD2398" hidden="1">"$AE$2398:$AF$2398"</definedName>
    <definedName name="IQRAD24" hidden="1">"$AE$24"</definedName>
    <definedName name="IQRAD240" hidden="1">"$AE$240"</definedName>
    <definedName name="IQRAD2400" hidden="1">"$AE$2400:$AH$2400"</definedName>
    <definedName name="IQRAD2401" hidden="1">"$AE$2401:$AH$2401"</definedName>
    <definedName name="IQRAD2402" hidden="1">"$AE$2402"</definedName>
    <definedName name="IQRAD2403" hidden="1">"$AE$2403:$AI$2403"</definedName>
    <definedName name="IQRAD2404" hidden="1">"$AE$2404:$AI$2404"</definedName>
    <definedName name="IQRAD2405" hidden="1">"$AE$2405"</definedName>
    <definedName name="IQRAD2406" hidden="1">"$AE$2406:$AJ$2406"</definedName>
    <definedName name="IQRAD2407" hidden="1">"$AE$2407:$AF$2407"</definedName>
    <definedName name="IQRAD2408" hidden="1">"$AE$2408:$AF$2408"</definedName>
    <definedName name="IQRAD2409" hidden="1">"$AE$2409:$AF$2409"</definedName>
    <definedName name="IQRAD241" hidden="1">"$AE$241:$AF$241"</definedName>
    <definedName name="IQRAD2410" hidden="1">"$AE$2410:$AF$2410"</definedName>
    <definedName name="IQRAD2411" hidden="1">"$AE$2411:$AH$2411"</definedName>
    <definedName name="IQRAD2412" hidden="1">"$AE$2412:$AJ$2412"</definedName>
    <definedName name="IQRAD2414" hidden="1">"$AE$2414:$AG$2414"</definedName>
    <definedName name="IQRAD2416" hidden="1">"$AE$2416:$AH$2416"</definedName>
    <definedName name="IQRAD2417" hidden="1">"$AE$2417:$AG$2417"</definedName>
    <definedName name="IQRAD2418" hidden="1">"$AE$2418"</definedName>
    <definedName name="IQRAD2419" hidden="1">"$AE$2419:$AI$2419"</definedName>
    <definedName name="IQRAD2420" hidden="1">"$AE$2420:$AG$2420"</definedName>
    <definedName name="IQRAD2421" hidden="1">"$AE$2421:$AF$2421"</definedName>
    <definedName name="IQRAD2423" hidden="1">"$AE$2423:$AG$2423"</definedName>
    <definedName name="IQRAD2424" hidden="1">"$AE$2424:$AH$2424"</definedName>
    <definedName name="IQRAD2425" hidden="1">"$AE$2425:$AF$2425"</definedName>
    <definedName name="IQRAD2426" hidden="1">"$AE$2426:$AF$2426"</definedName>
    <definedName name="IQRAD2428" hidden="1">"$AE$2428:$AF$2428"</definedName>
    <definedName name="IQRAD2429" hidden="1">"$AE$2429"</definedName>
    <definedName name="IQRAD2432" hidden="1">"$AE$2432:$AF$2432"</definedName>
    <definedName name="IQRAD2433" hidden="1">"$AE$2433:$AF$2433"</definedName>
    <definedName name="IQRAD2434" hidden="1">"$AE$2434"</definedName>
    <definedName name="IQRAD2435" hidden="1">"$AE$2435:$AF$2435"</definedName>
    <definedName name="IQRAD2436" hidden="1">"$AE$2436"</definedName>
    <definedName name="IQRAD2437" hidden="1">"$AE$2437:$AG$2437"</definedName>
    <definedName name="IQRAD2438" hidden="1">"$AE$2438:$AF$2438"</definedName>
    <definedName name="IQRAD2439" hidden="1">"$AE$2439:$AF$2439"</definedName>
    <definedName name="IQRAD2440" hidden="1">"$AE$2440"</definedName>
    <definedName name="IQRAD2441" hidden="1">"$AE$2441"</definedName>
    <definedName name="IQRAD2442" hidden="1">"$AE$2442"</definedName>
    <definedName name="IQRAD2443" hidden="1">"$AE$2443:$AH$2443"</definedName>
    <definedName name="IQRAD2444" hidden="1">"$AE$2444:$AF$2444"</definedName>
    <definedName name="IQRAD2445" hidden="1">"$AE$2445:$AF$2445"</definedName>
    <definedName name="IQRAD2446" hidden="1">"$AE$2446"</definedName>
    <definedName name="IQRAD2447" hidden="1">"$AE$2447"</definedName>
    <definedName name="IQRAD2448" hidden="1">"$AE$2448:$AF$2448"</definedName>
    <definedName name="IQRAD2449" hidden="1">"$AE$2449:$AF$2449"</definedName>
    <definedName name="IQRAD245" hidden="1">"$AE$245:$AF$245"</definedName>
    <definedName name="IQRAD2450" hidden="1">"$AE$2450:$AG$2450"</definedName>
    <definedName name="IQRAD2451" hidden="1">"$AE$2451:$AK$2451"</definedName>
    <definedName name="IQRAD2452" hidden="1">"$AE$2452:$AF$2452"</definedName>
    <definedName name="IQRAD2453" hidden="1">"$AE$2453:$AF$2453"</definedName>
    <definedName name="IQRAD2455" hidden="1">"$AE$2455"</definedName>
    <definedName name="IQRAD2456" hidden="1">"$AE$2456"</definedName>
    <definedName name="IQRAD2457" hidden="1">"$AE$2457:$AF$2457"</definedName>
    <definedName name="IQRAD2458" hidden="1">"$AE$2458"</definedName>
    <definedName name="IQRAD2459" hidden="1">"$AE$2459:$AH$2459"</definedName>
    <definedName name="IQRAD246" hidden="1">"$AE$246:$AH$246"</definedName>
    <definedName name="IQRAD2460" hidden="1">"$AE$2460"</definedName>
    <definedName name="IQRAD2461" hidden="1">"$AE$2461"</definedName>
    <definedName name="IQRAD2463" hidden="1">"$AE$2463"</definedName>
    <definedName name="IQRAD2464" hidden="1">"$AE$2464"</definedName>
    <definedName name="IQRAD2465" hidden="1">"$AE$2465:$AF$2465"</definedName>
    <definedName name="IQRAD2466" hidden="1">"$AE$2466"</definedName>
    <definedName name="IQRAD2467" hidden="1">"$AE$2467"</definedName>
    <definedName name="IQRAD2468" hidden="1">"$AE$2468:$AF$2468"</definedName>
    <definedName name="IQRAD2469" hidden="1">"$AE$2469:$AI$2469"</definedName>
    <definedName name="IQRAD247" hidden="1">"$AE$247"</definedName>
    <definedName name="IQRAD2470" hidden="1">"$AE$2470"</definedName>
    <definedName name="IQRAD2471" hidden="1">"$AE$2471"</definedName>
    <definedName name="IQRAD2472" hidden="1">"$AE$2472"</definedName>
    <definedName name="IQRAD2473" hidden="1">"$AE$2473:$AF$2473"</definedName>
    <definedName name="IQRAD2475" hidden="1">"$AE$2475:$AF$2475"</definedName>
    <definedName name="IQRAD2476" hidden="1">"$AE$2476:$AG$2476"</definedName>
    <definedName name="IQRAD2477" hidden="1">"$AE$2477:$AG$2477"</definedName>
    <definedName name="IQRAD2478" hidden="1">"$AE$2478:$AF$2478"</definedName>
    <definedName name="IQRAD2479" hidden="1">"$AE$2479:$AH$2479"</definedName>
    <definedName name="IQRAD248" hidden="1">"$AE$248"</definedName>
    <definedName name="IQRAD2480" hidden="1">"$AE$2480:$AH$2480"</definedName>
    <definedName name="IQRAD2481" hidden="1">"$AE$2481:$AF$2481"</definedName>
    <definedName name="IQRAD2482" hidden="1">"$AE$2482"</definedName>
    <definedName name="IQRAD2483" hidden="1">"$AE$2483:$AH$2483"</definedName>
    <definedName name="IQRAD2484" hidden="1">"$AE$2484:$AF$2484"</definedName>
    <definedName name="IQRAD2485" hidden="1">"$AE$2485"</definedName>
    <definedName name="IQRAD2486" hidden="1">"$AE$2486:$AI$2486"</definedName>
    <definedName name="IQRAD2487" hidden="1">"$AE$2487"</definedName>
    <definedName name="IQRAD2488" hidden="1">"$AE$2488:$AF$2488"</definedName>
    <definedName name="IQRAD2489" hidden="1">"$AE$2489"</definedName>
    <definedName name="IQRAD249" hidden="1">"$AE$249:$AG$249"</definedName>
    <definedName name="IQRAD2490" hidden="1">"$AE$2490:$AF$2490"</definedName>
    <definedName name="IQRAD2492" hidden="1">"$AE$2492:$AG$2492"</definedName>
    <definedName name="IQRAD2493" hidden="1">"$AE$2493:$AI$2493"</definedName>
    <definedName name="IQRAD2494" hidden="1">"$AE$2494"</definedName>
    <definedName name="IQRAD2496" hidden="1">"$AE$2496"</definedName>
    <definedName name="IQRAD2497" hidden="1">"$AE$2497:$AF$2497"</definedName>
    <definedName name="IQRAD2498" hidden="1">"$AE$2498:$AH$2498"</definedName>
    <definedName name="IQRAD2499" hidden="1">"$AE$2499:$AF$2499"</definedName>
    <definedName name="IQRAD25" hidden="1">"$AE$25:$AG$25"</definedName>
    <definedName name="IQRAD2500" hidden="1">"$AE$2500"</definedName>
    <definedName name="IQRAD2501" hidden="1">"$AE$2501"</definedName>
    <definedName name="IQRAD2502" hidden="1">"$AE$2502:$AG$2502"</definedName>
    <definedName name="IQRAD2503" hidden="1">"$AE$2503:$AH$2503"</definedName>
    <definedName name="IQRAD2504" hidden="1">"$AE$2504:$AH$2504"</definedName>
    <definedName name="IQRAD2506" hidden="1">"$AE$2506:$AH$2506"</definedName>
    <definedName name="IQRAD2507" hidden="1">"$AE$2507"</definedName>
    <definedName name="IQRAD251" hidden="1">"$AE$251:$AF$251"</definedName>
    <definedName name="IQRAD2510" hidden="1">"$AE$2510:$AI$2510"</definedName>
    <definedName name="IQRAD2511" hidden="1">"$AE$2511:$AF$2511"</definedName>
    <definedName name="IQRAD2512" hidden="1">"$AE$2512:$AG$2512"</definedName>
    <definedName name="IQRAD2513" hidden="1">"$AE$2513:$AF$2513"</definedName>
    <definedName name="IQRAD2514" hidden="1">"$AE$2514:$AH$2514"</definedName>
    <definedName name="IQRAD2515" hidden="1">"$AE$2515:$AF$2515"</definedName>
    <definedName name="IQRAD2516" hidden="1">"$AE$2516:$AH$2516"</definedName>
    <definedName name="IQRAD2518" hidden="1">"$AE$2518:$AF$2518"</definedName>
    <definedName name="IQRAD252" hidden="1">"$AE$252:$AH$252"</definedName>
    <definedName name="IQRAD2520" hidden="1">"$AE$2520:$AF$2520"</definedName>
    <definedName name="IQRAD2521" hidden="1">"$AE$2521"</definedName>
    <definedName name="IQRAD2522" hidden="1">"$AE$2522:$AF$2522"</definedName>
    <definedName name="IQRAD2523" hidden="1">"$AE$2523:$AF$2523"</definedName>
    <definedName name="IQRAD2525" hidden="1">"$AE$2525:$AF$2525"</definedName>
    <definedName name="IQRAD2526" hidden="1">"$AE$2526"</definedName>
    <definedName name="IQRAD2527" hidden="1">"$AE$2527"</definedName>
    <definedName name="IQRAD2528" hidden="1">"$AE$2528:$AG$2528"</definedName>
    <definedName name="IQRAD2529" hidden="1">"$AE$2529:$AG$2529"</definedName>
    <definedName name="IQRAD253" hidden="1">"$AE$253:$AF$253"</definedName>
    <definedName name="IQRAD2532" hidden="1">"$AE$2532:$AG$2532"</definedName>
    <definedName name="IQRAD2533" hidden="1">"$AE$2533"</definedName>
    <definedName name="IQRAD2534" hidden="1">"$AE$2534:$AK$2534"</definedName>
    <definedName name="IQRAD2535" hidden="1">"$AE$2535:$AI$2535"</definedName>
    <definedName name="IQRAD2536" hidden="1">"$AE$2536:$AG$2536"</definedName>
    <definedName name="IQRAD2537" hidden="1">"$AE$2537:$AF$2537"</definedName>
    <definedName name="IQRAD2538" hidden="1">"$AE$2538:$AG$2538"</definedName>
    <definedName name="IQRAD2539" hidden="1">"$AE$2539:$AG$2539"</definedName>
    <definedName name="IQRAD254" hidden="1">"$AE$254:$AF$254"</definedName>
    <definedName name="IQRAD2540" hidden="1">"$AE$2540:$AG$2540"</definedName>
    <definedName name="IQRAD2541" hidden="1">"$AE$2541:$AI$2541"</definedName>
    <definedName name="IQRAD2542" hidden="1">"$AE$2542"</definedName>
    <definedName name="IQRAD2543" hidden="1">"$AE$2543:$AF$2543"</definedName>
    <definedName name="IQRAD2544" hidden="1">"$AE$2544"</definedName>
    <definedName name="IQRAD2545" hidden="1">"$AE$2545:$AG$2545"</definedName>
    <definedName name="IQRAD2546" hidden="1">"$AE$2546:$AG$2546"</definedName>
    <definedName name="IQRAD2547" hidden="1">"$AE$2547:$AH$2547"</definedName>
    <definedName name="IQRAD2548" hidden="1">"$AE$2548:$AF$2548"</definedName>
    <definedName name="IQRAD2549" hidden="1">"$AE$2549:$AG$2549"</definedName>
    <definedName name="IQRAD255" hidden="1">"$AE$255"</definedName>
    <definedName name="IQRAD2550" hidden="1">"$AE$2550:$AF$2550"</definedName>
    <definedName name="IQRAD2551" hidden="1">"$AE$2551"</definedName>
    <definedName name="IQRAD2552" hidden="1">"$AE$2552:$AJ$2552"</definedName>
    <definedName name="IQRAD2553" hidden="1">"$AE$2553:$AG$2553"</definedName>
    <definedName name="IQRAD2554" hidden="1">"$AE$2554:$AG$2554"</definedName>
    <definedName name="IQRAD2555" hidden="1">"$AE$2555:$AF$2555"</definedName>
    <definedName name="IQRAD2557" hidden="1">"$AE$2557:$AF$2557"</definedName>
    <definedName name="IQRAD2558" hidden="1">"$AE$2558"</definedName>
    <definedName name="IQRAD2559" hidden="1">"$AE$2559:$AF$2559"</definedName>
    <definedName name="IQRAD256" hidden="1">"$AE$256:$AG$256"</definedName>
    <definedName name="IQRAD2560" hidden="1">"$AE$2560:$AF$2560"</definedName>
    <definedName name="IQRAD2561" hidden="1">"$AE$2561"</definedName>
    <definedName name="IQRAD2562" hidden="1">"$AE$2562"</definedName>
    <definedName name="IQRAD2563" hidden="1">"$AE$2563:$AF$2563"</definedName>
    <definedName name="IQRAD2564" hidden="1">"$AE$2564:$AF$2564"</definedName>
    <definedName name="IQRAD2565" hidden="1">"$AE$2565:$AF$2565"</definedName>
    <definedName name="IQRAD2566" hidden="1">"$AE$2566:$AF$2566"</definedName>
    <definedName name="IQRAD2567" hidden="1">"$AE$2567:$AF$2567"</definedName>
    <definedName name="IQRAD2568" hidden="1">"$AE$2568:$AF$2568"</definedName>
    <definedName name="IQRAD257" hidden="1">"$AE$257:$AI$257"</definedName>
    <definedName name="IQRAD2571" hidden="1">"$AE$2571"</definedName>
    <definedName name="IQRAD2572" hidden="1">"$AE$2572:$AK$2572"</definedName>
    <definedName name="IQRAD2573" hidden="1">"$AE$2573"</definedName>
    <definedName name="IQRAD2574" hidden="1">"$AE$2574:$AH$2574"</definedName>
    <definedName name="IQRAD2576" hidden="1">"$AE$2576:$AG$2576"</definedName>
    <definedName name="IQRAD2577" hidden="1">"$AE$2577:$AF$2577"</definedName>
    <definedName name="IQRAD2578" hidden="1">"$AE$2578:$AH$2578"</definedName>
    <definedName name="IQRAD2579" hidden="1">"$AE$2579"</definedName>
    <definedName name="IQRAD258" hidden="1">"$AE$258"</definedName>
    <definedName name="IQRAD2580" hidden="1">"$AE$2580:$AG$2580"</definedName>
    <definedName name="IQRAD2581" hidden="1">"$AE$2581"</definedName>
    <definedName name="IQRAD2582" hidden="1">"$AE$2582:$AF$2582"</definedName>
    <definedName name="IQRAD2583" hidden="1">"$AE$2583:$AF$2583"</definedName>
    <definedName name="IQRAD2584" hidden="1">"$AE$2584"</definedName>
    <definedName name="IQRAD2585" hidden="1">"$AE$2585:$AG$2585"</definedName>
    <definedName name="IQRAD2587" hidden="1">"$AE$2587"</definedName>
    <definedName name="IQRAD2588" hidden="1">"$AE$2588:$AI$2588"</definedName>
    <definedName name="IQRAD2589" hidden="1">"$AE$2589:$AG$2589"</definedName>
    <definedName name="IQRAD259" hidden="1">"$AE$259:$AG$259"</definedName>
    <definedName name="IQRAD2590" hidden="1">"$AE$2590"</definedName>
    <definedName name="IQRAD2591" hidden="1">"$AE$2591:$AF$2591"</definedName>
    <definedName name="IQRAD2592" hidden="1">"$AE$2592:$AH$2592"</definedName>
    <definedName name="IQRAD2593" hidden="1">"$AE$2593:$AF$2593"</definedName>
    <definedName name="IQRAD2594" hidden="1">"$AE$2594"</definedName>
    <definedName name="IQRAD2595" hidden="1">"$AE$2595"</definedName>
    <definedName name="IQRAD2597" hidden="1">"$AE$2597:$AG$2597"</definedName>
    <definedName name="IQRAD2598" hidden="1">"$AE$2598"</definedName>
    <definedName name="IQRAD2599" hidden="1">"$AE$2599"</definedName>
    <definedName name="IQRAD26" hidden="1">"$AE$26:$AH$26"</definedName>
    <definedName name="IQRAD260" hidden="1">"$AE$260:$AH$260"</definedName>
    <definedName name="IQRAD2600" hidden="1">"$AE$2600"</definedName>
    <definedName name="IQRAD2601" hidden="1">"$AE$2601:$AF$2601"</definedName>
    <definedName name="IQRAD2603" hidden="1">"$AE$2603:$AG$2603"</definedName>
    <definedName name="IQRAD2604" hidden="1">"$AE$2604:$AH$2604"</definedName>
    <definedName name="IQRAD2605" hidden="1">"$AE$2605"</definedName>
    <definedName name="IQRAD2606" hidden="1">"$AE$2606"</definedName>
    <definedName name="IQRAD2609" hidden="1">"$AE$2609"</definedName>
    <definedName name="IQRAD261" hidden="1">"$AE$261:$AF$261"</definedName>
    <definedName name="IQRAD2611" hidden="1">"$AE$2611"</definedName>
    <definedName name="IQRAD2613" hidden="1">"$AE$2613:$AG$2613"</definedName>
    <definedName name="IQRAD2615" hidden="1">"$AE$2615:$AJ$2615"</definedName>
    <definedName name="IQRAD2616" hidden="1">"$AE$2616:$AH$2616"</definedName>
    <definedName name="IQRAD2617" hidden="1">"$AE$2617:$AG$2617"</definedName>
    <definedName name="IQRAD2618" hidden="1">"$AE$2618:$AL$2618"</definedName>
    <definedName name="IQRAD2619" hidden="1">"$AE$2619:$AG$2619"</definedName>
    <definedName name="IQRAD2620" hidden="1">"$AE$2620:$AF$2620"</definedName>
    <definedName name="IQRAD2622" hidden="1">"$AE$2622:$AF$2622"</definedName>
    <definedName name="IQRAD2623" hidden="1">"$AE$2623:$AG$2623"</definedName>
    <definedName name="IQRAD2624" hidden="1">"$AE$2624:$AG$2624"</definedName>
    <definedName name="IQRAD2625" hidden="1">"$AE$2625:$AH$2625"</definedName>
    <definedName name="IQRAD2626" hidden="1">"$AE$2626"</definedName>
    <definedName name="IQRAD2627" hidden="1">"$AE$2627:$AF$2627"</definedName>
    <definedName name="IQRAD2629" hidden="1">"$AE$2629:$AF$2629"</definedName>
    <definedName name="IQRAD2630" hidden="1">"$AE$2630:$AG$2630"</definedName>
    <definedName name="IQRAD2631" hidden="1">"$AE$2631"</definedName>
    <definedName name="IQRAD2632" hidden="1">"$AE$2632:$AG$2632"</definedName>
    <definedName name="IQRAD2633" hidden="1">"$AE$2633:$AF$2633"</definedName>
    <definedName name="IQRAD2635" hidden="1">"$AE$2635:$AG$2635"</definedName>
    <definedName name="IQRAD2636" hidden="1">"$AE$2636"</definedName>
    <definedName name="IQRAD2637" hidden="1">"$AE$2637:$AG$2637"</definedName>
    <definedName name="IQRAD2638" hidden="1">"$AE$2638:$AG$2638"</definedName>
    <definedName name="IQRAD2639" hidden="1">"$AE$2639:$AG$2639"</definedName>
    <definedName name="IQRAD264" hidden="1">"$AE$264:$AG$264"</definedName>
    <definedName name="IQRAD2640" hidden="1">"$AE$2640:$AG$2640"</definedName>
    <definedName name="IQRAD2641" hidden="1">"$AE$2641"</definedName>
    <definedName name="IQRAD2642" hidden="1">"$AE$2642:$AF$2642"</definedName>
    <definedName name="IQRAD2643" hidden="1">"$AE$2643:$AF$2643"</definedName>
    <definedName name="IQRAD2644" hidden="1">"$AE$2644:$AG$2644"</definedName>
    <definedName name="IQRAD2645" hidden="1">"$AE$2645:$AH$2645"</definedName>
    <definedName name="IQRAD2646" hidden="1">"$AE$2646:$AF$2646"</definedName>
    <definedName name="IQRAD2647" hidden="1">"$AE$2647:$AI$2647"</definedName>
    <definedName name="IQRAD2648" hidden="1">"$AE$2648:$AH$2648"</definedName>
    <definedName name="IQRAD2649" hidden="1">"$AE$2649"</definedName>
    <definedName name="IQRAD265" hidden="1">"$AE$265"</definedName>
    <definedName name="IQRAD2650" hidden="1">"$AE$2650"</definedName>
    <definedName name="IQRAD2651" hidden="1">"$AE$2651:$AK$2651"</definedName>
    <definedName name="IQRAD2652" hidden="1">"$AE$2652:$AG$2652"</definedName>
    <definedName name="IQRAD2653" hidden="1">"$AE$2653:$AH$2653"</definedName>
    <definedName name="IQRAD2654" hidden="1">"$AE$2654:$AF$2654"</definedName>
    <definedName name="IQRAD2655" hidden="1">"$AE$2655"</definedName>
    <definedName name="IQRAD2656" hidden="1">"$AE$2656:$AG$2656"</definedName>
    <definedName name="IQRAD2657" hidden="1">"$AE$2657:$AF$2657"</definedName>
    <definedName name="IQRAD2658" hidden="1">"$AE$2658"</definedName>
    <definedName name="IQRAD2659" hidden="1">"$AE$2659:$AF$2659"</definedName>
    <definedName name="IQRAD266" hidden="1">"$AE$266"</definedName>
    <definedName name="IQRAD2660" hidden="1">"$AE$2660:$AI$2660"</definedName>
    <definedName name="IQRAD2661" hidden="1">"$AE$2661:$AF$2661"</definedName>
    <definedName name="IQRAD2664" hidden="1">"$AE$2664"</definedName>
    <definedName name="IQRAD2665" hidden="1">"$AE$2665:$AG$2665"</definedName>
    <definedName name="IQRAD2666" hidden="1">"$AE$2666:$AF$2666"</definedName>
    <definedName name="IQRAD2667" hidden="1">"$AE$2667:$AF$2667"</definedName>
    <definedName name="IQRAD2668" hidden="1">"$AE$2668:$AH$2668"</definedName>
    <definedName name="IQRAD267" hidden="1">"$AE$267"</definedName>
    <definedName name="IQRAD2670" hidden="1">"$AE$2670:$AF$2670"</definedName>
    <definedName name="IQRAD2671" hidden="1">"$AE$2671"</definedName>
    <definedName name="IQRAD2672" hidden="1">"$AE$2672:$AH$2672"</definedName>
    <definedName name="IQRAD2673" hidden="1">"$AE$2673"</definedName>
    <definedName name="IQRAD2674" hidden="1">"$AE$2674:$AH$2674"</definedName>
    <definedName name="IQRAD2675" hidden="1">"$AE$2675:$AI$2675"</definedName>
    <definedName name="IQRAD2676" hidden="1">"$AE$2676:$AF$2676"</definedName>
    <definedName name="IQRAD2677" hidden="1">"$AE$2677:$AH$2677"</definedName>
    <definedName name="IQRAD2679" hidden="1">"$AE$2679"</definedName>
    <definedName name="IQRAD268" hidden="1">"$AE$268:$AI$268"</definedName>
    <definedName name="IQRAD2680" hidden="1">"$AE$2680:$AH$2680"</definedName>
    <definedName name="IQRAD2681" hidden="1">"$AE$2681:$AH$2681"</definedName>
    <definedName name="IQRAD2682" hidden="1">"$AE$2682:$AG$2682"</definedName>
    <definedName name="IQRAD2683" hidden="1">"$AE$2683:$AI$2683"</definedName>
    <definedName name="IQRAD2684" hidden="1">"$AE$2684:$AG$2684"</definedName>
    <definedName name="IQRAD2685" hidden="1">"$AE$2685"</definedName>
    <definedName name="IQRAD2686" hidden="1">"$AE$2686:$AG$2686"</definedName>
    <definedName name="IQRAD2687" hidden="1">"$AE$2687:$AG$2687"</definedName>
    <definedName name="IQRAD2688" hidden="1">"$AE$2688:$AF$2688"</definedName>
    <definedName name="IQRAD2689" hidden="1">"$AE$2689:$AF$2689"</definedName>
    <definedName name="IQRAD269" hidden="1">"$AE$269:$AG$269"</definedName>
    <definedName name="IQRAD2690" hidden="1">"$AE$2690:$AH$2690"</definedName>
    <definedName name="IQRAD2691" hidden="1">"$AE$2691:$AG$2691"</definedName>
    <definedName name="IQRAD2692" hidden="1">"$AE$2692:$AF$2692"</definedName>
    <definedName name="IQRAD2693" hidden="1">"$AE$2693:$AG$2693"</definedName>
    <definedName name="IQRAD2694" hidden="1">"$AE$2694:$AF$2694"</definedName>
    <definedName name="IQRAD2696" hidden="1">"$AE$2696:$AG$2696"</definedName>
    <definedName name="IQRAD2697" hidden="1">"$AE$2697:$AF$2697"</definedName>
    <definedName name="IQRAD2698" hidden="1">"$AE$2698:$AF$2698"</definedName>
    <definedName name="IQRAD2699" hidden="1">"$AE$2699:$AF$2699"</definedName>
    <definedName name="IQRAD27" hidden="1">"$AE$27:$AH$27"</definedName>
    <definedName name="IQRAD270" hidden="1">"$AE$270"</definedName>
    <definedName name="IQRAD2700" hidden="1">"$AE$2700:$AG$2700"</definedName>
    <definedName name="IQRAD2701" hidden="1">"$AE$2701"</definedName>
    <definedName name="IQRAD2702" hidden="1">"$AE$2702:$AF$2702"</definedName>
    <definedName name="IQRAD2703" hidden="1">"$AE$2703:$AI$2703"</definedName>
    <definedName name="IQRAD2704" hidden="1">"$AE$2704:$AI$2704"</definedName>
    <definedName name="IQRAD2705" hidden="1">"$AE$2705"</definedName>
    <definedName name="IQRAD2706" hidden="1">"$AE$2706:$AG$2706"</definedName>
    <definedName name="IQRAD2707" hidden="1">"$AE$2707:$AG$2707"</definedName>
    <definedName name="IQRAD2708" hidden="1">"$AE$2708:$AF$2708"</definedName>
    <definedName name="IQRAD2709" hidden="1">"$AE$2709:$AF$2709"</definedName>
    <definedName name="IQRAD271" hidden="1">"$AE$271:$AG$271"</definedName>
    <definedName name="IQRAD2710" hidden="1">"$AE$2710:$AG$2710"</definedName>
    <definedName name="IQRAD2711" hidden="1">"$AE$2711"</definedName>
    <definedName name="IQRAD2712" hidden="1">"$AE$2712:$AJ$2712"</definedName>
    <definedName name="IQRAD2713" hidden="1">"$AE$2713"</definedName>
    <definedName name="IQRAD2714" hidden="1">"$AE$2714:$AF$2714"</definedName>
    <definedName name="IQRAD2715" hidden="1">"$AE$2715:$AF$2715"</definedName>
    <definedName name="IQRAD2716" hidden="1">"$AE$2716:$AF$2716"</definedName>
    <definedName name="IQRAD2717" hidden="1">"$AE$2717"</definedName>
    <definedName name="IQRAD272" hidden="1">"$AE$272:$AI$272"</definedName>
    <definedName name="IQRAD2720" hidden="1">"$AE$2720:$AF$2720"</definedName>
    <definedName name="IQRAD2721" hidden="1">"$AE$2721"</definedName>
    <definedName name="IQRAD2722" hidden="1">"$AE$2722"</definedName>
    <definedName name="IQRAD2723" hidden="1">"$AE$2723"</definedName>
    <definedName name="IQRAD2724" hidden="1">"$AE$2724:$AH$2724"</definedName>
    <definedName name="IQRAD2725" hidden="1">"$AE$2725:$AF$2725"</definedName>
    <definedName name="IQRAD2726" hidden="1">"$AE$2726"</definedName>
    <definedName name="IQRAD2727" hidden="1">"$AE$2727"</definedName>
    <definedName name="IQRAD2728" hidden="1">"$AE$2728:$AG$2728"</definedName>
    <definedName name="IQRAD2729" hidden="1">"$AE$2729:$AG$2729"</definedName>
    <definedName name="IQRAD2730" hidden="1">"$AE$2730"</definedName>
    <definedName name="IQRAD2731" hidden="1">"$AE$2731"</definedName>
    <definedName name="IQRAD2732" hidden="1">"$AE$2732"</definedName>
    <definedName name="IQRAD2733" hidden="1">"$AE$2733:$AF$2733"</definedName>
    <definedName name="IQRAD2734" hidden="1">"$AE$2734"</definedName>
    <definedName name="IQRAD2735" hidden="1">"$AE$2735"</definedName>
    <definedName name="IQRAD2737" hidden="1">"$AE$2737:$AG$2737"</definedName>
    <definedName name="IQRAD2738" hidden="1">"$AE$2738:$AF$2738"</definedName>
    <definedName name="IQRAD2739" hidden="1">"$AE$2739:$AG$2739"</definedName>
    <definedName name="IQRAD274" hidden="1">"$AE$274:$AG$274"</definedName>
    <definedName name="IQRAD2740" hidden="1">"$AE$2740"</definedName>
    <definedName name="IQRAD2741" hidden="1">"$AE$2741"</definedName>
    <definedName name="IQRAD2743" hidden="1">"$AE$2743:$AG$2743"</definedName>
    <definedName name="IQRAD2745" hidden="1">"$AE$2745:$AF$2745"</definedName>
    <definedName name="IQRAD2746" hidden="1">"$AE$2746:$AH$2746"</definedName>
    <definedName name="IQRAD2747" hidden="1">"$AE$2747"</definedName>
    <definedName name="IQRAD2748" hidden="1">"$AE$2748:$AJ$2748"</definedName>
    <definedName name="IQRAD2749" hidden="1">"$AE$2749"</definedName>
    <definedName name="IQRAD275" hidden="1">"$AE$275:$AF$275"</definedName>
    <definedName name="IQRAD2750" hidden="1">"$AE$2750"</definedName>
    <definedName name="IQRAD2751" hidden="1">"$AE$2751"</definedName>
    <definedName name="IQRAD2752" hidden="1">"$AE$2752:$AF$2752"</definedName>
    <definedName name="IQRAD2753" hidden="1">"$AE$2753:$AF$2753"</definedName>
    <definedName name="IQRAD2755" hidden="1">"$AE$2755"</definedName>
    <definedName name="IQRAD2756" hidden="1">"$AE$2756:$AF$2756"</definedName>
    <definedName name="IQRAD2757" hidden="1">"$AE$2757:$AH$2757"</definedName>
    <definedName name="IQRAD2758" hidden="1">"$AE$2758:$AJ$2758"</definedName>
    <definedName name="IQRAD2759" hidden="1">"$AE$2759:$AG$2759"</definedName>
    <definedName name="IQRAD276" hidden="1">"$AE$276:$AG$276"</definedName>
    <definedName name="IQRAD2760" hidden="1">"$AE$2760:$AI$2760"</definedName>
    <definedName name="IQRAD2761" hidden="1">"$AE$2761"</definedName>
    <definedName name="IQRAD2762" hidden="1">"$AE$2762:$AG$2762"</definedName>
    <definedName name="IQRAD2763" hidden="1">"$AE$2763"</definedName>
    <definedName name="IQRAD2765" hidden="1">"$AE$2765:$AF$2765"</definedName>
    <definedName name="IQRAD2766" hidden="1">"$AE$2766:$AG$2766"</definedName>
    <definedName name="IQRAD2768" hidden="1">"$AE$2768:$AG$2768"</definedName>
    <definedName name="IQRAD2769" hidden="1">"$AE$2769"</definedName>
    <definedName name="IQRAD277" hidden="1">"$AE$277:$AF$277"</definedName>
    <definedName name="IQRAD2770" hidden="1">"$AE$2770"</definedName>
    <definedName name="IQRAD2772" hidden="1">"$AE$2772:$AG$2772"</definedName>
    <definedName name="IQRAD2773" hidden="1">"$AE$2773:$AF$2773"</definedName>
    <definedName name="IQRAD2775" hidden="1">"$AE$2775:$AF$2775"</definedName>
    <definedName name="IQRAD2776" hidden="1">"$AE$2776:$AF$2776"</definedName>
    <definedName name="IQRAD2777" hidden="1">"$AE$2777:$AG$2777"</definedName>
    <definedName name="IQRAD2778" hidden="1">"$AE$2778:$AF$2778"</definedName>
    <definedName name="IQRAD278" hidden="1">"$AE$278"</definedName>
    <definedName name="IQRAD2780" hidden="1">"$AE$2780"</definedName>
    <definedName name="IQRAD2781" hidden="1">"$AE$2781:$AF$2781"</definedName>
    <definedName name="IQRAD2782" hidden="1">"$AE$2782"</definedName>
    <definedName name="IQRAD2783" hidden="1">"$AE$2783:$AF$2783"</definedName>
    <definedName name="IQRAD2785" hidden="1">"$AE$2785"</definedName>
    <definedName name="IQRAD2787" hidden="1">"$AE$2787:$AF$2787"</definedName>
    <definedName name="IQRAD2788" hidden="1">"$AE$2788:$AI$2788"</definedName>
    <definedName name="IQRAD2789" hidden="1">"$AE$2789"</definedName>
    <definedName name="IQRAD279" hidden="1">"$AE$279:$AF$279"</definedName>
    <definedName name="IQRAD2791" hidden="1">"$AE$2791:$AF$2791"</definedName>
    <definedName name="IQRAD2792" hidden="1">"$AE$2792:$AG$2792"</definedName>
    <definedName name="IQRAD2793" hidden="1">"$AE$2793:$AH$2793"</definedName>
    <definedName name="IQRAD2794" hidden="1">"$AE$2794:$AF$2794"</definedName>
    <definedName name="IQRAD2795" hidden="1">"$AE$2795"</definedName>
    <definedName name="IQRAD2796" hidden="1">"$AE$2796:$AF$2796"</definedName>
    <definedName name="IQRAD2797" hidden="1">"$AE$2797"</definedName>
    <definedName name="IQRAD2798" hidden="1">"$AE$2798:$AG$2798"</definedName>
    <definedName name="IQRAD2799" hidden="1">"$AE$2799:$AH$2799"</definedName>
    <definedName name="IQRAD28" hidden="1">"$AE$28"</definedName>
    <definedName name="IQRAD280" hidden="1">"$AE$280:$AF$280"</definedName>
    <definedName name="IQRAD2800" hidden="1">"$AE$2800:$AJ$2800"</definedName>
    <definedName name="IQRAD2801" hidden="1">"$AE$2801:$AG$2801"</definedName>
    <definedName name="IQRAD2802" hidden="1">"$AE$2802:$AJ$2802"</definedName>
    <definedName name="IQRAD2803" hidden="1">"$AE$2803:$AF$2803"</definedName>
    <definedName name="IQRAD2804" hidden="1">"$AE$2804:$AI$2804"</definedName>
    <definedName name="IQRAD2805" hidden="1">"$AE$2805:$AF$2805"</definedName>
    <definedName name="IQRAD2807" hidden="1">"$AE$2807:$AG$2807"</definedName>
    <definedName name="IQRAD2808" hidden="1">"$AE$2808"</definedName>
    <definedName name="IQRAD2809" hidden="1">"$AE$2809:$AG$2809"</definedName>
    <definedName name="IQRAD281" hidden="1">"$AE$281"</definedName>
    <definedName name="IQRAD2810" hidden="1">"$AE$2810"</definedName>
    <definedName name="IQRAD2811" hidden="1">"$AE$2811:$AI$2811"</definedName>
    <definedName name="IQRAD2812" hidden="1">"$AE$2812"</definedName>
    <definedName name="IQRAD2813" hidden="1">"$AE$2813"</definedName>
    <definedName name="IQRAD2815" hidden="1">"$AE$2815:$AG$2815"</definedName>
    <definedName name="IQRAD2816" hidden="1">"$AE$2816"</definedName>
    <definedName name="IQRAD2817" hidden="1">"$AE$2817:$AF$2817"</definedName>
    <definedName name="IQRAD2818" hidden="1">"$AE$2818:$AG$2818"</definedName>
    <definedName name="IQRAD2819" hidden="1">"$AE$2819:$AG$2819"</definedName>
    <definedName name="IQRAD282" hidden="1">"$AE$282:$AG$282"</definedName>
    <definedName name="IQRAD2820" hidden="1">"$AE$2820"</definedName>
    <definedName name="IQRAD2821" hidden="1">"$AE$2821:$AF$2821"</definedName>
    <definedName name="IQRAD2822" hidden="1">"$AE$2822:$AG$2822"</definedName>
    <definedName name="IQRAD2823" hidden="1">"$AE$2823:$AF$2823"</definedName>
    <definedName name="IQRAD2824" hidden="1">"$AE$2824"</definedName>
    <definedName name="IQRAD2825" hidden="1">"$AE$2825:$AF$2825"</definedName>
    <definedName name="IQRAD2826" hidden="1">"$AE$2826:$AI$2826"</definedName>
    <definedName name="IQRAD2829" hidden="1">"$AE$2829:$AG$2829"</definedName>
    <definedName name="IQRAD283" hidden="1">"$AE$283:$AG$283"</definedName>
    <definedName name="IQRAD2830" hidden="1">"$AE$2830:$AF$2830"</definedName>
    <definedName name="IQRAD2831" hidden="1">"$AE$2831:$AF$2831"</definedName>
    <definedName name="IQRAD2832" hidden="1">"$AE$2832:$AG$2832"</definedName>
    <definedName name="IQRAD2834" hidden="1">"$AE$2834"</definedName>
    <definedName name="IQRAD2835" hidden="1">"$AE$2835"</definedName>
    <definedName name="IQRAD2836" hidden="1">"$AE$2836"</definedName>
    <definedName name="IQRAD2837" hidden="1">"$AE$2837:$AH$2837"</definedName>
    <definedName name="IQRAD2838" hidden="1">"$AE$2838:$AI$2838"</definedName>
    <definedName name="IQRAD2839" hidden="1">"$AE$2839"</definedName>
    <definedName name="IQRAD284" hidden="1">"$AE$284:$AH$284"</definedName>
    <definedName name="IQRAD2840" hidden="1">"$AE$2840"</definedName>
    <definedName name="IQRAD2843" hidden="1">"$AE$2843"</definedName>
    <definedName name="IQRAD2844" hidden="1">"$AE$2844:$AG$2844"</definedName>
    <definedName name="IQRAD2845" hidden="1">"$AE$2845:$AH$2845"</definedName>
    <definedName name="IQRAD2846" hidden="1">"$AE$2846:$AH$2846"</definedName>
    <definedName name="IQRAD2847" hidden="1">"$AE$2847:$AG$2847"</definedName>
    <definedName name="IQRAD2848" hidden="1">"$AE$2848:$AI$2848"</definedName>
    <definedName name="IQRAD2849" hidden="1">"$AE$2849:$AF$2849"</definedName>
    <definedName name="IQRAD2851" hidden="1">"$AE$2851:$AG$2851"</definedName>
    <definedName name="IQRAD2852" hidden="1">"$AE$2852:$AF$2852"</definedName>
    <definedName name="IQRAD2853" hidden="1">"$AE$2853"</definedName>
    <definedName name="IQRAD2854" hidden="1">"$AE$2854:$AG$2854"</definedName>
    <definedName name="IQRAD2855" hidden="1">"$AE$2855:$AG$2855"</definedName>
    <definedName name="IQRAD2857" hidden="1">"$AE$2857:$AG$2857"</definedName>
    <definedName name="IQRAD2858" hidden="1">"$AE$2858:$AF$2858"</definedName>
    <definedName name="IQRAD2859" hidden="1">"$AE$2859:$AG$2859"</definedName>
    <definedName name="IQRAD286" hidden="1">"$AE$286:$AF$286"</definedName>
    <definedName name="IQRAD2860" hidden="1">"$AE$2860:$AH$2860"</definedName>
    <definedName name="IQRAD2861" hidden="1">"$AE$2861:$AG$2861"</definedName>
    <definedName name="IQRAD2862" hidden="1">"$AE$2862:$AG$2862"</definedName>
    <definedName name="IQRAD2863" hidden="1">"$AE$2863:$AH$2863"</definedName>
    <definedName name="IQRAD2864" hidden="1">"$AE$2864:$AF$2864"</definedName>
    <definedName name="IQRAD2865" hidden="1">"$AE$2865"</definedName>
    <definedName name="IQRAD2867" hidden="1">"$AE$2867"</definedName>
    <definedName name="IQRAD2868" hidden="1">"$AE$2868"</definedName>
    <definedName name="IQRAD2869" hidden="1">"$AE$2869:$AG$2869"</definedName>
    <definedName name="IQRAD287" hidden="1">"$AE$287:$AG$287"</definedName>
    <definedName name="IQRAD2870" hidden="1">"$AE$2870:$AH$2870"</definedName>
    <definedName name="IQRAD2872" hidden="1">"$AE$2872:$AF$2872"</definedName>
    <definedName name="IQRAD2874" hidden="1">"$AE$2874:$AF$2874"</definedName>
    <definedName name="IQRAD2875" hidden="1">"$AE$2875:$AG$2875"</definedName>
    <definedName name="IQRAD2876" hidden="1">"$AE$2876:$AG$2876"</definedName>
    <definedName name="IQRAD2877" hidden="1">"$AE$2877"</definedName>
    <definedName name="IQRAD2878" hidden="1">"$AE$2878:$AG$2878"</definedName>
    <definedName name="IQRAD2879" hidden="1">"$AE$2879:$AH$2879"</definedName>
    <definedName name="IQRAD288" hidden="1">"$AE$288:$AF$288"</definedName>
    <definedName name="IQRAD2880" hidden="1">"$AE$2880:$AH$2880"</definedName>
    <definedName name="IQRAD2881" hidden="1">"$AE$2881:$AH$2881"</definedName>
    <definedName name="IQRAD2882" hidden="1">"$AE$2882"</definedName>
    <definedName name="IQRAD2883" hidden="1">"$AE$2883:$AG$2883"</definedName>
    <definedName name="IQRAD2884" hidden="1">"$AE$2884:$AF$2884"</definedName>
    <definedName name="IQRAD2885" hidden="1">"$AE$2885:$AG$2885"</definedName>
    <definedName name="IQRAD2886" hidden="1">"$AE$2886:$AF$2886"</definedName>
    <definedName name="IQRAD2887" hidden="1">"$AE$2887"</definedName>
    <definedName name="IQRAD2888" hidden="1">"$AE$2888:$AF$2888"</definedName>
    <definedName name="IQRAD2889" hidden="1">"$AE$2889:$AF$2889"</definedName>
    <definedName name="IQRAD289" hidden="1">"$AE$289:$AF$289"</definedName>
    <definedName name="IQRAD2891" hidden="1">"$AE$2891"</definedName>
    <definedName name="IQRAD2892" hidden="1">"$AE$2892:$AJ$2892"</definedName>
    <definedName name="IQRAD2893" hidden="1">"$AE$2893:$AF$2893"</definedName>
    <definedName name="IQRAD2894" hidden="1">"$AE$2894"</definedName>
    <definedName name="IQRAD2897" hidden="1">"$AE$2897:$AG$2897"</definedName>
    <definedName name="IQRAD2899" hidden="1">"$AE$2899:$AH$2899"</definedName>
    <definedName name="IQRAD29" hidden="1">"$AE$29:$AG$29"</definedName>
    <definedName name="IQRAD290" hidden="1">"$AE$290:$AG$290"</definedName>
    <definedName name="IQRAD2900" hidden="1">"$AE$2900"</definedName>
    <definedName name="IQRAD2901" hidden="1">"$AE$2901:$AJ$2901"</definedName>
    <definedName name="IQRAD2902" hidden="1">"$AE$2902:$AF$2902"</definedName>
    <definedName name="IQRAD2903" hidden="1">"$AE$2903:$AF$2903"</definedName>
    <definedName name="IQRAD2904" hidden="1">"$AE$2904:$AH$2904"</definedName>
    <definedName name="IQRAD2905" hidden="1">"$AE$2905:$AF$2905"</definedName>
    <definedName name="IQRAD2906" hidden="1">"$AE$2906:$AH$2906"</definedName>
    <definedName name="IQRAD2907" hidden="1">"$AE$2907:$AG$2907"</definedName>
    <definedName name="IQRAD2909" hidden="1">"$AE$2909:$AG$2909"</definedName>
    <definedName name="IQRAD291" hidden="1">"$AE$291"</definedName>
    <definedName name="IQRAD2912" hidden="1">"$AE$2912:$AF$2912"</definedName>
    <definedName name="IQRAD2913" hidden="1">"$AE$2913:$AI$2913"</definedName>
    <definedName name="IQRAD2914" hidden="1">"$AE$2914:$AF$2914"</definedName>
    <definedName name="IQRAD2915" hidden="1">"$AE$2915"</definedName>
    <definedName name="IQRAD2916" hidden="1">"$AE$2916"</definedName>
    <definedName name="IQRAD2917" hidden="1">"$AE$2917:$AF$2917"</definedName>
    <definedName name="IQRAD2919" hidden="1">"$AE$2919"</definedName>
    <definedName name="IQRAD2920" hidden="1">"$AE$2920:$AF$2920"</definedName>
    <definedName name="IQRAD2921" hidden="1">"$AE$2921:$AF$2921"</definedName>
    <definedName name="IQRAD2922" hidden="1">"$AE$2922:$AF$2922"</definedName>
    <definedName name="IQRAD2924" hidden="1">"$AE$2924"</definedName>
    <definedName name="IQRAD2925" hidden="1">"$AE$2925:$AG$2925"</definedName>
    <definedName name="IQRAD2928" hidden="1">"$AE$2928:$AF$2928"</definedName>
    <definedName name="IQRAD2929" hidden="1">"$AE$2929:$AI$2929"</definedName>
    <definedName name="IQRAD293" hidden="1">"$AE$293:$AG$293"</definedName>
    <definedName name="IQRAD2930" hidden="1">"$AE$2930"</definedName>
    <definedName name="IQRAD2932" hidden="1">"$AE$2932:$AG$2932"</definedName>
    <definedName name="IQRAD2933" hidden="1">"$AE$2933:$AG$2933"</definedName>
    <definedName name="IQRAD2934" hidden="1">"$AE$2934:$AG$2934"</definedName>
    <definedName name="IQRAD2936" hidden="1">"$AE$2936:$AJ$2936"</definedName>
    <definedName name="IQRAD2939" hidden="1">"$AE$2939:$AF$2939"</definedName>
    <definedName name="IQRAD294" hidden="1">"$AE$294:$AG$294"</definedName>
    <definedName name="IQRAD2941" hidden="1">"$AE$2941"</definedName>
    <definedName name="IQRAD2942" hidden="1">"$AE$2942"</definedName>
    <definedName name="IQRAD2943" hidden="1">"$AE$2943:$AF$2943"</definedName>
    <definedName name="IQRAD2944" hidden="1">"$AE$2944:$AF$2944"</definedName>
    <definedName name="IQRAD2946" hidden="1">"$AE$2946"</definedName>
    <definedName name="IQRAD2947" hidden="1">"$AE$2947:$AF$2947"</definedName>
    <definedName name="IQRAD2949" hidden="1">"$AE$2949:$AI$2949"</definedName>
    <definedName name="IQRAD295" hidden="1">"$AE$295:$AG$295"</definedName>
    <definedName name="IQRAD2950" hidden="1">"$AE$2950:$AI$2950"</definedName>
    <definedName name="IQRAD2951" hidden="1">"$AE$2951:$AF$2951"</definedName>
    <definedName name="IQRAD2952" hidden="1">"$AE$2952:$AF$2952"</definedName>
    <definedName name="IQRAD2953" hidden="1">"$AE$2953"</definedName>
    <definedName name="IQRAD2955" hidden="1">"$AE$2955"</definedName>
    <definedName name="IQRAD2956" hidden="1">"$AE$2956:$AF$2956"</definedName>
    <definedName name="IQRAD2957" hidden="1">"$AE$2957:$AF$2957"</definedName>
    <definedName name="IQRAD2958" hidden="1">"$AE$2958:$AF$2958"</definedName>
    <definedName name="IQRAD296" hidden="1">"$AE$296:$AG$296"</definedName>
    <definedName name="IQRAD2960" hidden="1">"$AE$2960:$AH$2960"</definedName>
    <definedName name="IQRAD2962" hidden="1">"$AE$2962"</definedName>
    <definedName name="IQRAD2963" hidden="1">"$AE$2963:$AG$2963"</definedName>
    <definedName name="IQRAD2964" hidden="1">"$AE$2964:$AI$2964"</definedName>
    <definedName name="IQRAD2965" hidden="1">"$AE$2965:$AF$2965"</definedName>
    <definedName name="IQRAD2966" hidden="1">"$AE$2966"</definedName>
    <definedName name="IQRAD2967" hidden="1">"$AE$2967"</definedName>
    <definedName name="IQRAD2968" hidden="1">"$AE$2968:$AF$2968"</definedName>
    <definedName name="IQRAD2969" hidden="1">"$AE$2969:$AH$2969"</definedName>
    <definedName name="IQRAD297" hidden="1">"$AE$297:$AG$297"</definedName>
    <definedName name="IQRAD2970" hidden="1">"$AE$2970:$AF$2970"</definedName>
    <definedName name="IQRAD2971" hidden="1">"$AE$2971:$AI$2971"</definedName>
    <definedName name="IQRAD2972" hidden="1">"$AE$2972:$AF$2972"</definedName>
    <definedName name="IQRAD2974" hidden="1">"$AE$2974:$AH$2974"</definedName>
    <definedName name="IQRAD2975" hidden="1">"$AE$2975:$AF$2975"</definedName>
    <definedName name="IQRAD2976" hidden="1">"$AE$2976:$AF$2976"</definedName>
    <definedName name="IQRAD2977" hidden="1">"$AE$2977:$AF$2977"</definedName>
    <definedName name="IQRAD2978" hidden="1">"$AE$2978:$AG$2978"</definedName>
    <definedName name="IQRAD2979" hidden="1">"$AE$2979"</definedName>
    <definedName name="IQRAD2980" hidden="1">"$AE$2980:$AG$2980"</definedName>
    <definedName name="IQRAD2981" hidden="1">"$AE$2981:$AH$2981"</definedName>
    <definedName name="IQRAD2982" hidden="1">"$AE$2982:$AF$2982"</definedName>
    <definedName name="IQRAD2983" hidden="1">"$AE$2983:$AF$2983"</definedName>
    <definedName name="IQRAD2984" hidden="1">"$AE$2984:$AG$2984"</definedName>
    <definedName name="IQRAD2986" hidden="1">"$AE$2986"</definedName>
    <definedName name="IQRAD2987" hidden="1">"$AE$2987:$AF$2987"</definedName>
    <definedName name="IQRAD2988" hidden="1">"$AE$2988:$AF$2988"</definedName>
    <definedName name="IQRAD2989" hidden="1">"$AE$2989"</definedName>
    <definedName name="IQRAD299" hidden="1">"$AE$299:$AJ$299"</definedName>
    <definedName name="IQRAD2990" hidden="1">"$AE$2990:$AF$2990"</definedName>
    <definedName name="IQRAD2991" hidden="1">"$AE$2991:$AF$2991"</definedName>
    <definedName name="IQRAD2993" hidden="1">"$AE$2993:$AF$2993"</definedName>
    <definedName name="IQRAD2994" hidden="1">"$AE$2994:$AG$2994"</definedName>
    <definedName name="IQRAD2995" hidden="1">"$AE$2995:$AF$2995"</definedName>
    <definedName name="IQRAD2996" hidden="1">"$AE$2996"</definedName>
    <definedName name="IQRAD2997" hidden="1">"$AE$2997"</definedName>
    <definedName name="IQRAD2998" hidden="1">"$AE$2998:$AI$2998"</definedName>
    <definedName name="IQRAD2999" hidden="1">"$AE$2999:$AI$2999"</definedName>
    <definedName name="IQRAD3" hidden="1">"$AE$3"</definedName>
    <definedName name="IQRAD30" hidden="1">"$AE$30:$AI$30"</definedName>
    <definedName name="IQRAD300" hidden="1">"$AE$300:$AG$300"</definedName>
    <definedName name="IQRAD3000" hidden="1">"$AE$3000:$AF$3000"</definedName>
    <definedName name="IQRAD3001" hidden="1">"$AE$3001:$AH$3001"</definedName>
    <definedName name="IQRAD3002" hidden="1">"$AE$3002:$AF$3002"</definedName>
    <definedName name="IQRAD3003" hidden="1">"$AE$3003"</definedName>
    <definedName name="IQRAD3004" hidden="1">"$AE$3004"</definedName>
    <definedName name="IQRAD3005" hidden="1">"$AE$3005"</definedName>
    <definedName name="IQRAD3006" hidden="1">"$AE$3006:$AH$3006"</definedName>
    <definedName name="IQRAD3007" hidden="1">"$AE$3007"</definedName>
    <definedName name="IQRAD3008" hidden="1">"$AE$3008:$AG$3008"</definedName>
    <definedName name="IQRAD301" hidden="1">"$AE$301:$AF$301"</definedName>
    <definedName name="IQRAD3010" hidden="1">"$AE$3010:$AG$3010"</definedName>
    <definedName name="IQRAD3011" hidden="1">"$AE$3011:$AF$3011"</definedName>
    <definedName name="IQRAD3012" hidden="1">"$AE$3012:$AH$3012"</definedName>
    <definedName name="IQRAD3013" hidden="1">"$AE$3013:$AF$3013"</definedName>
    <definedName name="IQRAD3014" hidden="1">"$AE$3014:$AG$3014"</definedName>
    <definedName name="IQRAD3015" hidden="1">"$AE$3015:$AF$3015"</definedName>
    <definedName name="IQRAD3018" hidden="1">"$AE$3018"</definedName>
    <definedName name="IQRAD3019" hidden="1">"$AE$3019:$AG$3019"</definedName>
    <definedName name="IQRAD302" hidden="1">"$AE$302:$AG$302"</definedName>
    <definedName name="IQRAD3020" hidden="1">"$AE$3020"</definedName>
    <definedName name="IQRAD3021" hidden="1">"$AE$3021:$AF$3021"</definedName>
    <definedName name="IQRAD3022" hidden="1">"$AE$3022:$AF$3022"</definedName>
    <definedName name="IQRAD3023" hidden="1">"$AE$3023:$AH$3023"</definedName>
    <definedName name="IQRAD3024" hidden="1">"$AE$3024"</definedName>
    <definedName name="IQRAD3025" hidden="1">"$AE$3025"</definedName>
    <definedName name="IQRAD3026" hidden="1">"$AE$3026:$AF$3026"</definedName>
    <definedName name="IQRAD3027" hidden="1">"$AE$3027:$AF$3027"</definedName>
    <definedName name="IQRAD3028" hidden="1">"$AE$3028:$AH$3028"</definedName>
    <definedName name="IQRAD3029" hidden="1">"$AE$3029"</definedName>
    <definedName name="IQRAD303" hidden="1">"$AE$303"</definedName>
    <definedName name="IQRAD3030" hidden="1">"$AE$3030:$AF$3030"</definedName>
    <definedName name="IQRAD3032" hidden="1">"$AE$3032:$AG$3032"</definedName>
    <definedName name="IQRAD3033" hidden="1">"$AE$3033:$AF$3033"</definedName>
    <definedName name="IQRAD3034" hidden="1">"$AE$3034:$AI$3034"</definedName>
    <definedName name="IQRAD3035" hidden="1">"$AE$3035:$AF$3035"</definedName>
    <definedName name="IQRAD3036" hidden="1">"$AE$3036:$AJ$3036"</definedName>
    <definedName name="IQRAD3038" hidden="1">"$AE$3038:$AF$3038"</definedName>
    <definedName name="IQRAD3039" hidden="1">"$AE$3039"</definedName>
    <definedName name="IQRAD304" hidden="1">"$AE$304"</definedName>
    <definedName name="IQRAD3040" hidden="1">"$AE$3040"</definedName>
    <definedName name="IQRAD3041" hidden="1">"$AE$3041:$AG$3041"</definedName>
    <definedName name="IQRAD3042" hidden="1">"$AE$3042:$AG$3042"</definedName>
    <definedName name="IQRAD3043" hidden="1">"$AE$3043"</definedName>
    <definedName name="IQRAD3044" hidden="1">"$AE$3044:$AG$3044"</definedName>
    <definedName name="IQRAD3045" hidden="1">"$AE$3045:$AF$3045"</definedName>
    <definedName name="IQRAD3046" hidden="1">"$AE$3046:$AF$3046"</definedName>
    <definedName name="IQRAD3047" hidden="1">"$AE$3047:$AG$3047"</definedName>
    <definedName name="IQRAD3049" hidden="1">"$AE$3049:$AF$3049"</definedName>
    <definedName name="IQRAD3051" hidden="1">"$AE$3051:$AF$3051"</definedName>
    <definedName name="IQRAD3052" hidden="1">"$AE$3052:$AI$3052"</definedName>
    <definedName name="IQRAD3053" hidden="1">"$AE$3053:$AF$3053"</definedName>
    <definedName name="IQRAD3054" hidden="1">"$AE$3054:$AF$3054"</definedName>
    <definedName name="IQRAD3055" hidden="1">"$AE$3055:$AF$3055"</definedName>
    <definedName name="IQRAD3056" hidden="1">"$AE$3056:$AF$3056"</definedName>
    <definedName name="IQRAD3057" hidden="1">"$AE$3057"</definedName>
    <definedName name="IQRAD3058" hidden="1">"$AE$3058:$AI$3058"</definedName>
    <definedName name="IQRAD3059" hidden="1">"$AE$3059:$AI$3059"</definedName>
    <definedName name="IQRAD306" hidden="1">"$AE$306:$AH$306"</definedName>
    <definedName name="IQRAD3060" hidden="1">"$AE$3060:$AF$3060"</definedName>
    <definedName name="IQRAD3062" hidden="1">"$AE$3062"</definedName>
    <definedName name="IQRAD3063" hidden="1">"$AE$3063:$AG$3063"</definedName>
    <definedName name="IQRAD3064" hidden="1">"$AE$3064"</definedName>
    <definedName name="IQRAD3065" hidden="1">"$AE$3065"</definedName>
    <definedName name="IQRAD3066" hidden="1">"$AE$3066"</definedName>
    <definedName name="IQRAD3067" hidden="1">"$AE$3067:$AF$3067"</definedName>
    <definedName name="IQRAD3068" hidden="1">"$AE$3068:$AI$3068"</definedName>
    <definedName name="IQRAD3069" hidden="1">"$AE$3069:$AF$3069"</definedName>
    <definedName name="IQRAD307" hidden="1">"$AE$307:$AF$307"</definedName>
    <definedName name="IQRAD3070" hidden="1">"$AE$3070"</definedName>
    <definedName name="IQRAD3071" hidden="1">"$AE$3071:$AG$3071"</definedName>
    <definedName name="IQRAD3072" hidden="1">"$AE$3072:$AG$3072"</definedName>
    <definedName name="IQRAD3073" hidden="1">"$AE$3073:$AH$3073"</definedName>
    <definedName name="IQRAD3074" hidden="1">"$AE$3074"</definedName>
    <definedName name="IQRAD3075" hidden="1">"$AE$3075:$AG$3075"</definedName>
    <definedName name="IQRAD3076" hidden="1">"$AE$3076:$AG$3076"</definedName>
    <definedName name="IQRAD308" hidden="1">"$AE$308:$AF$308"</definedName>
    <definedName name="IQRAD3080" hidden="1">"$AE$3080"</definedName>
    <definedName name="IQRAD3081" hidden="1">"$AE$3081:$AF$3081"</definedName>
    <definedName name="IQRAD3084" hidden="1">"$AE$3084:$AF$3084"</definedName>
    <definedName name="IQRAD3085" hidden="1">"$AE$3085"</definedName>
    <definedName name="IQRAD3086" hidden="1">"$AE$3086"</definedName>
    <definedName name="IQRAD3088" hidden="1">"$AE$3088:$AF$3088"</definedName>
    <definedName name="IQRAD3089" hidden="1">"$AE$3089"</definedName>
    <definedName name="IQRAD309" hidden="1">"$AE$309:$AF$309"</definedName>
    <definedName name="IQRAD3090" hidden="1">"$AE$3090"</definedName>
    <definedName name="IQRAD3091" hidden="1">"$AE$3091"</definedName>
    <definedName name="IQRAD3093" hidden="1">"$AE$3093"</definedName>
    <definedName name="IQRAD3094" hidden="1">"$AE$3094"</definedName>
    <definedName name="IQRAD3095" hidden="1">"$AE$3095:$AH$3095"</definedName>
    <definedName name="IQRAD3097" hidden="1">"$AE$3097:$AF$3097"</definedName>
    <definedName name="IQRAD3098" hidden="1">"$AE$3098:$AF$3098"</definedName>
    <definedName name="IQRAD3099" hidden="1">"$AE$3099:$AG$3099"</definedName>
    <definedName name="IQRAD31" hidden="1">"$AE$31:$AH$31"</definedName>
    <definedName name="IQRAD310" hidden="1">"$AE$310:$AG$310"</definedName>
    <definedName name="IQRAD3100" hidden="1">"$AE$3100"</definedName>
    <definedName name="IQRAD3102" hidden="1">"$AE$3102:$AH$3102"</definedName>
    <definedName name="IQRAD3103" hidden="1">"$AE$3103:$AI$3103"</definedName>
    <definedName name="IQRAD3106" hidden="1">"$AE$3106:$AI$3106"</definedName>
    <definedName name="IQRAD3107" hidden="1">"$AE$3107"</definedName>
    <definedName name="IQRAD3109" hidden="1">"$AE$3109:$AG$3109"</definedName>
    <definedName name="IQRAD311" hidden="1">"$AE$311:$AH$311"</definedName>
    <definedName name="IQRAD3110" hidden="1">"$AE$3110:$AH$3110"</definedName>
    <definedName name="IQRAD3111" hidden="1">"$AE$3111:$AF$3111"</definedName>
    <definedName name="IQRAD3113" hidden="1">"$AE$3113:$AH$3113"</definedName>
    <definedName name="IQRAD3115" hidden="1">"$AE$3115"</definedName>
    <definedName name="IQRAD3116" hidden="1">"$AE$3116:$AG$3116"</definedName>
    <definedName name="IQRAD3118" hidden="1">"$AE$3118:$AG$3118"</definedName>
    <definedName name="IQRAD3119" hidden="1">"$AE$3119:$AG$3119"</definedName>
    <definedName name="IQRAD312" hidden="1">"$AE$312:$AH$312"</definedName>
    <definedName name="IQRAD3120" hidden="1">"$AE$3120:$AF$3120"</definedName>
    <definedName name="IQRAD3121" hidden="1">"$AE$3121:$AG$3121"</definedName>
    <definedName name="IQRAD3122" hidden="1">"$AE$3122"</definedName>
    <definedName name="IQRAD3123" hidden="1">"$AE$3123:$AF$3123"</definedName>
    <definedName name="IQRAD3124" hidden="1">"$AE$3124:$AG$3124"</definedName>
    <definedName name="IQRAD3125" hidden="1">"$AE$3125:$AG$3125"</definedName>
    <definedName name="IQRAD3126" hidden="1">"$AE$3126:$AH$3126"</definedName>
    <definedName name="IQRAD3127" hidden="1">"$AE$3127"</definedName>
    <definedName name="IQRAD3128" hidden="1">"$AE$3128:$AG$3128"</definedName>
    <definedName name="IQRAD3129" hidden="1">"$AE$3129:$AF$3129"</definedName>
    <definedName name="IQRAD313" hidden="1">"$AE$313:$AG$313"</definedName>
    <definedName name="IQRAD3130" hidden="1">"$AE$3130"</definedName>
    <definedName name="IQRAD3131" hidden="1">"$AE$3131:$AG$3131"</definedName>
    <definedName name="IQRAD3132" hidden="1">"$AE$3132:$AH$3132"</definedName>
    <definedName name="IQRAD3133" hidden="1">"$AE$3133:$AG$3133"</definedName>
    <definedName name="IQRAD3136" hidden="1">"$AE$3136:$AJ$3136"</definedName>
    <definedName name="IQRAD3137" hidden="1">"$AE$3137:$AG$3137"</definedName>
    <definedName name="IQRAD3138" hidden="1">"$AE$3138"</definedName>
    <definedName name="IQRAD3139" hidden="1">"$AE$3139"</definedName>
    <definedName name="IQRAD314" hidden="1">"$AE$314:$AG$314"</definedName>
    <definedName name="IQRAD3140" hidden="1">"$AE$3140:$AF$3140"</definedName>
    <definedName name="IQRAD3141" hidden="1">"$AE$3141:$AF$3141"</definedName>
    <definedName name="IQRAD3142" hidden="1">"$AE$3142"</definedName>
    <definedName name="IQRAD3143" hidden="1">"$AE$3143:$AG$3143"</definedName>
    <definedName name="IQRAD3144" hidden="1">"$AE$3144:$AH$3144"</definedName>
    <definedName name="IQRAD3145" hidden="1">"$AE$3145:$AG$3145"</definedName>
    <definedName name="IQRAD3146" hidden="1">"$AE$3146:$AI$3146"</definedName>
    <definedName name="IQRAD3148" hidden="1">"$AE$3148:$AH$3148"</definedName>
    <definedName name="IQRAD3149" hidden="1">"$AE$3149:$AG$3149"</definedName>
    <definedName name="IQRAD3150" hidden="1">"$AE$3150"</definedName>
    <definedName name="IQRAD3151" hidden="1">"$AE$3151:$AG$3151"</definedName>
    <definedName name="IQRAD3152" hidden="1">"$AE$3152:$AF$3152"</definedName>
    <definedName name="IQRAD3154" hidden="1">"$AE$3154:$AI$3154"</definedName>
    <definedName name="IQRAD3155" hidden="1">"$AE$3155"</definedName>
    <definedName name="IQRAD3156" hidden="1">"$AE$3156:$AF$3156"</definedName>
    <definedName name="IQRAD3158" hidden="1">"$AE$3158:$AG$3158"</definedName>
    <definedName name="IQRAD3168" hidden="1">"$AE$3168"</definedName>
    <definedName name="IQRAD3169" hidden="1">"$AE$3169:$AI$3169"</definedName>
    <definedName name="IQRAD317" hidden="1">"$AE$317:$AG$317"</definedName>
    <definedName name="IQRAD3170" hidden="1">"$AE$3170:$AG$3170"</definedName>
    <definedName name="IQRAD3171" hidden="1">"$AE$3171:$AF$3171"</definedName>
    <definedName name="IQRAD3172" hidden="1">"$AE$3172:$AF$3172"</definedName>
    <definedName name="IQRAD3173" hidden="1">"$AE$3173"</definedName>
    <definedName name="IQRAD3174" hidden="1">"$AE$3174:$AF$3174"</definedName>
    <definedName name="IQRAD3175" hidden="1">"$AE$3175"</definedName>
    <definedName name="IQRAD3176" hidden="1">"$AE$3176"</definedName>
    <definedName name="IQRAD3177" hidden="1">"$AE$3177:$AF$3177"</definedName>
    <definedName name="IQRAD3178" hidden="1">"$AE$3178:$AI$3178"</definedName>
    <definedName name="IQRAD3179" hidden="1">"$AE$3179"</definedName>
    <definedName name="IQRAD318" hidden="1">"$AE$318"</definedName>
    <definedName name="IQRAD3180" hidden="1">"$AE$3180:$AF$3180"</definedName>
    <definedName name="IQRAD3181" hidden="1">"$AE$3181:$AG$3181"</definedName>
    <definedName name="IQRAD3182" hidden="1">"$AE$3182:$AG$3182"</definedName>
    <definedName name="IQRAD3183" hidden="1">"$AE$3183"</definedName>
    <definedName name="IQRAD3184" hidden="1">"$AE$3184:$AH$3184"</definedName>
    <definedName name="IQRAD3186" hidden="1">"$AE$3186:$AF$3186"</definedName>
    <definedName name="IQRAD3187" hidden="1">"$AE$3187:$AG$3187"</definedName>
    <definedName name="IQRAD3188" hidden="1">"$AE$3188:$AG$3188"</definedName>
    <definedName name="IQRAD3189" hidden="1">"$AE$3189"</definedName>
    <definedName name="IQRAD319" hidden="1">"$AE$319"</definedName>
    <definedName name="IQRAD3190" hidden="1">"$AE$3190"</definedName>
    <definedName name="IQRAD3192" hidden="1">"$AE$3192"</definedName>
    <definedName name="IQRAD3193" hidden="1">"$AE$3193:$AF$3193"</definedName>
    <definedName name="IQRAD3195" hidden="1">"$AE$3195:$AF$3195"</definedName>
    <definedName name="IQRAD3196" hidden="1">"$AE$3196"</definedName>
    <definedName name="IQRAD3197" hidden="1">"$AE$3197"</definedName>
    <definedName name="IQRAD3198" hidden="1">"$AE$3198:$AF$3198"</definedName>
    <definedName name="IQRAD32" hidden="1">"$AE$32:$AI$32"</definedName>
    <definedName name="IQRAD320" hidden="1">"$AE$320:$AF$320"</definedName>
    <definedName name="IQRAD3200" hidden="1">"$AE$3200:$AH$3200"</definedName>
    <definedName name="IQRAD3201" hidden="1">"$AE$3201:$AG$3201"</definedName>
    <definedName name="IQRAD3202" hidden="1">"$AE$3202:$AI$3202"</definedName>
    <definedName name="IQRAD3203" hidden="1">"$AE$3203:$AF$3203"</definedName>
    <definedName name="IQRAD3204" hidden="1">"$AE$3204:$AG$3204"</definedName>
    <definedName name="IQRAD3205" hidden="1">"$AE$3205"</definedName>
    <definedName name="IQRAD3206" hidden="1">"$AE$3206:$AG$3206"</definedName>
    <definedName name="IQRAD3208" hidden="1">"$AE$3208:$AF$3208"</definedName>
    <definedName name="IQRAD3209" hidden="1">"$AE$3209:$AH$3209"</definedName>
    <definedName name="IQRAD321" hidden="1">"$AE$321:$AH$321"</definedName>
    <definedName name="IQRAD3210" hidden="1">"$AE$3210"</definedName>
    <definedName name="IQRAD3211" hidden="1">"$AE$3211:$AF$3211"</definedName>
    <definedName name="IQRAD3212" hidden="1">"$AE$3212:$AG$3212"</definedName>
    <definedName name="IQRAD3213" hidden="1">"$AE$3213:$AH$3213"</definedName>
    <definedName name="IQRAD3214" hidden="1">"$AE$3214:$AF$3214"</definedName>
    <definedName name="IQRAD3215" hidden="1">"$AE$3215:$AF$3215"</definedName>
    <definedName name="IQRAD3216" hidden="1">"$AE$3216:$AF$3216"</definedName>
    <definedName name="IQRAD3218" hidden="1">"$AE$3218:$AG$3218"</definedName>
    <definedName name="IQRAD3219" hidden="1">"$AE$3219"</definedName>
    <definedName name="IQRAD322" hidden="1">"$AE$322:$AF$322"</definedName>
    <definedName name="IQRAD3220" hidden="1">"$AE$3220:$AI$3220"</definedName>
    <definedName name="IQRAD3222" hidden="1">"$AE$3222:$AJ$3222"</definedName>
    <definedName name="IQRAD3224" hidden="1">"$AE$3224:$AH$3224"</definedName>
    <definedName name="IQRAD3225" hidden="1">"$AE$3225:$AF$3225"</definedName>
    <definedName name="IQRAD3226" hidden="1">"$AE$3226:$AG$3226"</definedName>
    <definedName name="IQRAD3227" hidden="1">"$AE$3227:$AG$3227"</definedName>
    <definedName name="IQRAD3228" hidden="1">"$AE$3228:$AF$3228"</definedName>
    <definedName name="IQRAD3229" hidden="1">"$AE$3229:$AG$3229"</definedName>
    <definedName name="IQRAD323" hidden="1">"$AE$323"</definedName>
    <definedName name="IQRAD3231" hidden="1">"$AE$3231:$AF$3231"</definedName>
    <definedName name="IQRAD3232" hidden="1">"$AE$3232:$AI$3232"</definedName>
    <definedName name="IQRAD3233" hidden="1">"$AE$3233:$AG$3233"</definedName>
    <definedName name="IQRAD3234" hidden="1">"$AE$3234:$AF$3234"</definedName>
    <definedName name="IQRAD3235" hidden="1">"$AE$3235:$AF$3235"</definedName>
    <definedName name="IQRAD3236" hidden="1">"$AE$3236:$AF$3236"</definedName>
    <definedName name="IQRAD3237" hidden="1">"$AE$3237:$AF$3237"</definedName>
    <definedName name="IQRAD3238" hidden="1">"$AE$3238"</definedName>
    <definedName name="IQRAD3239" hidden="1">"$AE$3239:$AG$3239"</definedName>
    <definedName name="IQRAD324" hidden="1">"$AE$324"</definedName>
    <definedName name="IQRAD3240" hidden="1">"$AE$3240:$AI$3240"</definedName>
    <definedName name="IQRAD3241" hidden="1">"$AE$3241"</definedName>
    <definedName name="IQRAD3242" hidden="1">"$AE$3242"</definedName>
    <definedName name="IQRAD3244" hidden="1">"$AE$3244:$AI$3244"</definedName>
    <definedName name="IQRAD3245" hidden="1">"$AE$3245:$AF$3245"</definedName>
    <definedName name="IQRAD3246" hidden="1">"$AE$3246"</definedName>
    <definedName name="IQRAD3247" hidden="1">"$AE$3247:$AG$3247"</definedName>
    <definedName name="IQRAD3248" hidden="1">"$AE$3248:$AG$3248"</definedName>
    <definedName name="IQRAD3249" hidden="1">"$AE$3249:$AG$3249"</definedName>
    <definedName name="IQRAD325" hidden="1">"$AE$325:$AF$325"</definedName>
    <definedName name="IQRAD3250" hidden="1">"$AE$3250:$AG$3250"</definedName>
    <definedName name="IQRAD3251" hidden="1">"$AE$3251:$AH$3251"</definedName>
    <definedName name="IQRAD3252" hidden="1">"$AE$3252:$AH$3252"</definedName>
    <definedName name="IQRAD3254" hidden="1">"$AE$3254:$AG$3254"</definedName>
    <definedName name="IQRAD3255" hidden="1">"$AE$3255"</definedName>
    <definedName name="IQRAD3256" hidden="1">"$AE$3256:$AF$3256"</definedName>
    <definedName name="IQRAD3257" hidden="1">"$AE$3257:$AF$3257"</definedName>
    <definedName name="IQRAD3258" hidden="1">"$AE$3258:$AH$3258"</definedName>
    <definedName name="IQRAD3259" hidden="1">"$AE$3259:$AI$3259"</definedName>
    <definedName name="IQRAD326" hidden="1">"$AE$326:$AH$326"</definedName>
    <definedName name="IQRAD3260" hidden="1">"$AE$3260:$AK$3260"</definedName>
    <definedName name="IQRAD3261" hidden="1">"$AE$3261:$AH$3261"</definedName>
    <definedName name="IQRAD3262" hidden="1">"$AE$3262"</definedName>
    <definedName name="IQRAD3263" hidden="1">"$AE$3263:$AI$3263"</definedName>
    <definedName name="IQRAD3264" hidden="1">"$AE$3264:$AG$3264"</definedName>
    <definedName name="IQRAD3265" hidden="1">"$AE$3265:$AF$3265"</definedName>
    <definedName name="IQRAD3266" hidden="1">"$AE$3266"</definedName>
    <definedName name="IQRAD3267" hidden="1">"$AE$3267:$AI$3267"</definedName>
    <definedName name="IQRAD3269" hidden="1">"$AE$3269:$AG$3269"</definedName>
    <definedName name="IQRAD327" hidden="1">"$AE$327"</definedName>
    <definedName name="IQRAD3270" hidden="1">"$AE$3270"</definedName>
    <definedName name="IQRAD3271" hidden="1">"$AE$3271:$AG$3271"</definedName>
    <definedName name="IQRAD3272" hidden="1">"$AE$3272"</definedName>
    <definedName name="IQRAD3273" hidden="1">"$AE$3273:$AI$3273"</definedName>
    <definedName name="IQRAD3275" hidden="1">"$AE$3275:$AJ$3275"</definedName>
    <definedName name="IQRAD3276" hidden="1">"$AE$3276:$AF$3276"</definedName>
    <definedName name="IQRAD3279" hidden="1">"$AE$3279"</definedName>
    <definedName name="IQRAD328" hidden="1">"$AE$328"</definedName>
    <definedName name="IQRAD3280" hidden="1">"$AE$3280"</definedName>
    <definedName name="IQRAD3281" hidden="1">"$AE$3281:$AG$3281"</definedName>
    <definedName name="IQRAD3282" hidden="1">"$AE$3282:$AF$3282"</definedName>
    <definedName name="IQRAD3283" hidden="1">"$AE$3283"</definedName>
    <definedName name="IQRAD3285" hidden="1">"$AE$3285:$AG$3285"</definedName>
    <definedName name="IQRAD3286" hidden="1">"$AE$3286:$AF$3286"</definedName>
    <definedName name="IQRAD3288" hidden="1">"$AE$3288"</definedName>
    <definedName name="IQRAD3289" hidden="1">"$AE$3289:$AG$3289"</definedName>
    <definedName name="IQRAD329" hidden="1">"$AE$329:$AF$329"</definedName>
    <definedName name="IQRAD3290" hidden="1">"$AE$3290"</definedName>
    <definedName name="IQRAD3291" hidden="1">"$AE$3291:$AF$3291"</definedName>
    <definedName name="IQRAD3292" hidden="1">"$AE$3292:$AG$3292"</definedName>
    <definedName name="IQRAD3293" hidden="1">"$AE$3293"</definedName>
    <definedName name="IQRAD3294" hidden="1">"$AE$3294:$AF$3294"</definedName>
    <definedName name="IQRAD3296" hidden="1">"$AE$3296"</definedName>
    <definedName name="IQRAD3297" hidden="1">"$AE$3297"</definedName>
    <definedName name="IQRAD3299" hidden="1">"$AE$3299"</definedName>
    <definedName name="IQRAD33" hidden="1">"$AE$33:$AF$33"</definedName>
    <definedName name="IQRAD330" hidden="1">"$AE$330:$AF$330"</definedName>
    <definedName name="IQRAD3300" hidden="1">"$AE$3300:$AF$3300"</definedName>
    <definedName name="IQRAD3301" hidden="1">"$AE$3301:$AF$3301"</definedName>
    <definedName name="IQRAD3302" hidden="1">"$AE$3302"</definedName>
    <definedName name="IQRAD3303" hidden="1">"$AE$3303:$AH$3303"</definedName>
    <definedName name="IQRAD3304" hidden="1">"$AE$3304:$AI$3304"</definedName>
    <definedName name="IQRAD3305" hidden="1">"$AE$3305:$AF$3305"</definedName>
    <definedName name="IQRAD3306" hidden="1">"$AE$3306:$AG$3306"</definedName>
    <definedName name="IQRAD3308" hidden="1">"$AE$3308:$AF$3308"</definedName>
    <definedName name="IQRAD3309" hidden="1">"$AE$3309:$AG$3309"</definedName>
    <definedName name="IQRAD331" hidden="1">"$AE$331"</definedName>
    <definedName name="IQRAD3310" hidden="1">"$AE$3310:$AG$3310"</definedName>
    <definedName name="IQRAD3311" hidden="1">"$AE$3311"</definedName>
    <definedName name="IQRAD3312" hidden="1">"$AE$3312:$AK$3312"</definedName>
    <definedName name="IQRAD3313" hidden="1">"$AE$3313"</definedName>
    <definedName name="IQRAD3314" hidden="1">"$AE$3314:$AH$3314"</definedName>
    <definedName name="IQRAD3315" hidden="1">"$AE$3315"</definedName>
    <definedName name="IQRAD3316" hidden="1">"$AE$3316"</definedName>
    <definedName name="IQRAD3317" hidden="1">"$AE$3317"</definedName>
    <definedName name="IQRAD3318" hidden="1">"$AE$3318:$AG$3318"</definedName>
    <definedName name="IQRAD3319" hidden="1">"$AE$3319"</definedName>
    <definedName name="IQRAD332" hidden="1">"$AE$332:$AG$332"</definedName>
    <definedName name="IQRAD3320" hidden="1">"$AE$3320"</definedName>
    <definedName name="IQRAD3321" hidden="1">"$AE$3321:$AG$3321"</definedName>
    <definedName name="IQRAD3322" hidden="1">"$AE$3322:$AG$3322"</definedName>
    <definedName name="IQRAD3323" hidden="1">"$AE$3323"</definedName>
    <definedName name="IQRAD3324" hidden="1">"$AE$3324"</definedName>
    <definedName name="IQRAD3325" hidden="1">"$AE$3325:$AH$3325"</definedName>
    <definedName name="IQRAD3328" hidden="1">"$AE$3328:$AI$3328"</definedName>
    <definedName name="IQRAD333" hidden="1">"$AE$333:$AF$333"</definedName>
    <definedName name="IQRAD3330" hidden="1">"$AE$3330"</definedName>
    <definedName name="IQRAD3331" hidden="1">"$AE$3331:$AH$3331"</definedName>
    <definedName name="IQRAD3332" hidden="1">"$AE$3332:$AF$3332"</definedName>
    <definedName name="IQRAD3333" hidden="1">"$AE$3333:$AG$3333"</definedName>
    <definedName name="IQRAD3335" hidden="1">"$AE$3335:$AG$3335"</definedName>
    <definedName name="IQRAD3336" hidden="1">"$AE$3336"</definedName>
    <definedName name="IQRAD334" hidden="1">"$AE$334"</definedName>
    <definedName name="IQRAD3340" hidden="1">"$AE$3340:$AF$3340"</definedName>
    <definedName name="IQRAD3341" hidden="1">"$AE$3341:$AH$3341"</definedName>
    <definedName name="IQRAD3342" hidden="1">"$AE$3342:$AI$3342"</definedName>
    <definedName name="IQRAD3344" hidden="1">"$AE$3344:$AF$3344"</definedName>
    <definedName name="IQRAD3345" hidden="1">"$AE$3345:$AF$3345"</definedName>
    <definedName name="IQRAD3346" hidden="1">"$AE$3346:$AG$3346"</definedName>
    <definedName name="IQRAD3347" hidden="1">"$AE$3347:$AF$3347"</definedName>
    <definedName name="IQRAD3348" hidden="1">"$AE$3348:$AF$3348"</definedName>
    <definedName name="IQRAD3349" hidden="1">"$AE$3349:$AF$3349"</definedName>
    <definedName name="IQRAD335" hidden="1">"$AE$335:$AG$335"</definedName>
    <definedName name="IQRAD3350" hidden="1">"$AE$3350:$AF$3350"</definedName>
    <definedName name="IQRAD3351" hidden="1">"$AE$3351:$AH$3351"</definedName>
    <definedName name="IQRAD3352" hidden="1">"$AE$3352"</definedName>
    <definedName name="IQRAD3353" hidden="1">"$AE$3353:$AG$3353"</definedName>
    <definedName name="IQRAD3354" hidden="1">"$AE$3354:$AG$3354"</definedName>
    <definedName name="IQRAD3355" hidden="1">"$AE$3355"</definedName>
    <definedName name="IQRAD3356" hidden="1">"$AE$3356:$AJ$3356"</definedName>
    <definedName name="IQRAD3357" hidden="1">"$AE$3357:$AG$3357"</definedName>
    <definedName name="IQRAD3358" hidden="1">"$AE$3358:$AK$3358"</definedName>
    <definedName name="IQRAD3359" hidden="1">"$AE$3359"</definedName>
    <definedName name="IQRAD336" hidden="1">"$AE$336"</definedName>
    <definedName name="IQRAD3360" hidden="1">"$AE$3360:$AG$3360"</definedName>
    <definedName name="IQRAD3361" hidden="1">"$AE$3361"</definedName>
    <definedName name="IQRAD3362" hidden="1">"$AE$3362"</definedName>
    <definedName name="IQRAD3363" hidden="1">"$AE$3363:$AI$3363"</definedName>
    <definedName name="IQRAD3365" hidden="1">"$AE$3365"</definedName>
    <definedName name="IQRAD3366" hidden="1">"$AE$3366:$AH$3366"</definedName>
    <definedName name="IQRAD3367" hidden="1">"$AE$3367:$AF$3367"</definedName>
    <definedName name="IQRAD3368" hidden="1">"$AE$3368"</definedName>
    <definedName name="IQRAD337" hidden="1">"$AE$337:$AF$337"</definedName>
    <definedName name="IQRAD3370" hidden="1">"$AE$3370:$AF$3370"</definedName>
    <definedName name="IQRAD3371" hidden="1">"$AE$3371:$AF$3371"</definedName>
    <definedName name="IQRAD3372" hidden="1">"$AE$3372:$AF$3372"</definedName>
    <definedName name="IQRAD3374" hidden="1">"$AE$3374"</definedName>
    <definedName name="IQRAD3375" hidden="1">"$AE$3375:$AH$3375"</definedName>
    <definedName name="IQRAD3376" hidden="1">"$AE$3376"</definedName>
    <definedName name="IQRAD3377" hidden="1">"$AE$3377:$AH$3377"</definedName>
    <definedName name="IQRAD3378" hidden="1">"$AE$3378:$AF$3378"</definedName>
    <definedName name="IQRAD3379" hidden="1">"$AE$3379"</definedName>
    <definedName name="IQRAD338" hidden="1">"$AE$338:$AG$338"</definedName>
    <definedName name="IQRAD3380" hidden="1">"$AE$3380"</definedName>
    <definedName name="IQRAD3382" hidden="1">"$AE$3382:$AG$3382"</definedName>
    <definedName name="IQRAD3383" hidden="1">"$AE$3383:$AG$3383"</definedName>
    <definedName name="IQRAD3385" hidden="1">"$AE$3385:$AH$3385"</definedName>
    <definedName name="IQRAD3386" hidden="1">"$AE$3386"</definedName>
    <definedName name="IQRAD3387" hidden="1">"$AE$3387:$AH$3387"</definedName>
    <definedName name="IQRAD3388" hidden="1">"$AE$3388:$AH$3388"</definedName>
    <definedName name="IQRAD3389" hidden="1">"$AE$3389"</definedName>
    <definedName name="IQRAD339" hidden="1">"$AE$339"</definedName>
    <definedName name="IQRAD3390" hidden="1">"$AE$3390:$AH$3390"</definedName>
    <definedName name="IQRAD3391" hidden="1">"$AE$3391:$AG$3391"</definedName>
    <definedName name="IQRAD3392" hidden="1">"$AE$3392:$AK$3392"</definedName>
    <definedName name="IQRAD3393" hidden="1">"$AE$3393:$AF$3393"</definedName>
    <definedName name="IQRAD3395" hidden="1">"$AE$3395:$AF$3395"</definedName>
    <definedName name="IQRAD3396" hidden="1">"$AE$3396:$AH$3396"</definedName>
    <definedName name="IQRAD3397" hidden="1">"$AE$3397:$AF$3397"</definedName>
    <definedName name="IQRAD3398" hidden="1">"$AE$3398:$AG$3398"</definedName>
    <definedName name="IQRAD34" hidden="1">"$AE$34"</definedName>
    <definedName name="IQRAD3400" hidden="1">"$AE$3400"</definedName>
    <definedName name="IQRAD3401" hidden="1">"$AE$3401:$AG$3401"</definedName>
    <definedName name="IQRAD3402" hidden="1">"$AE$3402"</definedName>
    <definedName name="IQRAD3404" hidden="1">"$AE$3404:$AH$3404"</definedName>
    <definedName name="IQRAD3405" hidden="1">"$AE$3405:$AF$3405"</definedName>
    <definedName name="IQRAD3406" hidden="1">"$AE$3406"</definedName>
    <definedName name="IQRAD3407" hidden="1">"$AE$3407:$AG$3407"</definedName>
    <definedName name="IQRAD3408" hidden="1">"$AE$3408:$AF$3408"</definedName>
    <definedName name="IQRAD3409" hidden="1">"$AE$3409"</definedName>
    <definedName name="IQRAD341" hidden="1">"$AE$341:$AG$341"</definedName>
    <definedName name="IQRAD3410" hidden="1">"$AE$3410"</definedName>
    <definedName name="IQRAD3412" hidden="1">"$AE$3412:$AF$3412"</definedName>
    <definedName name="IQRAD3413" hidden="1">"$AE$3413:$AF$3413"</definedName>
    <definedName name="IQRAD3415" hidden="1">"$AE$3415:$AF$3415"</definedName>
    <definedName name="IQRAD3416" hidden="1">"$AE$3416:$AH$3416"</definedName>
    <definedName name="IQRAD3419" hidden="1">"$AE$3419:$AG$3419"</definedName>
    <definedName name="IQRAD3420" hidden="1">"$AE$3420:$AG$3420"</definedName>
    <definedName name="IQRAD3422" hidden="1">"$AE$3422:$AH$3422"</definedName>
    <definedName name="IQRAD3423" hidden="1">"$AE$3423"</definedName>
    <definedName name="IQRAD3425" hidden="1">"$AE$3425"</definedName>
    <definedName name="IQRAD3426" hidden="1">"$AE$3426:$AF$3426"</definedName>
    <definedName name="IQRAD3427" hidden="1">"$AE$3427:$AF$3427"</definedName>
    <definedName name="IQRAD3428" hidden="1">"$AE$3428:$AH$3428"</definedName>
    <definedName name="IQRAD3429" hidden="1">"$AE$3429:$AF$3429"</definedName>
    <definedName name="IQRAD343" hidden="1">"$AE$343"</definedName>
    <definedName name="IQRAD3430" hidden="1">"$AE$3430:$AF$3430"</definedName>
    <definedName name="IQRAD3431" hidden="1">"$AE$3431:$AF$3431"</definedName>
    <definedName name="IQRAD3432" hidden="1">"$AE$3432"</definedName>
    <definedName name="IQRAD3433" hidden="1">"$AE$3433:$AF$3433"</definedName>
    <definedName name="IQRAD3435" hidden="1">"$AE$3435:$AG$3435"</definedName>
    <definedName name="IQRAD3436" hidden="1">"$AE$3436:$AF$3436"</definedName>
    <definedName name="IQRAD3437" hidden="1">"$AE$3437:$AI$3437"</definedName>
    <definedName name="IQRAD3438" hidden="1">"$AE$3438"</definedName>
    <definedName name="IQRAD3439" hidden="1">"$AE$3439:$AI$3439"</definedName>
    <definedName name="IQRAD344" hidden="1">"$AE$344"</definedName>
    <definedName name="IQRAD345" hidden="1">"$AE$345:$AF$345"</definedName>
    <definedName name="IQRAD346" hidden="1">"$AE$346:$AF$346"</definedName>
    <definedName name="IQRAD347" hidden="1">"$AE$347:$AH$347"</definedName>
    <definedName name="IQRAD349" hidden="1">"$AE$349:$AG$349"</definedName>
    <definedName name="IQRAD35" hidden="1">"$AE$35:$AF$35"</definedName>
    <definedName name="IQRAD350" hidden="1">"$AE$350:$AG$350"</definedName>
    <definedName name="IQRAD351" hidden="1">"$AE$351:$AF$351"</definedName>
    <definedName name="IQRAD352" hidden="1">"$AE$352"</definedName>
    <definedName name="IQRAD354" hidden="1">"$AE$354"</definedName>
    <definedName name="IQRAD355" hidden="1">"$AE$355"</definedName>
    <definedName name="IQRAD356" hidden="1">"$AE$356:$AF$356"</definedName>
    <definedName name="IQRAD36" hidden="1">"$AE$36:$AH$36"</definedName>
    <definedName name="IQRAD360" hidden="1">"$AE$360:$AG$360"</definedName>
    <definedName name="IQRAD363" hidden="1">"$AE$363:$AF$363"</definedName>
    <definedName name="IQRAD364" hidden="1">"$AE$364:$AG$364"</definedName>
    <definedName name="IQRAD365" hidden="1">"$AE$365:$AK$365"</definedName>
    <definedName name="IQRAD366" hidden="1">"$AE$366:$AJ$366"</definedName>
    <definedName name="IQRAD367" hidden="1">"$AE$367:$AF$367"</definedName>
    <definedName name="IQRAD368" hidden="1">"$AE$368:$AH$368"</definedName>
    <definedName name="IQRAD369" hidden="1">"$AE$369"</definedName>
    <definedName name="IQRAD37" hidden="1">"$AE$37:$AF$37"</definedName>
    <definedName name="IQRAD370" hidden="1">"$AE$370:$AH$370"</definedName>
    <definedName name="IQRAD371" hidden="1">"$AE$371:$AF$371"</definedName>
    <definedName name="IQRAD372" hidden="1">"$AE$372:$AF$372"</definedName>
    <definedName name="IQRAD373" hidden="1">"$AE$373:$AG$373"</definedName>
    <definedName name="IQRAD374" hidden="1">"$AE$374"</definedName>
    <definedName name="IQRAD375" hidden="1">"$AE$375"</definedName>
    <definedName name="IQRAD376" hidden="1">"$AE$376:$AG$376"</definedName>
    <definedName name="IQRAD377" hidden="1">"$AE$377:$AF$377"</definedName>
    <definedName name="IQRAD379" hidden="1">"$AE$379"</definedName>
    <definedName name="IQRAD38" hidden="1">"$AE$38:$AI$38"</definedName>
    <definedName name="IQRAD380" hidden="1">"$AE$380"</definedName>
    <definedName name="IQRAD382" hidden="1">"$AE$382:$AG$382"</definedName>
    <definedName name="IQRAD383" hidden="1">"$AE$383:$AF$383"</definedName>
    <definedName name="IQRAD384" hidden="1">"$AE$384:$AG$384"</definedName>
    <definedName name="IQRAD385" hidden="1">"$AE$385"</definedName>
    <definedName name="IQRAD386" hidden="1">"$AE$386:$AF$386"</definedName>
    <definedName name="IQRAD388" hidden="1">"$AE$388:$AG$388"</definedName>
    <definedName name="IQRAD389" hidden="1">"$AE$389:$AF$389"</definedName>
    <definedName name="IQRAD39" hidden="1">"$AE$39:$AF$39"</definedName>
    <definedName name="IQRAD390" hidden="1">"$AE$390"</definedName>
    <definedName name="IQRAD391" hidden="1">"$AE$391:$AF$391"</definedName>
    <definedName name="IQRAD392" hidden="1">"$AE$392:$AF$392"</definedName>
    <definedName name="IQRAD393" hidden="1">"$AE$393:$AG$393"</definedName>
    <definedName name="IQRAD394" hidden="1">"$AE$394:$AH$394"</definedName>
    <definedName name="IQRAD396" hidden="1">"$AE$396:$AI$396"</definedName>
    <definedName name="IQRAD397" hidden="1">"$AE$397:$AH$397"</definedName>
    <definedName name="IQRAD398" hidden="1">"$AE$398:$AH$398"</definedName>
    <definedName name="IQRAD399" hidden="1">"$AE$399:$AI$399"</definedName>
    <definedName name="IQRAD40" hidden="1">"$AE$40:$AF$40"</definedName>
    <definedName name="IQRAD401" hidden="1">"$AE$401:$AG$401"</definedName>
    <definedName name="IQRAD402" hidden="1">"$AE$402:$AJ$402"</definedName>
    <definedName name="IQRAD403" hidden="1">"$AE$403:$AH$403"</definedName>
    <definedName name="IQRAD405" hidden="1">"$AE$405:$AG$405"</definedName>
    <definedName name="IQRAD406" hidden="1">"$AE$406"</definedName>
    <definedName name="IQRAD408" hidden="1">"$AE$408:$AG$408"</definedName>
    <definedName name="IQRAD409" hidden="1">"$AE$409:$AF$409"</definedName>
    <definedName name="IQRAD41" hidden="1">"$AE$41:$AH$41"</definedName>
    <definedName name="IQRAD411" hidden="1">"$AE$411:$AH$411"</definedName>
    <definedName name="IQRAD414" hidden="1">"$AE$414:$AJ$414"</definedName>
    <definedName name="IQRAD415" hidden="1">"$AE$415:$AG$415"</definedName>
    <definedName name="IQRAD416" hidden="1">"$AE$416:$AG$416"</definedName>
    <definedName name="IQRAD417" hidden="1">"$AE$417"</definedName>
    <definedName name="IQRAD418" hidden="1">"$AE$418"</definedName>
    <definedName name="IQRAD419" hidden="1">"$AE$419"</definedName>
    <definedName name="IQRAD42" hidden="1">"$AE$42:$AF$42"</definedName>
    <definedName name="IQRAD420" hidden="1">"$AE$420:$AJ$420"</definedName>
    <definedName name="IQRAD421" hidden="1">"$AE$421:$AF$421"</definedName>
    <definedName name="IQRAD422" hidden="1">"$AE$422:$AF$422"</definedName>
    <definedName name="IQRAD424" hidden="1">"$AE$424"</definedName>
    <definedName name="IQRAD425" hidden="1">"$AE$425:$AH$425"</definedName>
    <definedName name="IQRAD427" hidden="1">"$AE$427:$AF$427"</definedName>
    <definedName name="IQRAD428" hidden="1">"$AE$428:$AH$428"</definedName>
    <definedName name="IQRAD429" hidden="1">"$AE$429"</definedName>
    <definedName name="IQRAD43" hidden="1">"$AE$43:$AF$43"</definedName>
    <definedName name="IQRAD430" hidden="1">"$AE$430:$AG$430"</definedName>
    <definedName name="IQRAD431" hidden="1">"$AE$431:$AH$431"</definedName>
    <definedName name="IQRAD432" hidden="1">"$AE$432:$AF$432"</definedName>
    <definedName name="IQRAD433" hidden="1">"$AE$433:$AG$433"</definedName>
    <definedName name="IQRAD434" hidden="1">"$AE$434"</definedName>
    <definedName name="IQRAD435" hidden="1">"$AE$435:$AI$435"</definedName>
    <definedName name="IQRAD436" hidden="1">"$AE$436:$AI$436"</definedName>
    <definedName name="IQRAD437" hidden="1">"$AE$437:$AG$437"</definedName>
    <definedName name="IQRAD438" hidden="1">"$AE$438:$AH$438"</definedName>
    <definedName name="IQRAD439" hidden="1">"$AE$439:$AF$439"</definedName>
    <definedName name="IQRAD44" hidden="1">"$AE$44:$AF$44"</definedName>
    <definedName name="IQRAD440" hidden="1">"$AE$440:$AG$440"</definedName>
    <definedName name="IQRAD441" hidden="1">"$AE$441"</definedName>
    <definedName name="IQRAD442" hidden="1">"$AE$442:$AI$442"</definedName>
    <definedName name="IQRAD443" hidden="1">"$AE$443:$AH$443"</definedName>
    <definedName name="IQRAD445" hidden="1">"$AE$445:$AH$445"</definedName>
    <definedName name="IQRAD446" hidden="1">"$AE$446:$AG$446"</definedName>
    <definedName name="IQRAD447" hidden="1">"$AE$447:$AG$447"</definedName>
    <definedName name="IQRAD448" hidden="1">"$AE$448:$AF$448"</definedName>
    <definedName name="IQRAD449" hidden="1">"$AE$449:$AJ$449"</definedName>
    <definedName name="IQRAD45" hidden="1">"$AE$45:$AF$45"</definedName>
    <definedName name="IQRAD450" hidden="1">"$AE$450"</definedName>
    <definedName name="IQRAD451" hidden="1">"$AE$451"</definedName>
    <definedName name="IQRAD454" hidden="1">"$AE$454"</definedName>
    <definedName name="IQRAD455" hidden="1">"$AE$455:$AG$455"</definedName>
    <definedName name="IQRAD456" hidden="1">"$AE$456:$AF$456"</definedName>
    <definedName name="IQRAD458" hidden="1">"$AE$458:$AH$458"</definedName>
    <definedName name="IQRAD459" hidden="1">"$AE$459:$AG$459"</definedName>
    <definedName name="IQRAD460" hidden="1">"$AE$460:$AF$460"</definedName>
    <definedName name="IQRAD461" hidden="1">"$AE$461:$AH$461"</definedName>
    <definedName name="IQRAD462" hidden="1">"$AE$462"</definedName>
    <definedName name="IQRAD463" hidden="1">"$AE$463"</definedName>
    <definedName name="IQRAD464" hidden="1">"$AE$464:$AF$464"</definedName>
    <definedName name="IQRAD465" hidden="1">"$AE$465:$AF$465"</definedName>
    <definedName name="IQRAD466" hidden="1">"$AE$466"</definedName>
    <definedName name="IQRAD467" hidden="1">"$AE$467:$AG$467"</definedName>
    <definedName name="IQRAD468" hidden="1">"$AE$468"</definedName>
    <definedName name="IQRAD469" hidden="1">"$AE$469"</definedName>
    <definedName name="IQRAD47" hidden="1">"$AE$47:$AG$47"</definedName>
    <definedName name="IQRAD470" hidden="1">"$AE$470:$AF$470"</definedName>
    <definedName name="IQRAD471" hidden="1">"$AE$471:$AF$471"</definedName>
    <definedName name="IQRAD472" hidden="1">"$AE$472:$AF$472"</definedName>
    <definedName name="IQRAD473" hidden="1">"$AE$473:$AG$473"</definedName>
    <definedName name="IQRAD474" hidden="1">"$AE$474:$AF$474"</definedName>
    <definedName name="IQRAD475" hidden="1">"$AE$475:$AF$475"</definedName>
    <definedName name="IQRAD476" hidden="1">"$AE$476"</definedName>
    <definedName name="IQRAD478" hidden="1">"$AE$478:$AF$478"</definedName>
    <definedName name="IQRAD479" hidden="1">"$AE$479"</definedName>
    <definedName name="IQRAD480" hidden="1">"$AE$480:$AI$480"</definedName>
    <definedName name="IQRAD481" hidden="1">"$AE$481:$AI$481"</definedName>
    <definedName name="IQRAD482" hidden="1">"$AE$482:$AH$482"</definedName>
    <definedName name="IQRAD483" hidden="1">"$AE$483:$AH$483"</definedName>
    <definedName name="IQRAD484" hidden="1">"$AE$484:$AI$484"</definedName>
    <definedName name="IQRAD485" hidden="1">"$AE$485:$AG$485"</definedName>
    <definedName name="IQRAD486" hidden="1">"$AE$486:$AI$486"</definedName>
    <definedName name="IQRAD487" hidden="1">"$AE$487:$AG$487"</definedName>
    <definedName name="IQRAD488" hidden="1">"$AE$488:$AF$488"</definedName>
    <definedName name="IQRAD489" hidden="1">"$AE$489:$AF$489"</definedName>
    <definedName name="IQRAD490" hidden="1">"$AE$490"</definedName>
    <definedName name="IQRAD491" hidden="1">"$AE$491:$AF$491"</definedName>
    <definedName name="IQRAD50" hidden="1">"$AE$50:$AG$50"</definedName>
    <definedName name="IQRAD508" hidden="1">"$AE$508:$AF$508"</definedName>
    <definedName name="IQRAD509" hidden="1">"$AE$509"</definedName>
    <definedName name="IQRAD510" hidden="1">"$AE$510:$AG$510"</definedName>
    <definedName name="IQRAD511" hidden="1">"$AE$511"</definedName>
    <definedName name="IQRAD512" hidden="1">"$AE$512:$AH$512"</definedName>
    <definedName name="IQRAD513" hidden="1">"$AE$513"</definedName>
    <definedName name="IQRAD514" hidden="1">"$AE$514:$AG$514"</definedName>
    <definedName name="IQRAD515" hidden="1">"$AE$515:$AG$515"</definedName>
    <definedName name="IQRAD516" hidden="1">"$AE$516"</definedName>
    <definedName name="IQRAD517" hidden="1">"$AE$517:$AG$517"</definedName>
    <definedName name="IQRAD518" hidden="1">"$AE$518"</definedName>
    <definedName name="IQRAD519" hidden="1">"$AE$519"</definedName>
    <definedName name="IQRAD52" hidden="1">"$AE$52:$AF$52"</definedName>
    <definedName name="IQRAD520" hidden="1">"$AE$520:$AF$520"</definedName>
    <definedName name="IQRAD521" hidden="1">"$AE$521"</definedName>
    <definedName name="IQRAD522" hidden="1">"$AE$522:$AF$522"</definedName>
    <definedName name="IQRAD523" hidden="1">"$AE$523"</definedName>
    <definedName name="IQRAD524" hidden="1">"$AE$524"</definedName>
    <definedName name="IQRAD526" hidden="1">"$AE$526:$AF$526"</definedName>
    <definedName name="IQRAD527" hidden="1">"$AE$527:$AH$527"</definedName>
    <definedName name="IQRAD528" hidden="1">"$AE$528"</definedName>
    <definedName name="IQRAD529" hidden="1">"$AE$529"</definedName>
    <definedName name="IQRAD531" hidden="1">"$AE$531:$AF$531"</definedName>
    <definedName name="IQRAD532" hidden="1">"$AE$532:$AG$532"</definedName>
    <definedName name="IQRAD533" hidden="1">"$AE$533:$AG$533"</definedName>
    <definedName name="IQRAD534" hidden="1">"$AE$534:$AG$534"</definedName>
    <definedName name="IQRAD535" hidden="1">"$AE$535"</definedName>
    <definedName name="IQRAD537" hidden="1">"$AE$537:$AI$537"</definedName>
    <definedName name="IQRAD538" hidden="1">"$AE$538:$AF$538"</definedName>
    <definedName name="IQRAD54" hidden="1">"$AE$54:$AG$54"</definedName>
    <definedName name="IQRAD540" hidden="1">"$AE$540:$AH$540"</definedName>
    <definedName name="IQRAD541" hidden="1">"$AE$541:$AH$541"</definedName>
    <definedName name="IQRAD542" hidden="1">"$AE$542:$AG$542"</definedName>
    <definedName name="IQRAD543" hidden="1">"$AE$543"</definedName>
    <definedName name="IQRAD544" hidden="1">"$AE$544:$AG$544"</definedName>
    <definedName name="IQRAD545" hidden="1">"$AE$545:$AF$545"</definedName>
    <definedName name="IQRAD546" hidden="1">"$AE$546:$AI$546"</definedName>
    <definedName name="IQRAD547" hidden="1">"$AE$547:$AH$547"</definedName>
    <definedName name="IQRAD549" hidden="1">"$AE$549:$AF$549"</definedName>
    <definedName name="IQRAD55" hidden="1">"$AE$55:$AH$55"</definedName>
    <definedName name="IQRAD550" hidden="1">"$AE$550:$AF$550"</definedName>
    <definedName name="IQRAD551" hidden="1">"$AE$551:$AF$551"</definedName>
    <definedName name="IQRAD552" hidden="1">"$AE$552:$AI$552"</definedName>
    <definedName name="IQRAD554" hidden="1">"$AE$554:$AG$554"</definedName>
    <definedName name="IQRAD555" hidden="1">"$AE$555:$AG$555"</definedName>
    <definedName name="IQRAD556" hidden="1">"$AE$556"</definedName>
    <definedName name="IQRAD557" hidden="1">"$AE$557"</definedName>
    <definedName name="IQRAD558" hidden="1">"$AE$558:$AF$558"</definedName>
    <definedName name="IQRAD559" hidden="1">"$AE$559:$AJ$559"</definedName>
    <definedName name="IQRAD56" hidden="1">"$AE$56:$AF$56"</definedName>
    <definedName name="IQRAD560" hidden="1">"$AE$560"</definedName>
    <definedName name="IQRAD561" hidden="1">"$AE$561:$AG$561"</definedName>
    <definedName name="IQRAD563" hidden="1">"$AE$563:$AF$563"</definedName>
    <definedName name="IQRAD565" hidden="1">"$AE$565:$AG$565"</definedName>
    <definedName name="IQRAD566" hidden="1">"$AE$566:$AG$566"</definedName>
    <definedName name="IQRAD567" hidden="1">"$AE$567:$AG$567"</definedName>
    <definedName name="IQRAD568" hidden="1">"$AE$568:$AG$568"</definedName>
    <definedName name="IQRAD57" hidden="1">"$AE$57:$AF$57"</definedName>
    <definedName name="IQRAD570" hidden="1">"$AE$570:$AH$570"</definedName>
    <definedName name="IQRAD571" hidden="1">"$AE$571"</definedName>
    <definedName name="IQRAD572" hidden="1">"$AE$572:$AH$572"</definedName>
    <definedName name="IQRAD573" hidden="1">"$AE$573:$AF$573"</definedName>
    <definedName name="IQRAD574" hidden="1">"$AE$574:$AH$574"</definedName>
    <definedName name="IQRAD576" hidden="1">"$AE$576:$AF$576"</definedName>
    <definedName name="IQRAD577" hidden="1">"$AE$577:$AF$577"</definedName>
    <definedName name="IQRAD578" hidden="1">"$AE$578:$AF$578"</definedName>
    <definedName name="IQRAD579" hidden="1">"$AE$579:$AG$579"</definedName>
    <definedName name="IQRAD58" hidden="1">"$AE$58:$AG$58"</definedName>
    <definedName name="IQRAD580" hidden="1">"$AE$580"</definedName>
    <definedName name="IQRAD581" hidden="1">"$AE$581:$AH$581"</definedName>
    <definedName name="IQRAD582" hidden="1">"$AE$582:$AH$582"</definedName>
    <definedName name="IQRAD584" hidden="1">"$AE$584:$AF$584"</definedName>
    <definedName name="IQRAD585" hidden="1">"$AE$585:$AF$585"</definedName>
    <definedName name="IQRAD586" hidden="1">"$AE$586:$AG$586"</definedName>
    <definedName name="IQRAD587" hidden="1">"$AE$587"</definedName>
    <definedName name="IQRAD589" hidden="1">"$AE$589:$AF$589"</definedName>
    <definedName name="IQRAD590" hidden="1">"$AE$590:$AI$590"</definedName>
    <definedName name="IQRAD591" hidden="1">"$AE$591:$AI$591"</definedName>
    <definedName name="IQRAD592" hidden="1">"$AE$592"</definedName>
    <definedName name="IQRAD593" hidden="1">"$AE$593:$AI$593"</definedName>
    <definedName name="IQRAD594" hidden="1">"$AE$594:$AF$594"</definedName>
    <definedName name="IQRAD595" hidden="1">"$AE$595:$AF$595"</definedName>
    <definedName name="IQRAD596" hidden="1">"$AE$596:$AG$596"</definedName>
    <definedName name="IQRAD597" hidden="1">"$AE$597:$AG$597"</definedName>
    <definedName name="IQRAD598" hidden="1">"$AE$598:$AG$598"</definedName>
    <definedName name="IQRAD599" hidden="1">"$AE$599:$AH$599"</definedName>
    <definedName name="IQRAD6" hidden="1">"$AE$6:$AH$6"</definedName>
    <definedName name="IQRAD600" hidden="1">"$AE$600:$AH$600"</definedName>
    <definedName name="IQRAD601" hidden="1">"$AE$601"</definedName>
    <definedName name="IQRAD602" hidden="1">"$AE$602"</definedName>
    <definedName name="IQRAD603" hidden="1">"$AE$603:$AF$603"</definedName>
    <definedName name="IQRAD604" hidden="1">"$AE$604:$AF$604"</definedName>
    <definedName name="IQRAD605" hidden="1">"$AE$605"</definedName>
    <definedName name="IQRAD606" hidden="1">"$AE$606:$AG$606"</definedName>
    <definedName name="IQRAD609" hidden="1">"$AE$609"</definedName>
    <definedName name="IQRAD61" hidden="1">"$AE$61:$AJ$61"</definedName>
    <definedName name="IQRAD610" hidden="1">"$AE$610"</definedName>
    <definedName name="IQRAD611" hidden="1">"$AE$611"</definedName>
    <definedName name="IQRAD612" hidden="1">"$AE$612"</definedName>
    <definedName name="IQRAD613" hidden="1">"$AE$613"</definedName>
    <definedName name="IQRAD615" hidden="1">"$AE$615:$AF$615"</definedName>
    <definedName name="IQRAD617" hidden="1">"$AE$617:$AF$617"</definedName>
    <definedName name="IQRAD619" hidden="1">"$AE$619"</definedName>
    <definedName name="IQRAD62" hidden="1">"$AE$62:$AI$62"</definedName>
    <definedName name="IQRAD620" hidden="1">"$AE$620"</definedName>
    <definedName name="IQRAD621" hidden="1">"$AE$621:$AG$621"</definedName>
    <definedName name="IQRAD622" hidden="1">"$AE$622"</definedName>
    <definedName name="IQRAD623" hidden="1">"$AE$623:$AF$623"</definedName>
    <definedName name="IQRAD624" hidden="1">"$AE$624"</definedName>
    <definedName name="IQRAD625" hidden="1">"$AE$625:$AF$625"</definedName>
    <definedName name="IQRAD626" hidden="1">"$AE$626:$AG$626"</definedName>
    <definedName name="IQRAD627" hidden="1">"$AE$627:$AG$627"</definedName>
    <definedName name="IQRAD628" hidden="1">"$AE$628"</definedName>
    <definedName name="IQRAD63" hidden="1">"$AE$63:$AH$63"</definedName>
    <definedName name="IQRAD630" hidden="1">"$AE$630"</definedName>
    <definedName name="IQRAD631" hidden="1">"$AE$631"</definedName>
    <definedName name="IQRAD632" hidden="1">"$AE$632"</definedName>
    <definedName name="IQRAD633" hidden="1">"$AE$633"</definedName>
    <definedName name="IQRAD634" hidden="1">"$AE$634:$AF$634"</definedName>
    <definedName name="IQRAD635" hidden="1">"$AE$635:$AF$635"</definedName>
    <definedName name="IQRAD636" hidden="1">"$AE$636"</definedName>
    <definedName name="IQRAD638" hidden="1">"$AE$638:$AF$638"</definedName>
    <definedName name="IQRAD639" hidden="1">"$AE$639:$AH$639"</definedName>
    <definedName name="IQRAD640" hidden="1">"$AE$640:$AF$640"</definedName>
    <definedName name="IQRAD641" hidden="1">"$AE$641:$AF$641"</definedName>
    <definedName name="IQRAD642" hidden="1">"$AE$642:$AF$642"</definedName>
    <definedName name="IQRAD644" hidden="1">"$AE$644"</definedName>
    <definedName name="IQRAD645" hidden="1">"$AE$645:$AG$645"</definedName>
    <definedName name="IQRAD646" hidden="1">"$AE$646"</definedName>
    <definedName name="IQRAD647" hidden="1">"$AE$647:$AF$647"</definedName>
    <definedName name="IQRAD648" hidden="1">"$AE$648:$AG$648"</definedName>
    <definedName name="IQRAD649" hidden="1">"$AE$649"</definedName>
    <definedName name="IQRAD650" hidden="1">"$AE$650"</definedName>
    <definedName name="IQRAD651" hidden="1">"$AE$651"</definedName>
    <definedName name="IQRAD652" hidden="1">"$AE$652"</definedName>
    <definedName name="IQRAD653" hidden="1">"$AE$653"</definedName>
    <definedName name="IQRAD654" hidden="1">"$AE$654"</definedName>
    <definedName name="IQRAD655" hidden="1">"$AE$655"</definedName>
    <definedName name="IQRAD656" hidden="1">"$AE$656"</definedName>
    <definedName name="IQRAD657" hidden="1">"$AE$657"</definedName>
    <definedName name="IQRAD658" hidden="1">"$AE$658:$AF$658"</definedName>
    <definedName name="IQRAD659" hidden="1">"$AE$659"</definedName>
    <definedName name="IQRAD66" hidden="1">"$AE$66"</definedName>
    <definedName name="IQRAD660" hidden="1">"$AE$660:$AF$660"</definedName>
    <definedName name="IQRAD661" hidden="1">"$AE$661"</definedName>
    <definedName name="IQRAD662" hidden="1">"$AE$662"</definedName>
    <definedName name="IQRAD663" hidden="1">"$AE$663:$AF$663"</definedName>
    <definedName name="IQRAD664" hidden="1">"$AE$664:$AG$664"</definedName>
    <definedName name="IQRAD665" hidden="1">"$AE$665:$AF$665"</definedName>
    <definedName name="IQRAD666" hidden="1">"$AE$666"</definedName>
    <definedName name="IQRAD667" hidden="1">"$AE$667:$AF$667"</definedName>
    <definedName name="IQRAD668" hidden="1">"$AE$668"</definedName>
    <definedName name="IQRAD669" hidden="1">"$AE$669:$AF$669"</definedName>
    <definedName name="IQRAD67" hidden="1">"$AE$67:$AF$67"</definedName>
    <definedName name="IQRAD670" hidden="1">"$AE$670"</definedName>
    <definedName name="IQRAD671" hidden="1">"$AE$671"</definedName>
    <definedName name="IQRAD672" hidden="1">"$AE$672"</definedName>
    <definedName name="IQRAD674" hidden="1">"$AE$674:$AG$674"</definedName>
    <definedName name="IQRAD675" hidden="1">"$AE$675:$AG$675"</definedName>
    <definedName name="IQRAD676" hidden="1">"$AE$676:$AH$676"</definedName>
    <definedName name="IQRAD678" hidden="1">"$AE$678"</definedName>
    <definedName name="IQRAD679" hidden="1">"$AE$679:$AF$679"</definedName>
    <definedName name="IQRAD68" hidden="1">"$AE$68"</definedName>
    <definedName name="IQRAD680" hidden="1">"$AE$680:$AG$680"</definedName>
    <definedName name="IQRAD681" hidden="1">"$AE$681:$AF$681"</definedName>
    <definedName name="IQRAD682" hidden="1">"$AE$682"</definedName>
    <definedName name="IQRAD684" hidden="1">"$AE$684:$AG$684"</definedName>
    <definedName name="IQRAD685" hidden="1">"$AE$685:$AF$685"</definedName>
    <definedName name="IQRAD686" hidden="1">"$AE$686:$AG$686"</definedName>
    <definedName name="IQRAD688" hidden="1">"$AE$688:$AF$688"</definedName>
    <definedName name="IQRAD689" hidden="1">"$AE$689:$AG$689"</definedName>
    <definedName name="IQRAD69" hidden="1">"$AE$69:$AG$69"</definedName>
    <definedName name="IQRAD690" hidden="1">"$AE$690:$AH$690"</definedName>
    <definedName name="IQRAD691" hidden="1">"$AE$691:$AG$691"</definedName>
    <definedName name="IQRAD692" hidden="1">"$AE$692:$AG$692"</definedName>
    <definedName name="IQRAD693" hidden="1">"$AE$693:$AF$693"</definedName>
    <definedName name="IQRAD694" hidden="1">"$AE$694"</definedName>
    <definedName name="IQRAD695" hidden="1">"$AE$695:$AH$695"</definedName>
    <definedName name="IQRAD696" hidden="1">"$AE$696"</definedName>
    <definedName name="IQRAD698" hidden="1">"$AE$698:$AG$698"</definedName>
    <definedName name="IQRAD699" hidden="1">"$AE$699:$AF$699"</definedName>
    <definedName name="IQRAD7" hidden="1">"$AE$7:$AF$7"</definedName>
    <definedName name="IQRAD700" hidden="1">"$AE$700:$AG$700"</definedName>
    <definedName name="IQRAD701" hidden="1">"$AE$701:$AH$701"</definedName>
    <definedName name="IQRAD702" hidden="1">"$AE$702"</definedName>
    <definedName name="IQRAD703" hidden="1">"$AE$703:$AG$703"</definedName>
    <definedName name="IQRAD705" hidden="1">"$AE$705:$AG$705"</definedName>
    <definedName name="IQRAD707" hidden="1">"$AE$707:$AG$707"</definedName>
    <definedName name="IQRAD708" hidden="1">"$AE$708:$AF$708"</definedName>
    <definedName name="IQRAD709" hidden="1">"$AE$709:$AH$709"</definedName>
    <definedName name="IQRAD71" hidden="1">"$AE$71"</definedName>
    <definedName name="IQRAD710" hidden="1">"$AE$710:$AH$710"</definedName>
    <definedName name="IQRAD712" hidden="1">"$AE$712:$AF$712"</definedName>
    <definedName name="IQRAD713" hidden="1">"$AE$713"</definedName>
    <definedName name="IQRAD714" hidden="1">"$AE$714:$AH$714"</definedName>
    <definedName name="IQRAD716" hidden="1">"$AE$716"</definedName>
    <definedName name="IQRAD717" hidden="1">"$AE$717"</definedName>
    <definedName name="IQRAD718" hidden="1">"$AE$718:$AH$718"</definedName>
    <definedName name="IQRAD719" hidden="1">"$AE$719:$AG$719"</definedName>
    <definedName name="IQRAD72" hidden="1">"$AE$72:$AG$72"</definedName>
    <definedName name="IQRAD721" hidden="1">"$AE$721:$AF$721"</definedName>
    <definedName name="IQRAD723" hidden="1">"$AE$723:$AG$723"</definedName>
    <definedName name="IQRAD724" hidden="1">"$AE$724"</definedName>
    <definedName name="IQRAD725" hidden="1">"$AE$725"</definedName>
    <definedName name="IQRAD726" hidden="1">"$AE$726"</definedName>
    <definedName name="IQRAD729" hidden="1">"$AE$729"</definedName>
    <definedName name="IQRAD73" hidden="1">"$AE$73"</definedName>
    <definedName name="IQRAD730" hidden="1">"$AE$730:$AI$730"</definedName>
    <definedName name="IQRAD731" hidden="1">"$AE$731:$AF$731"</definedName>
    <definedName name="IQRAD732" hidden="1">"$AE$732:$AF$732"</definedName>
    <definedName name="IQRAD733" hidden="1">"$AE$733"</definedName>
    <definedName name="IQRAD735" hidden="1">"$AE$735:$AF$735"</definedName>
    <definedName name="IQRAD736" hidden="1">"$AE$736:$AG$736"</definedName>
    <definedName name="IQRAD738" hidden="1">"$AE$738:$AG$738"</definedName>
    <definedName name="IQRAD739" hidden="1">"$AE$739"</definedName>
    <definedName name="IQRAD740" hidden="1">"$AE$740:$AG$740"</definedName>
    <definedName name="IQRAD741" hidden="1">"$AE$741:$AF$741"</definedName>
    <definedName name="IQRAD742" hidden="1">"$AE$742:$AG$742"</definedName>
    <definedName name="IQRAD743" hidden="1">"$AE$743:$AF$743"</definedName>
    <definedName name="IQRAD744" hidden="1">"$AE$744:$AF$744"</definedName>
    <definedName name="IQRAD745" hidden="1">"$AE$745:$AF$745"</definedName>
    <definedName name="IQRAD746" hidden="1">"$AE$746:$AH$746"</definedName>
    <definedName name="IQRAD747" hidden="1">"$AE$747:$AI$747"</definedName>
    <definedName name="IQRAD748" hidden="1">"$AE$748"</definedName>
    <definedName name="IQRAD749" hidden="1">"$AE$749:$AF$749"</definedName>
    <definedName name="IQRAD75" hidden="1">"$AE$75:$AI$75"</definedName>
    <definedName name="IQRAD750" hidden="1">"$AE$750:$AG$750"</definedName>
    <definedName name="IQRAD751" hidden="1">"$AE$751:$AF$751"</definedName>
    <definedName name="IQRAD752" hidden="1">"$AE$752:$AF$752"</definedName>
    <definedName name="IQRAD753" hidden="1">"$AE$753"</definedName>
    <definedName name="IQRAD754" hidden="1">"$AE$754:$AG$754"</definedName>
    <definedName name="IQRAD755" hidden="1">"$AE$755:$AG$755"</definedName>
    <definedName name="IQRAD757" hidden="1">"$AE$757:$AG$757"</definedName>
    <definedName name="IQRAD758" hidden="1">"$AE$758:$AH$758"</definedName>
    <definedName name="IQRAD759" hidden="1">"$AE$759:$AH$759"</definedName>
    <definedName name="IQRAD760" hidden="1">"$AE$760:$AF$760"</definedName>
    <definedName name="IQRAD761" hidden="1">"$AE$761:$AF$761"</definedName>
    <definedName name="IQRAD762" hidden="1">"$AE$762:$AF$762"</definedName>
    <definedName name="IQRAD763" hidden="1">"$AE$763"</definedName>
    <definedName name="IQRAD764" hidden="1">"$AE$764"</definedName>
    <definedName name="IQRAD765" hidden="1">"$AE$765:$AJ$765"</definedName>
    <definedName name="IQRAD766" hidden="1">"$AE$766:$AF$766"</definedName>
    <definedName name="IQRAD767" hidden="1">"$AE$767:$AH$767"</definedName>
    <definedName name="IQRAD768" hidden="1">"$AE$768:$AH$768"</definedName>
    <definedName name="IQRAD769" hidden="1">"$AE$769:$AF$769"</definedName>
    <definedName name="IQRAD77" hidden="1">"$AE$77:$AF$77"</definedName>
    <definedName name="IQRAD771" hidden="1">"$AE$771:$AH$771"</definedName>
    <definedName name="IQRAD772" hidden="1">"$AE$772:$AF$772"</definedName>
    <definedName name="IQRAD773" hidden="1">"$AE$773"</definedName>
    <definedName name="IQRAD774" hidden="1">"$AE$774"</definedName>
    <definedName name="IQRAD775" hidden="1">"$AE$775:$AG$775"</definedName>
    <definedName name="IQRAD776" hidden="1">"$AE$776:$AH$776"</definedName>
    <definedName name="IQRAD777" hidden="1">"$AE$777"</definedName>
    <definedName name="IQRAD778" hidden="1">"$AE$778:$AG$778"</definedName>
    <definedName name="IQRAD779" hidden="1">"$AE$779:$AG$779"</definedName>
    <definedName name="IQRAD78" hidden="1">"$AE$78:$AG$78"</definedName>
    <definedName name="IQRAD780" hidden="1">"$AE$780:$AG$780"</definedName>
    <definedName name="IQRAD781" hidden="1">"$AE$781:$AH$781"</definedName>
    <definedName name="IQRAD782" hidden="1">"$AE$782:$AG$782"</definedName>
    <definedName name="IQRAD783" hidden="1">"$AE$783:$AF$783"</definedName>
    <definedName name="IQRAD784" hidden="1">"$AE$784:$AG$784"</definedName>
    <definedName name="IQRAD785" hidden="1">"$AE$785:$AF$785"</definedName>
    <definedName name="IQRAD786" hidden="1">"$AE$786:$AH$786"</definedName>
    <definedName name="IQRAD787" hidden="1">"$AE$787"</definedName>
    <definedName name="IQRAD788" hidden="1">"$AE$788:$AH$788"</definedName>
    <definedName name="IQRAD789" hidden="1">"$AE$789:$AI$789"</definedName>
    <definedName name="IQRAD79" hidden="1">"$AE$79:$AF$79"</definedName>
    <definedName name="IQRAD790" hidden="1">"$AE$790:$AG$790"</definedName>
    <definedName name="IQRAD792" hidden="1">"$AE$792"</definedName>
    <definedName name="IQRAD793" hidden="1">"$AE$793:$AG$793"</definedName>
    <definedName name="IQRAD794" hidden="1">"$AE$794:$AG$794"</definedName>
    <definedName name="IQRAD795" hidden="1">"$AE$795"</definedName>
    <definedName name="IQRAD796" hidden="1">"$AE$796:$AI$796"</definedName>
    <definedName name="IQRAD797" hidden="1">"$AE$797:$AH$797"</definedName>
    <definedName name="IQRAD798" hidden="1">"$AE$798:$AF$798"</definedName>
    <definedName name="IQRAD8" hidden="1">"$AE$8:$AJ$8"</definedName>
    <definedName name="IQRAD80" hidden="1">"$AE$80"</definedName>
    <definedName name="IQRAD800" hidden="1">"$AE$800:$AH$800"</definedName>
    <definedName name="IQRAD801" hidden="1">"$AE$801:$AG$801"</definedName>
    <definedName name="IQRAD802" hidden="1">"$AE$802:$AG$802"</definedName>
    <definedName name="IQRAD804" hidden="1">"$AE$804:$AH$804"</definedName>
    <definedName name="IQRAD806" hidden="1">"$AE$806"</definedName>
    <definedName name="IQRAD807" hidden="1">"$AE$807:$AF$807"</definedName>
    <definedName name="IQRAD808" hidden="1">"$AE$808:$AF$808"</definedName>
    <definedName name="IQRAD809" hidden="1">"$AE$809:$AF$809"</definedName>
    <definedName name="IQRAD81" hidden="1">"$AE$81:$AK$81"</definedName>
    <definedName name="IQRAD810" hidden="1">"$AE$810:$AF$810"</definedName>
    <definedName name="IQRAD811" hidden="1">"$AE$811:$AH$811"</definedName>
    <definedName name="IQRAD812" hidden="1">"$AE$812:$AH$812"</definedName>
    <definedName name="IQRAD813" hidden="1">"$AE$813:$AF$813"</definedName>
    <definedName name="IQRAD814" hidden="1">"$AE$814:$AF$814"</definedName>
    <definedName name="IQRAD815" hidden="1">"$AE$815"</definedName>
    <definedName name="IQRAD816" hidden="1">"$AE$816:$AF$816"</definedName>
    <definedName name="IQRAD817" hidden="1">"$AE$817"</definedName>
    <definedName name="IQRAD818" hidden="1">"$AE$818:$AG$818"</definedName>
    <definedName name="IQRAD819" hidden="1">"$AE$819:$AI$819"</definedName>
    <definedName name="IQRAD82" hidden="1">"$AE$82:$AG$82"</definedName>
    <definedName name="IQRAD821" hidden="1">"$AE$821:$AF$821"</definedName>
    <definedName name="IQRAD822" hidden="1">"$AE$822:$AG$822"</definedName>
    <definedName name="IQRAD823" hidden="1">"$AE$823:$AI$823"</definedName>
    <definedName name="IQRAD825" hidden="1">"$AE$825:$AH$825"</definedName>
    <definedName name="IQRAD828" hidden="1">"$AE$828:$AH$828"</definedName>
    <definedName name="IQRAD829" hidden="1">"$AE$829:$AF$829"</definedName>
    <definedName name="IQRAD83" hidden="1">"$AE$83"</definedName>
    <definedName name="IQRAD830" hidden="1">"$AE$830:$AG$830"</definedName>
    <definedName name="IQRAD831" hidden="1">"$AE$831:$AH$831"</definedName>
    <definedName name="IQRAD832" hidden="1">"$AE$832"</definedName>
    <definedName name="IQRAD834" hidden="1">"$AE$834:$AG$834"</definedName>
    <definedName name="IQRAD835" hidden="1">"$AE$835:$AG$835"</definedName>
    <definedName name="IQRAD836" hidden="1">"$AE$836"</definedName>
    <definedName name="IQRAD837" hidden="1">"$AE$837:$AG$837"</definedName>
    <definedName name="IQRAD839" hidden="1">"$AE$839:$AF$839"</definedName>
    <definedName name="IQRAD84" hidden="1">"$AE$84:$AH$84"</definedName>
    <definedName name="IQRAD840" hidden="1">"$AE$840"</definedName>
    <definedName name="IQRAD841" hidden="1">"$AE$841:$AF$841"</definedName>
    <definedName name="IQRAD842" hidden="1">"$AE$842"</definedName>
    <definedName name="IQRAD843" hidden="1">"$AE$843:$AF$843"</definedName>
    <definedName name="IQRAD844" hidden="1">"$AE$844:$AG$844"</definedName>
    <definedName name="IQRAD845" hidden="1">"$AE$845"</definedName>
    <definedName name="IQRAD846" hidden="1">"$AE$846:$AG$846"</definedName>
    <definedName name="IQRAD847" hidden="1">"$AE$847:$AH$847"</definedName>
    <definedName name="IQRAD848" hidden="1">"$AE$848:$AG$848"</definedName>
    <definedName name="IQRAD850" hidden="1">"$AE$850:$AF$850"</definedName>
    <definedName name="IQRAD851" hidden="1">"$AE$851:$AH$851"</definedName>
    <definedName name="IQRAD852" hidden="1">"$AE$852"</definedName>
    <definedName name="IQRAD853" hidden="1">"$AE$853"</definedName>
    <definedName name="IQRAD854" hidden="1">"$AE$854:$AI$854"</definedName>
    <definedName name="IQRAD855" hidden="1">"$AE$855:$AG$855"</definedName>
    <definedName name="IQRAD856" hidden="1">"$AE$856:$AG$856"</definedName>
    <definedName name="IQRAD857" hidden="1">"$AE$857:$AH$857"</definedName>
    <definedName name="IQRAD858" hidden="1">"$AE$858"</definedName>
    <definedName name="IQRAD859" hidden="1">"$AE$859"</definedName>
    <definedName name="IQRAD86" hidden="1">"$AE$86:$AF$86"</definedName>
    <definedName name="IQRAD860" hidden="1">"$AE$860:$AF$860"</definedName>
    <definedName name="IQRAD861" hidden="1">"$AE$861:$AH$861"</definedName>
    <definedName name="IQRAD862" hidden="1">"$AE$862:$AF$862"</definedName>
    <definedName name="IQRAD863" hidden="1">"$AE$863:$AI$863"</definedName>
    <definedName name="IQRAD864" hidden="1">"$AE$864:$AJ$864"</definedName>
    <definedName name="IQRAD865" hidden="1">"$AE$865"</definedName>
    <definedName name="IQRAD866" hidden="1">"$AE$866:$AF$866"</definedName>
    <definedName name="IQRAD867" hidden="1">"$AE$867:$AI$867"</definedName>
    <definedName name="IQRAD869" hidden="1">"$AE$869"</definedName>
    <definedName name="IQRAD87" hidden="1">"$AE$87:$AG$87"</definedName>
    <definedName name="IQRAD870" hidden="1">"$AE$870:$AF$870"</definedName>
    <definedName name="IQRAD871" hidden="1">"$AE$871:$AF$871"</definedName>
    <definedName name="IQRAD872" hidden="1">"$AE$872:$AG$872"</definedName>
    <definedName name="IQRAD873" hidden="1">"$AE$873:$AF$873"</definedName>
    <definedName name="IQRAD874" hidden="1">"$AE$874"</definedName>
    <definedName name="IQRAD876" hidden="1">"$AE$876:$AF$876"</definedName>
    <definedName name="IQRAD878" hidden="1">"$AE$878"</definedName>
    <definedName name="IQRAD879" hidden="1">"$AE$879:$AG$879"</definedName>
    <definedName name="IQRAD880" hidden="1">"$AE$880:$AF$880"</definedName>
    <definedName name="IQRAD881" hidden="1">"$AE$881:$AF$881"</definedName>
    <definedName name="IQRAD882" hidden="1">"$AE$882:$AF$882"</definedName>
    <definedName name="IQRAD883" hidden="1">"$AE$883"</definedName>
    <definedName name="IQRAD884" hidden="1">"$AE$884"</definedName>
    <definedName name="IQRAD885" hidden="1">"$AE$885:$AH$885"</definedName>
    <definedName name="IQRAD887" hidden="1">"$AE$887:$AF$887"</definedName>
    <definedName name="IQRAD889" hidden="1">"$AE$889:$AG$889"</definedName>
    <definedName name="IQRAD89" hidden="1">"$AE$89"</definedName>
    <definedName name="IQRAD890" hidden="1">"$AE$890:$AG$890"</definedName>
    <definedName name="IQRAD891" hidden="1">"$AE$891:$AF$891"</definedName>
    <definedName name="IQRAD892" hidden="1">"$AE$892:$AH$892"</definedName>
    <definedName name="IQRAD893" hidden="1">"$AE$893:$AF$893"</definedName>
    <definedName name="IQRAD894" hidden="1">"$AE$894:$AH$894"</definedName>
    <definedName name="IQRAD895" hidden="1">"$AE$895"</definedName>
    <definedName name="IQRAD897" hidden="1">"$AE$897"</definedName>
    <definedName name="IQRAD898" hidden="1">"$AE$898:$AI$898"</definedName>
    <definedName name="IQRAD899" hidden="1">"$AE$899"</definedName>
    <definedName name="IQRAD9" hidden="1">"$AE$9:$AF$9"</definedName>
    <definedName name="IQRAD901" hidden="1">"$AE$901:$AG$901"</definedName>
    <definedName name="IQRAD902" hidden="1">"$AE$902:$AG$902"</definedName>
    <definedName name="IQRAD904" hidden="1">"$AE$904:$AG$904"</definedName>
    <definedName name="IQRAD905" hidden="1">"$AE$905:$AI$905"</definedName>
    <definedName name="IQRAD906" hidden="1">"$AE$906:$AF$906"</definedName>
    <definedName name="IQRAD907" hidden="1">"$AE$907"</definedName>
    <definedName name="IQRAD908" hidden="1">"$AE$908:$AH$908"</definedName>
    <definedName name="IQRAD909" hidden="1">"$AE$909:$AG$909"</definedName>
    <definedName name="IQRAD910" hidden="1">"$AE$910:$AF$910"</definedName>
    <definedName name="IQRAD912" hidden="1">"$AE$912:$AF$912"</definedName>
    <definedName name="IQRAD913" hidden="1">"$AE$913:$AH$913"</definedName>
    <definedName name="IQRAD914" hidden="1">"$AE$914:$AF$914"</definedName>
    <definedName name="IQRAD916" hidden="1">"$AE$916:$AF$916"</definedName>
    <definedName name="IQRAD919" hidden="1">"$AE$919"</definedName>
    <definedName name="IQRAD92" hidden="1">"$AE$92:$AG$92"</definedName>
    <definedName name="IQRAD920" hidden="1">"$AE$920:$AF$920"</definedName>
    <definedName name="IQRAD923" hidden="1">"$AE$923"</definedName>
    <definedName name="IQRAD924" hidden="1">"$AE$924:$AF$924"</definedName>
    <definedName name="IQRAD925" hidden="1">"$AE$925:$AF$925"</definedName>
    <definedName name="IQRAD927" hidden="1">"$AE$927:$AF$927"</definedName>
    <definedName name="IQRAD928" hidden="1">"$AE$928:$AH$928"</definedName>
    <definedName name="IQRAD929" hidden="1">"$AE$929:$AI$929"</definedName>
    <definedName name="IQRAD93" hidden="1">"$AE$93:$AF$93"</definedName>
    <definedName name="IQRAD930" hidden="1">"$AE$930:$AF$930"</definedName>
    <definedName name="IQRAD931" hidden="1">"$AE$931:$AL$931"</definedName>
    <definedName name="IQRAD932" hidden="1">"$AE$932:$AH$932"</definedName>
    <definedName name="IQRAD933" hidden="1">"$AE$933"</definedName>
    <definedName name="IQRAD934" hidden="1">"$AE$934:$AG$934"</definedName>
    <definedName name="IQRAD935" hidden="1">"$AE$935:$AF$935"</definedName>
    <definedName name="IQRAD936" hidden="1">"$AE$936:$AF$936"</definedName>
    <definedName name="IQRAD937" hidden="1">"$AE$937:$AG$937"</definedName>
    <definedName name="IQRAD939" hidden="1">"$AE$939:$AJ$939"</definedName>
    <definedName name="IQRAD940" hidden="1">"$AE$940:$AG$940"</definedName>
    <definedName name="IQRAD942" hidden="1">"$AE$942:$AF$942"</definedName>
    <definedName name="IQRAD943" hidden="1">"$AE$943:$AF$943"</definedName>
    <definedName name="IQRAD944" hidden="1">"$AE$944:$AH$944"</definedName>
    <definedName name="IQRAD945" hidden="1">"$AE$945:$AG$945"</definedName>
    <definedName name="IQRAD946" hidden="1">"$AE$946:$AH$946"</definedName>
    <definedName name="IQRAD947" hidden="1">"$AE$947:$AJ$947"</definedName>
    <definedName name="IQRAD948" hidden="1">"$AE$948:$AF$948"</definedName>
    <definedName name="IQRAD95" hidden="1">"$AE$95"</definedName>
    <definedName name="IQRAD950" hidden="1">"$AE$950:$AF$950"</definedName>
    <definedName name="IQRAD951" hidden="1">"$AE$951:$AH$951"</definedName>
    <definedName name="IQRAD952" hidden="1">"$AE$952:$AF$952"</definedName>
    <definedName name="IQRAD953" hidden="1">"$AE$953:$AF$953"</definedName>
    <definedName name="IQRAD954" hidden="1">"$AE$954:$AG$954"</definedName>
    <definedName name="IQRAD955" hidden="1">"$AE$955:$AG$955"</definedName>
    <definedName name="IQRAD957" hidden="1">"$AE$957:$AH$957"</definedName>
    <definedName name="IQRAD958" hidden="1">"$AE$958"</definedName>
    <definedName name="IQRAD959" hidden="1">"$AE$959"</definedName>
    <definedName name="IQRAD96" hidden="1">"$AE$96:$AG$96"</definedName>
    <definedName name="IQRAD960" hidden="1">"$AE$960:$AG$960"</definedName>
    <definedName name="IQRAD964" hidden="1">"$AE$964"</definedName>
    <definedName name="IQRAD965" hidden="1">"$AE$965:$AJ$965"</definedName>
    <definedName name="IQRAD967" hidden="1">"$AE$967:$AF$967"</definedName>
    <definedName name="IQRAD968" hidden="1">"$AE$968"</definedName>
    <definedName name="IQRAD97" hidden="1">"$AE$97"</definedName>
    <definedName name="IQRAD970" hidden="1">"$AE$970"</definedName>
    <definedName name="IQRAD971" hidden="1">"$AE$971:$AH$971"</definedName>
    <definedName name="IQRAD972" hidden="1">"$AE$972:$AG$972"</definedName>
    <definedName name="IQRAD973" hidden="1">"$AE$973:$AF$973"</definedName>
    <definedName name="IQRAD974" hidden="1">"$AE$974:$AF$974"</definedName>
    <definedName name="IQRAD975" hidden="1">"$AE$975"</definedName>
    <definedName name="IQRAD976" hidden="1">"$AE$976:$AJ$976"</definedName>
    <definedName name="IQRAD977" hidden="1">"$AE$977:$AF$977"</definedName>
    <definedName name="IQRAD978" hidden="1">"$AE$978:$AH$978"</definedName>
    <definedName name="IQRAD979" hidden="1">"$AE$979"</definedName>
    <definedName name="IQRAD98" hidden="1">"$AE$98"</definedName>
    <definedName name="IQRAD980" hidden="1">"$AE$980"</definedName>
    <definedName name="IQRAD981" hidden="1">"$AE$981:$AG$981"</definedName>
    <definedName name="IQRAD982" hidden="1">"$AE$982"</definedName>
    <definedName name="IQRAD983" hidden="1">"$AE$983:$AG$983"</definedName>
    <definedName name="IQRAD984" hidden="1">"$AE$984:$AG$984"</definedName>
    <definedName name="IQRAD985" hidden="1">"$AE$985:$AG$985"</definedName>
    <definedName name="IQRAD986" hidden="1">"$AE$986"</definedName>
    <definedName name="IQRAD987" hidden="1">"$AE$987:$AG$987"</definedName>
    <definedName name="IQRAD988" hidden="1">"$AE$988:$AG$988"</definedName>
    <definedName name="IQRAD99" hidden="1">"$AE$99:$AH$99"</definedName>
    <definedName name="IQRAD990" hidden="1">"$AE$990:$AI$990"</definedName>
    <definedName name="IQRAD993" hidden="1">"$AE$993:$AG$993"</definedName>
    <definedName name="IQRAD995" hidden="1">"$AE$995:$AF$995"</definedName>
    <definedName name="IQRAD997" hidden="1">"$AE$997:$AI$997"</definedName>
    <definedName name="IQRAD998" hidden="1">"$AE$998:$AH$998"</definedName>
    <definedName name="IQRAD999" hidden="1">"$AE$999:$AF$999"</definedName>
    <definedName name="IQRS10" hidden="1">"$T$10"</definedName>
    <definedName name="IQRS100" hidden="1">"$T$100:$U$100"</definedName>
    <definedName name="IQRS1000" hidden="1">"$T$1000:$X$1000"</definedName>
    <definedName name="IQRS1001" hidden="1">"$T$1001:$U$1001"</definedName>
    <definedName name="IQRS1002" hidden="1">"$T$1002:$V$1002"</definedName>
    <definedName name="IQRS1003" hidden="1">"$T$1003:$V$1003"</definedName>
    <definedName name="IQRS1004" hidden="1">"$T$1004:$U$1004"</definedName>
    <definedName name="IQRS1005" hidden="1">"$T$1005"</definedName>
    <definedName name="IQRS1006" hidden="1">"$T$1006:$W$1006"</definedName>
    <definedName name="IQRS1007" hidden="1">"$T$1007:$Z$1007"</definedName>
    <definedName name="IQRS1009" hidden="1">"$T$1009"</definedName>
    <definedName name="IQRS101" hidden="1">"$T$101:$X$101"</definedName>
    <definedName name="IQRS1010" hidden="1">"$T$1010"</definedName>
    <definedName name="IQRS1011" hidden="1">"$T$1011"</definedName>
    <definedName name="IQRS1013" hidden="1">"$T$1013:$U$1013"</definedName>
    <definedName name="IQRS1014" hidden="1">"$T$1014:$V$1014"</definedName>
    <definedName name="IQRS1015" hidden="1">"$T$1015:$U$1015"</definedName>
    <definedName name="IQRS1016" hidden="1">"$T$1016"</definedName>
    <definedName name="IQRS1017" hidden="1">"$T$1017:$W$1017"</definedName>
    <definedName name="IQRS1018" hidden="1">"$T$1018:$V$1018"</definedName>
    <definedName name="IQRS102" hidden="1">"$T$102:$V$102"</definedName>
    <definedName name="IQRS1020" hidden="1">"$T$1020:$V$1020"</definedName>
    <definedName name="IQRS1021" hidden="1">"$T$1021"</definedName>
    <definedName name="IQRS1023" hidden="1">"$T$1023:$U$1023"</definedName>
    <definedName name="IQRS1024" hidden="1">"$T$1024:$V$1024"</definedName>
    <definedName name="IQRS1025" hidden="1">"$T$1025:$V$1025"</definedName>
    <definedName name="IQRS1027" hidden="1">"$T$1027:$U$1027"</definedName>
    <definedName name="IQRS1028" hidden="1">"$T$1028:$V$1028"</definedName>
    <definedName name="IQRS1029" hidden="1">"$T$1029:$U$1029"</definedName>
    <definedName name="IQRS103" hidden="1">"$T$103:$W$103"</definedName>
    <definedName name="IQRS1030" hidden="1">"$T$1030:$U$1030"</definedName>
    <definedName name="IQRS1031" hidden="1">"$T$1031"</definedName>
    <definedName name="IQRS1032" hidden="1">"$T$1032"</definedName>
    <definedName name="IQRS1033" hidden="1">"$T$1033:$V$1033"</definedName>
    <definedName name="IQRS1034" hidden="1">"$T$1034:$W$1034"</definedName>
    <definedName name="IQRS1035" hidden="1">"$T$1035:$Y$1035"</definedName>
    <definedName name="IQRS1036" hidden="1">"$T$1036:$V$1036"</definedName>
    <definedName name="IQRS1037" hidden="1">"$T$1037:$X$1037"</definedName>
    <definedName name="IQRS1038" hidden="1">"$T$1038:$U$1038"</definedName>
    <definedName name="IQRS1039" hidden="1">"$T$1039:$W$1039"</definedName>
    <definedName name="IQRS104" hidden="1">"$T$104"</definedName>
    <definedName name="IQRS1041" hidden="1">"$T$1041:$Y$1041"</definedName>
    <definedName name="IQRS1042" hidden="1">"$T$1042:$Z$1042"</definedName>
    <definedName name="IQRS1043" hidden="1">"$T$1043"</definedName>
    <definedName name="IQRS1044" hidden="1">"$T$1044:$V$1044"</definedName>
    <definedName name="IQRS1045" hidden="1">"$T$1045"</definedName>
    <definedName name="IQRS1046" hidden="1">"$T$1046"</definedName>
    <definedName name="IQRS1047" hidden="1">"$T$1047"</definedName>
    <definedName name="IQRS1048" hidden="1">"$T$1048:$V$1048"</definedName>
    <definedName name="IQRS1049" hidden="1">"$T$1049"</definedName>
    <definedName name="IQRS1050" hidden="1">"$T$1050"</definedName>
    <definedName name="IQRS1051" hidden="1">"$T$1051:$V$1051"</definedName>
    <definedName name="IQRS1052" hidden="1">"$T$1052:$V$1052"</definedName>
    <definedName name="IQRS1053" hidden="1">"$T$1053"</definedName>
    <definedName name="IQRS1054" hidden="1">"$T$1054"</definedName>
    <definedName name="IQRS1055" hidden="1">"$T$1055:$W$1055"</definedName>
    <definedName name="IQRS1056" hidden="1">"$T$1056:$U$1056"</definedName>
    <definedName name="IQRS1059" hidden="1">"$T$1059"</definedName>
    <definedName name="IQRS1060" hidden="1">"$T$1060:$W$1060"</definedName>
    <definedName name="IQRS1061" hidden="1">"$T$1061:$V$1061"</definedName>
    <definedName name="IQRS1063" hidden="1">"$T$1063:$U$1063"</definedName>
    <definedName name="IQRS1064" hidden="1">"$T$1064:$V$1064"</definedName>
    <definedName name="IQRS1065" hidden="1">"$T$1065"</definedName>
    <definedName name="IQRS1066" hidden="1">"$T$1066:$U$1066"</definedName>
    <definedName name="IQRS1068" hidden="1">"$T$1068"</definedName>
    <definedName name="IQRS107" hidden="1">"$T$107"</definedName>
    <definedName name="IQRS1070" hidden="1">"$T$1070:$U$1070"</definedName>
    <definedName name="IQRS1071" hidden="1">"$T$1071:$U$1071"</definedName>
    <definedName name="IQRS1073" hidden="1">"$T$1073:$W$1073"</definedName>
    <definedName name="IQRS1074" hidden="1">"$T$1074:$U$1074"</definedName>
    <definedName name="IQRS1075" hidden="1">"$T$1075:$U$1075"</definedName>
    <definedName name="IQRS1076" hidden="1">"$T$1076:$W$1076"</definedName>
    <definedName name="IQRS1077" hidden="1">"$T$1077:$W$1077"</definedName>
    <definedName name="IQRS1078" hidden="1">"$T$1078:$X$1078"</definedName>
    <definedName name="IQRS1079" hidden="1">"$T$1079"</definedName>
    <definedName name="IQRS108" hidden="1">"$T$108:$V$108"</definedName>
    <definedName name="IQRS1080" hidden="1">"$T$1080:$U$1080"</definedName>
    <definedName name="IQRS1081" hidden="1">"$T$1081:$V$1081"</definedName>
    <definedName name="IQRS1082" hidden="1">"$T$1082:$W$1082"</definedName>
    <definedName name="IQRS1083" hidden="1">"$T$1083"</definedName>
    <definedName name="IQRS1084" hidden="1">"$T$1084:$V$1084"</definedName>
    <definedName name="IQRS1085" hidden="1">"$T$1085:$X$1085"</definedName>
    <definedName name="IQRS1087" hidden="1">"$T$1087:$Y$1087"</definedName>
    <definedName name="IQRS1088" hidden="1">"$T$1088:$V$1088"</definedName>
    <definedName name="IQRS1089" hidden="1">"$T$1089:$Y$1089"</definedName>
    <definedName name="IQRS1090" hidden="1">"$T$1090:$V$1090"</definedName>
    <definedName name="IQRS1092" hidden="1">"$T$1092"</definedName>
    <definedName name="IQRS1094" hidden="1">"$T$1094:$X$1094"</definedName>
    <definedName name="IQRS1095" hidden="1">"$T$1095:$W$1095"</definedName>
    <definedName name="IQRS1098" hidden="1">"$T$1098:$W$1098"</definedName>
    <definedName name="IQRS11" hidden="1">"$T$11:$U$11"</definedName>
    <definedName name="IQRS1100" hidden="1">"$T$1100:$V$1100"</definedName>
    <definedName name="IQRS1101" hidden="1">"$T$1101:$U$1101"</definedName>
    <definedName name="IQRS1102" hidden="1">"$T$1102:$W$1102"</definedName>
    <definedName name="IQRS1105" hidden="1">"$T$1105"</definedName>
    <definedName name="IQRS1106" hidden="1">"$T$1106:$U$1106"</definedName>
    <definedName name="IQRS1109" hidden="1">"$T$1109:$X$1109"</definedName>
    <definedName name="IQRS1110" hidden="1">"$T$1110:$X$1110"</definedName>
    <definedName name="IQRS1111" hidden="1">"$T$1111"</definedName>
    <definedName name="IQRS1112" hidden="1">"$T$1112:$V$1112"</definedName>
    <definedName name="IQRS1113" hidden="1">"$T$1113:$U$1113"</definedName>
    <definedName name="IQRS1114" hidden="1">"$T$1114:$U$1114"</definedName>
    <definedName name="IQRS1115" hidden="1">"$T$1115"</definedName>
    <definedName name="IQRS1116" hidden="1">"$T$1116"</definedName>
    <definedName name="IQRS1117" hidden="1">"$T$1117:$V$1117"</definedName>
    <definedName name="IQRS1118" hidden="1">"$T$1118"</definedName>
    <definedName name="IQRS1119" hidden="1">"$T$1119:$X$1119"</definedName>
    <definedName name="IQRS112" hidden="1">"$T$112:$X$112"</definedName>
    <definedName name="IQRS1120" hidden="1">"$T$1120:$U$1120"</definedName>
    <definedName name="IQRS1121" hidden="1">"$T$1121"</definedName>
    <definedName name="IQRS1123" hidden="1">"$T$1123:$U$1123"</definedName>
    <definedName name="IQRS1124" hidden="1">"$T$1124:$V$1124"</definedName>
    <definedName name="IQRS1125" hidden="1">"$T$1125:$V$1125"</definedName>
    <definedName name="IQRS1126" hidden="1">"$T$1126:$V$1126"</definedName>
    <definedName name="IQRS1127" hidden="1">"$T$1127:$X$1127"</definedName>
    <definedName name="IQRS1128" hidden="1">"$T$1128:$V$1128"</definedName>
    <definedName name="IQRS1129" hidden="1">"$T$1129:$U$1129"</definedName>
    <definedName name="IQRS113" hidden="1">"$T$113:$V$113"</definedName>
    <definedName name="IQRS1130" hidden="1">"$T$1130:$V$1130"</definedName>
    <definedName name="IQRS1132" hidden="1">"$T$1132"</definedName>
    <definedName name="IQRS1133" hidden="1">"$T$1133"</definedName>
    <definedName name="IQRS1135" hidden="1">"$T$1135:$V$1135"</definedName>
    <definedName name="IQRS1136" hidden="1">"$T$1136:$V$1136"</definedName>
    <definedName name="IQRS1137" hidden="1">"$T$1137"</definedName>
    <definedName name="IQRS1139" hidden="1">"$T$1139:$U$1139"</definedName>
    <definedName name="IQRS114" hidden="1">"$T$114:$U$114"</definedName>
    <definedName name="IQRS1140" hidden="1">"$T$1140"</definedName>
    <definedName name="IQRS1141" hidden="1">"$T$1141:$V$1141"</definedName>
    <definedName name="IQRS1142" hidden="1">"$T$1142:$V$1142"</definedName>
    <definedName name="IQRS1145" hidden="1">"$T$1145"</definedName>
    <definedName name="IQRS1146" hidden="1">"$T$1146:$U$1146"</definedName>
    <definedName name="IQRS1147" hidden="1">"$T$1147:$V$1147"</definedName>
    <definedName name="IQRS1148" hidden="1">"$T$1148:$V$1148"</definedName>
    <definedName name="IQRS1149" hidden="1">"$T$1149:$V$1149"</definedName>
    <definedName name="IQRS115" hidden="1">"$T$115"</definedName>
    <definedName name="IQRS1150" hidden="1">"$T$1150"</definedName>
    <definedName name="IQRS1152" hidden="1">"$T$1152"</definedName>
    <definedName name="IQRS1154" hidden="1">"$T$1154:$V$1154"</definedName>
    <definedName name="IQRS1155" hidden="1">"$T$1155:$V$1155"</definedName>
    <definedName name="IQRS1156" hidden="1">"$T$1156:$V$1156"</definedName>
    <definedName name="IQRS1157" hidden="1">"$T$1157:$V$1157"</definedName>
    <definedName name="IQRS1158" hidden="1">"$T$1158"</definedName>
    <definedName name="IQRS1159" hidden="1">"$T$1159:$W$1159"</definedName>
    <definedName name="IQRS116" hidden="1">"$T$116:$AC$116"</definedName>
    <definedName name="IQRS1160" hidden="1">"$T$1160"</definedName>
    <definedName name="IQRS1161" hidden="1">"$T$1161:$V$1161"</definedName>
    <definedName name="IQRS1162" hidden="1">"$T$1162:$V$1162"</definedName>
    <definedName name="IQRS1163" hidden="1">"$T$1163:$V$1163"</definedName>
    <definedName name="IQRS1165" hidden="1">"$T$1165:$V$1165"</definedName>
    <definedName name="IQRS1166" hidden="1">"$T$1166:$U$1166"</definedName>
    <definedName name="IQRS1167" hidden="1">"$T$1167:$U$1167"</definedName>
    <definedName name="IQRS1168" hidden="1">"$T$1168:$W$1168"</definedName>
    <definedName name="IQRS1169" hidden="1">"$T$1169:$W$1169"</definedName>
    <definedName name="IQRS117" hidden="1">"$T$117:$U$117"</definedName>
    <definedName name="IQRS1170" hidden="1">"$T$1170"</definedName>
    <definedName name="IQRS1171" hidden="1">"$T$1171"</definedName>
    <definedName name="IQRS1172" hidden="1">"$T$1172"</definedName>
    <definedName name="IQRS1173" hidden="1">"$T$1173:$V$1173"</definedName>
    <definedName name="IQRS1174" hidden="1">"$T$1174:$U$1174"</definedName>
    <definedName name="IQRS1175" hidden="1">"$T$1175:$V$1175"</definedName>
    <definedName name="IQRS1176" hidden="1">"$T$1176:$X$1176"</definedName>
    <definedName name="IQRS1177" hidden="1">"$T$1177:$V$1177"</definedName>
    <definedName name="IQRS1178" hidden="1">"$T$1178:$U$1178"</definedName>
    <definedName name="IQRS1179" hidden="1">"$T$1179:$Y$1179"</definedName>
    <definedName name="IQRS118" hidden="1">"$T$118"</definedName>
    <definedName name="IQRS1180" hidden="1">"$T$1180"</definedName>
    <definedName name="IQRS1181" hidden="1">"$T$1181:$U$1181"</definedName>
    <definedName name="IQRS1182" hidden="1">"$T$1182:$U$1182"</definedName>
    <definedName name="IQRS1184" hidden="1">"$T$1184:$X$1184"</definedName>
    <definedName name="IQRS1185" hidden="1">"$T$1185:$W$1185"</definedName>
    <definedName name="IQRS1186" hidden="1">"$T$1186:$V$1186"</definedName>
    <definedName name="IQRS119" hidden="1">"$T$119"</definedName>
    <definedName name="IQRS1193" hidden="1">"$T$1193"</definedName>
    <definedName name="IQRS1194" hidden="1">"$T$1194:$V$1194"</definedName>
    <definedName name="IQRS1195" hidden="1">"$T$1195"</definedName>
    <definedName name="IQRS1196" hidden="1">"$T$1196"</definedName>
    <definedName name="IQRS1197" hidden="1">"$T$1197:$W$1197"</definedName>
    <definedName name="IQRS1198" hidden="1">"$T$1198:$V$1198"</definedName>
    <definedName name="IQRS1199" hidden="1">"$T$1199"</definedName>
    <definedName name="IQRS12" hidden="1">"$T$12"</definedName>
    <definedName name="IQRS120" hidden="1">"$T$120:$W$120"</definedName>
    <definedName name="IQRS1200" hidden="1">"$T$1200:$W$1200"</definedName>
    <definedName name="IQRS1202" hidden="1">"$T$1202:$V$1202"</definedName>
    <definedName name="IQRS1203" hidden="1">"$T$1203"</definedName>
    <definedName name="IQRS1204" hidden="1">"$T$1204"</definedName>
    <definedName name="IQRS1206" hidden="1">"$T$1206"</definedName>
    <definedName name="IQRS1207" hidden="1">"$T$1207:$V$1207"</definedName>
    <definedName name="IQRS1208" hidden="1">"$T$1208:$V$1208"</definedName>
    <definedName name="IQRS1209" hidden="1">"$T$1209"</definedName>
    <definedName name="IQRS121" hidden="1">"$T$121"</definedName>
    <definedName name="IQRS1210" hidden="1">"$T$1210:$X$1210"</definedName>
    <definedName name="IQRS1211" hidden="1">"$T$1211:$W$1211"</definedName>
    <definedName name="IQRS1212" hidden="1">"$T$1212"</definedName>
    <definedName name="IQRS1213" hidden="1">"$T$1213:$U$1213"</definedName>
    <definedName name="IQRS1214" hidden="1">"$T$1214:$V$1214"</definedName>
    <definedName name="IQRS1215" hidden="1">"$T$1215"</definedName>
    <definedName name="IQRS1216" hidden="1">"$T$1216"</definedName>
    <definedName name="IQRS1217" hidden="1">"$T$1217:$U$1217"</definedName>
    <definedName name="IQRS1218" hidden="1">"$T$1218:$U$1218"</definedName>
    <definedName name="IQRS1220" hidden="1">"$T$1220"</definedName>
    <definedName name="IQRS1221" hidden="1">"$T$1221:$U$1221"</definedName>
    <definedName name="IQRS1222" hidden="1">"$T$1222:$U$1222"</definedName>
    <definedName name="IQRS1223" hidden="1">"$T$1223"</definedName>
    <definedName name="IQRS1225" hidden="1">"$T$1225"</definedName>
    <definedName name="IQRS1226" hidden="1">"$T$1226:$U$1226"</definedName>
    <definedName name="IQRS1227" hidden="1">"$T$1227"</definedName>
    <definedName name="IQRS1228" hidden="1">"$T$1228"</definedName>
    <definedName name="IQRS1229" hidden="1">"$T$1229:$U$1229"</definedName>
    <definedName name="IQRS1231" hidden="1">"$T$1231:$W$1231"</definedName>
    <definedName name="IQRS1233" hidden="1">"$T$1233"</definedName>
    <definedName name="IQRS1235" hidden="1">"$T$1235:$V$1235"</definedName>
    <definedName name="IQRS1236" hidden="1">"$T$1236:$U$1236"</definedName>
    <definedName name="IQRS1237" hidden="1">"$T$1237:$W$1237"</definedName>
    <definedName name="IQRS1238" hidden="1">"$T$1238:$V$1238"</definedName>
    <definedName name="IQRS1239" hidden="1">"$T$1239:$U$1239"</definedName>
    <definedName name="IQRS124" hidden="1">"$T$124:$X$124"</definedName>
    <definedName name="IQRS1240" hidden="1">"$T$1240:$V$1240"</definedName>
    <definedName name="IQRS1241" hidden="1">"$T$1241:$U$1241"</definedName>
    <definedName name="IQRS1242" hidden="1">"$T$1242:$U$1242"</definedName>
    <definedName name="IQRS1243" hidden="1">"$T$1243:$V$1243"</definedName>
    <definedName name="IQRS1244" hidden="1">"$T$1244:$V$1244"</definedName>
    <definedName name="IQRS1246" hidden="1">"$T$1246:$X$1246"</definedName>
    <definedName name="IQRS1247" hidden="1">"$T$1247:$X$1247"</definedName>
    <definedName name="IQRS1248" hidden="1">"$T$1248:$U$1248"</definedName>
    <definedName name="IQRS1249" hidden="1">"$T$1249:$W$1249"</definedName>
    <definedName name="IQRS125" hidden="1">"$T$125:$V$125"</definedName>
    <definedName name="IQRS1250" hidden="1">"$T$1250:$Z$1250"</definedName>
    <definedName name="IQRS1251" hidden="1">"$T$1251:$V$1251"</definedName>
    <definedName name="IQRS1252" hidden="1">"$T$1252:$W$1252"</definedName>
    <definedName name="IQRS1253" hidden="1">"$T$1253"</definedName>
    <definedName name="IQRS1254" hidden="1">"$T$1254"</definedName>
    <definedName name="IQRS1255" hidden="1">"$T$1255:$V$1255"</definedName>
    <definedName name="IQRS1256" hidden="1">"$T$1256:$V$1256"</definedName>
    <definedName name="IQRS1257" hidden="1">"$T$1257"</definedName>
    <definedName name="IQRS1258" hidden="1">"$T$1258:$V$1258"</definedName>
    <definedName name="IQRS1259" hidden="1">"$T$1259:$X$1259"</definedName>
    <definedName name="IQRS126" hidden="1">"$T$126:$V$126"</definedName>
    <definedName name="IQRS1260" hidden="1">"$T$1260:$W$1260"</definedName>
    <definedName name="IQRS1261" hidden="1">"$T$1261:$W$1261"</definedName>
    <definedName name="IQRS1262" hidden="1">"$T$1262"</definedName>
    <definedName name="IQRS1263" hidden="1">"$T$1263:$W$1263"</definedName>
    <definedName name="IQRS1264" hidden="1">"$T$1264"</definedName>
    <definedName name="IQRS1265" hidden="1">"$T$1265:$Y$1265"</definedName>
    <definedName name="IQRS1266" hidden="1">"$T$1266:$U$1266"</definedName>
    <definedName name="IQRS1267" hidden="1">"$T$1267:$W$1267"</definedName>
    <definedName name="IQRS1269" hidden="1">"$T$1269:$U$1269"</definedName>
    <definedName name="IQRS1270" hidden="1">"$T$1270:$X$1270"</definedName>
    <definedName name="IQRS1271" hidden="1">"$T$1271:$W$1271"</definedName>
    <definedName name="IQRS1273" hidden="1">"$T$1273"</definedName>
    <definedName name="IQRS1274" hidden="1">"$T$1274"</definedName>
    <definedName name="IQRS1275" hidden="1">"$T$1275:$U$1275"</definedName>
    <definedName name="IQRS1276" hidden="1">"$T$1276"</definedName>
    <definedName name="IQRS1277" hidden="1">"$T$1277"</definedName>
    <definedName name="IQRS1278" hidden="1">"$T$1278:$V$1278"</definedName>
    <definedName name="IQRS1279" hidden="1">"$T$1279:$U$1279"</definedName>
    <definedName name="IQRS128" hidden="1">"$T$128"</definedName>
    <definedName name="IQRS1280" hidden="1">"$T$1280:$U$1280"</definedName>
    <definedName name="IQRS1281" hidden="1">"$T$1281"</definedName>
    <definedName name="IQRS1283" hidden="1">"$T$1283"</definedName>
    <definedName name="IQRS1284" hidden="1">"$T$1284:$U$1284"</definedName>
    <definedName name="IQRS1285" hidden="1">"$T$1285:$X$1285"</definedName>
    <definedName name="IQRS1286" hidden="1">"$T$1286:$V$1286"</definedName>
    <definedName name="IQRS1288" hidden="1">"$T$1288:$W$1288"</definedName>
    <definedName name="IQRS1289" hidden="1">"$T$1289:$V$1289"</definedName>
    <definedName name="IQRS129" hidden="1">"$T$129:$W$129"</definedName>
    <definedName name="IQRS1290" hidden="1">"$T$1290:$U$1290"</definedName>
    <definedName name="IQRS1291" hidden="1">"$T$1291"</definedName>
    <definedName name="IQRS1292" hidden="1">"$T$1292"</definedName>
    <definedName name="IQRS1295" hidden="1">"$T$1295:$X$1295"</definedName>
    <definedName name="IQRS1296" hidden="1">"$T$1296:$U$1296"</definedName>
    <definedName name="IQRS1297" hidden="1">"$T$1297:$V$1297"</definedName>
    <definedName name="IQRS1298" hidden="1">"$T$1298"</definedName>
    <definedName name="IQRS13" hidden="1">"$T$13"</definedName>
    <definedName name="IQRS130" hidden="1">"$T$130"</definedName>
    <definedName name="IQRS1300" hidden="1">"$T$1300:$U$1300"</definedName>
    <definedName name="IQRS1301" hidden="1">"$T$1301:$V$1301"</definedName>
    <definedName name="IQRS1302" hidden="1">"$T$1302"</definedName>
    <definedName name="IQRS1303" hidden="1">"$T$1303:$U$1303"</definedName>
    <definedName name="IQRS1304" hidden="1">"$T$1304:$U$1304"</definedName>
    <definedName name="IQRS1305" hidden="1">"$T$1305:$Y$1305"</definedName>
    <definedName name="IQRS1306" hidden="1">"$T$1306:$U$1306"</definedName>
    <definedName name="IQRS1307" hidden="1">"$T$1307:$U$1307"</definedName>
    <definedName name="IQRS1308" hidden="1">"$T$1308"</definedName>
    <definedName name="IQRS1309" hidden="1">"$T$1309:$W$1309"</definedName>
    <definedName name="IQRS131" hidden="1">"$T$131:$U$131"</definedName>
    <definedName name="IQRS1311" hidden="1">"$T$1311:$V$1311"</definedName>
    <definedName name="IQRS1312" hidden="1">"$T$1312:$Y$1312"</definedName>
    <definedName name="IQRS1313" hidden="1">"$T$1313:$U$1313"</definedName>
    <definedName name="IQRS1314" hidden="1">"$T$1314:$U$1314"</definedName>
    <definedName name="IQRS1315" hidden="1">"$T$1315:$V$1315"</definedName>
    <definedName name="IQRS1316" hidden="1">"$T$1316:$Y$1316"</definedName>
    <definedName name="IQRS1317" hidden="1">"$T$1317"</definedName>
    <definedName name="IQRS1318" hidden="1">"$T$1318:$W$1318"</definedName>
    <definedName name="IQRS1322" hidden="1">"$T$1322:$V$1322"</definedName>
    <definedName name="IQRS1323" hidden="1">"$T$1323:$W$1323"</definedName>
    <definedName name="IQRS1324" hidden="1">"$T$1324:$V$1324"</definedName>
    <definedName name="IQRS1325" hidden="1">"$T$1325:$W$1325"</definedName>
    <definedName name="IQRS1326" hidden="1">"$T$1326:$X$1326"</definedName>
    <definedName name="IQRS1327" hidden="1">"$T$1327:$Z$1327"</definedName>
    <definedName name="IQRS133" hidden="1">"$T$133:$X$133"</definedName>
    <definedName name="IQRS1332" hidden="1">"$T$1332"</definedName>
    <definedName name="IQRS1333" hidden="1">"$T$1333"</definedName>
    <definedName name="IQRS1336" hidden="1">"$T$1336:$U$1336"</definedName>
    <definedName name="IQRS1337" hidden="1">"$T$1337:$W$1337"</definedName>
    <definedName name="IQRS1338" hidden="1">"$T$1338:$V$1338"</definedName>
    <definedName name="IQRS1339" hidden="1">"$T$1339"</definedName>
    <definedName name="IQRS134" hidden="1">"$T$134"</definedName>
    <definedName name="IQRS1340" hidden="1">"$T$1340:$W$1340"</definedName>
    <definedName name="IQRS1341" hidden="1">"$T$1341"</definedName>
    <definedName name="IQRS1342" hidden="1">"$T$1342:$U$1342"</definedName>
    <definedName name="IQRS1343" hidden="1">"$T$1343:$U$1343"</definedName>
    <definedName name="IQRS1344" hidden="1">"$T$1344:$U$1344"</definedName>
    <definedName name="IQRS1345" hidden="1">"$T$1345:$U$1345"</definedName>
    <definedName name="IQRS1346" hidden="1">"$T$1346:$W$1346"</definedName>
    <definedName name="IQRS1347" hidden="1">"$T$1347:$V$1347"</definedName>
    <definedName name="IQRS1348" hidden="1">"$T$1348:$U$1348"</definedName>
    <definedName name="IQRS1349" hidden="1">"$T$1349"</definedName>
    <definedName name="IQRS135" hidden="1">"$T$135:$V$135"</definedName>
    <definedName name="IQRS1351" hidden="1">"$T$1351"</definedName>
    <definedName name="IQRS1352" hidden="1">"$T$1352"</definedName>
    <definedName name="IQRS1353" hidden="1">"$T$1353"</definedName>
    <definedName name="IQRS1354" hidden="1">"$T$1354:$U$1354"</definedName>
    <definedName name="IQRS1355" hidden="1">"$T$1355:$V$1355"</definedName>
    <definedName name="IQRS1358" hidden="1">"$T$1358:$W$1358"</definedName>
    <definedName name="IQRS1359" hidden="1">"$T$1359:$W$1359"</definedName>
    <definedName name="IQRS136" hidden="1">"$T$136:$W$136"</definedName>
    <definedName name="IQRS1361" hidden="1">"$T$1361"</definedName>
    <definedName name="IQRS1364" hidden="1">"$T$1364:$V$1364"</definedName>
    <definedName name="IQRS1365" hidden="1">"$T$1365:$U$1365"</definedName>
    <definedName name="IQRS1366" hidden="1">"$T$1366:$U$1366"</definedName>
    <definedName name="IQRS1367" hidden="1">"$T$1367"</definedName>
    <definedName name="IQRS1368" hidden="1">"$T$1368:$U$1368"</definedName>
    <definedName name="IQRS1369" hidden="1">"$T$1369:$V$1369"</definedName>
    <definedName name="IQRS137" hidden="1">"$T$137:$U$137"</definedName>
    <definedName name="IQRS1370" hidden="1">"$T$1370:$U$1370"</definedName>
    <definedName name="IQRS1371" hidden="1">"$T$1371:$U$1371"</definedName>
    <definedName name="IQRS1372" hidden="1">"$T$1372:$V$1372"</definedName>
    <definedName name="IQRS1373" hidden="1">"$T$1373:$V$1373"</definedName>
    <definedName name="IQRS1374" hidden="1">"$T$1374"</definedName>
    <definedName name="IQRS1376" hidden="1">"$T$1376:$W$1376"</definedName>
    <definedName name="IQRS1378" hidden="1">"$T$1378"</definedName>
    <definedName name="IQRS138" hidden="1">"$T$138:$U$138"</definedName>
    <definedName name="IQRS1380" hidden="1">"$T$1380:$V$1380"</definedName>
    <definedName name="IQRS1383" hidden="1">"$T$1383:$V$1383"</definedName>
    <definedName name="IQRS1384" hidden="1">"$T$1384:$W$1384"</definedName>
    <definedName name="IQRS1385" hidden="1">"$T$1385:$W$1385"</definedName>
    <definedName name="IQRS1386" hidden="1">"$T$1386:$U$1386"</definedName>
    <definedName name="IQRS1387" hidden="1">"$T$1387:$AA$1387"</definedName>
    <definedName name="IQRS1388" hidden="1">"$T$1388:$U$1388"</definedName>
    <definedName name="IQRS1389" hidden="1">"$T$1389:$W$1389"</definedName>
    <definedName name="IQRS139" hidden="1">"$T$139:$V$139"</definedName>
    <definedName name="IQRS1390" hidden="1">"$T$1390:$U$1390"</definedName>
    <definedName name="IQRS1391" hidden="1">"$T$1391:$U$1391"</definedName>
    <definedName name="IQRS1392" hidden="1">"$T$1392"</definedName>
    <definedName name="IQRS1394" hidden="1">"$T$1394:$W$1394"</definedName>
    <definedName name="IQRS1395" hidden="1">"$T$1395"</definedName>
    <definedName name="IQRS1396" hidden="1">"$T$1396:$U$1396"</definedName>
    <definedName name="IQRS1397" hidden="1">"$T$1397:$W$1397"</definedName>
    <definedName name="IQRS1398" hidden="1">"$T$1398:$V$1398"</definedName>
    <definedName name="IQRS1399" hidden="1">"$T$1399:$W$1399"</definedName>
    <definedName name="IQRS14" hidden="1">"$T$14:$W$14"</definedName>
    <definedName name="IQRS140" hidden="1">"$T$140:$V$140"</definedName>
    <definedName name="IQRS1400" hidden="1">"$T$1400:$U$1400"</definedName>
    <definedName name="IQRS1401" hidden="1">"$T$1401:$V$1401"</definedName>
    <definedName name="IQRS1402" hidden="1">"$T$1402:$U$1402"</definedName>
    <definedName name="IQRS1403" hidden="1">"$T$1403:$W$1403"</definedName>
    <definedName name="IQRS1404" hidden="1">"$T$1404"</definedName>
    <definedName name="IQRS1406" hidden="1">"$T$1406:$X$1406"</definedName>
    <definedName name="IQRS1407" hidden="1">"$T$1407:$U$1407"</definedName>
    <definedName name="IQRS1408" hidden="1">"$T$1408:$U$1408"</definedName>
    <definedName name="IQRS1409" hidden="1">"$T$1409:$U$1409"</definedName>
    <definedName name="IQRS141" hidden="1">"$T$141"</definedName>
    <definedName name="IQRS1410" hidden="1">"$T$1410:$W$1410"</definedName>
    <definedName name="IQRS1411" hidden="1">"$T$1411:$U$1411"</definedName>
    <definedName name="IQRS1412" hidden="1">"$T$1412"</definedName>
    <definedName name="IQRS1413" hidden="1">"$T$1413:$V$1413"</definedName>
    <definedName name="IQRS1414" hidden="1">"$T$1414:$V$1414"</definedName>
    <definedName name="IQRS1415" hidden="1">"$T$1415:$V$1415"</definedName>
    <definedName name="IQRS1416" hidden="1">"$T$1416"</definedName>
    <definedName name="IQRS1417" hidden="1">"$T$1417:$Z$1417"</definedName>
    <definedName name="IQRS1418" hidden="1">"$T$1418:$V$1418"</definedName>
    <definedName name="IQRS1419" hidden="1">"$T$1419:$U$1419"</definedName>
    <definedName name="IQRS142" hidden="1">"$T$142:$V$142"</definedName>
    <definedName name="IQRS1421" hidden="1">"$T$1421:$U$1421"</definedName>
    <definedName name="IQRS1423" hidden="1">"$T$1423"</definedName>
    <definedName name="IQRS1424" hidden="1">"$T$1424"</definedName>
    <definedName name="IQRS1425" hidden="1">"$T$1425:$V$1425"</definedName>
    <definedName name="IQRS1426" hidden="1">"$T$1426:$U$1426"</definedName>
    <definedName name="IQRS1427" hidden="1">"$T$1427:$V$1427"</definedName>
    <definedName name="IQRS1428" hidden="1">"$T$1428:$U$1428"</definedName>
    <definedName name="IQRS1429" hidden="1">"$T$1429:$W$1429"</definedName>
    <definedName name="IQRS143" hidden="1">"$T$143"</definedName>
    <definedName name="IQRS1430" hidden="1">"$T$1430:$U$1430"</definedName>
    <definedName name="IQRS1431" hidden="1">"$T$1431:$U$1431"</definedName>
    <definedName name="IQRS1432" hidden="1">"$T$1432"</definedName>
    <definedName name="IQRS1433" hidden="1">"$T$1433:$W$1433"</definedName>
    <definedName name="IQRS1435" hidden="1">"$T$1435"</definedName>
    <definedName name="IQRS1436" hidden="1">"$T$1436"</definedName>
    <definedName name="IQRS1437" hidden="1">"$T$1437:$U$1437"</definedName>
    <definedName name="IQRS1438" hidden="1">"$T$1438"</definedName>
    <definedName name="IQRS1439" hidden="1">"$T$1439"</definedName>
    <definedName name="IQRS1440" hidden="1">"$T$1440:$V$1440"</definedName>
    <definedName name="IQRS1441" hidden="1">"$T$1441"</definedName>
    <definedName name="IQRS1442" hidden="1">"$T$1442:$U$1442"</definedName>
    <definedName name="IQRS1443" hidden="1">"$T$1443:$W$1443"</definedName>
    <definedName name="IQRS1444" hidden="1">"$T$1444:$U$1444"</definedName>
    <definedName name="IQRS1446" hidden="1">"$T$1446"</definedName>
    <definedName name="IQRS1447" hidden="1">"$T$1447:$U$1447"</definedName>
    <definedName name="IQRS1448" hidden="1">"$T$1448:$W$1448"</definedName>
    <definedName name="IQRS1449" hidden="1">"$T$1449:$V$1449"</definedName>
    <definedName name="IQRS145" hidden="1">"$T$145:$X$145"</definedName>
    <definedName name="IQRS1450" hidden="1">"$T$1450:$U$1450"</definedName>
    <definedName name="IQRS1451" hidden="1">"$T$1451:$U$1451"</definedName>
    <definedName name="IQRS1452" hidden="1">"$T$1452"</definedName>
    <definedName name="IQRS1453" hidden="1">"$T$1453:$V$1453"</definedName>
    <definedName name="IQRS1454" hidden="1">"$T$1454:$W$1454"</definedName>
    <definedName name="IQRS1455" hidden="1">"$T$1455"</definedName>
    <definedName name="IQRS1457" hidden="1">"$T$1457"</definedName>
    <definedName name="IQRS1458" hidden="1">"$T$1458:$V$1458"</definedName>
    <definedName name="IQRS1459" hidden="1">"$T$1459:$U$1459"</definedName>
    <definedName name="IQRS146" hidden="1">"$T$146:$U$146"</definedName>
    <definedName name="IQRS1460" hidden="1">"$T$1460:$W$1460"</definedName>
    <definedName name="IQRS1461" hidden="1">"$T$1461"</definedName>
    <definedName name="IQRS1462" hidden="1">"$T$1462:$U$1462"</definedName>
    <definedName name="IQRS1463" hidden="1">"$T$1463"</definedName>
    <definedName name="IQRS1464" hidden="1">"$T$1464:$X$1464"</definedName>
    <definedName name="IQRS1465" hidden="1">"$T$1465"</definedName>
    <definedName name="IQRS1466" hidden="1">"$T$1466:$V$1466"</definedName>
    <definedName name="IQRS1467" hidden="1">"$T$1467"</definedName>
    <definedName name="IQRS1468" hidden="1">"$T$1468"</definedName>
    <definedName name="IQRS1469" hidden="1">"$T$1469:$X$1469"</definedName>
    <definedName name="IQRS147" hidden="1">"$T$147"</definedName>
    <definedName name="IQRS1470" hidden="1">"$T$1470:$V$1470"</definedName>
    <definedName name="IQRS1471" hidden="1">"$T$1471:$W$1471"</definedName>
    <definedName name="IQRS1473" hidden="1">"$T$1473:$U$1473"</definedName>
    <definedName name="IQRS1474" hidden="1">"$T$1474:$V$1474"</definedName>
    <definedName name="IQRS1475" hidden="1">"$T$1475:$U$1475"</definedName>
    <definedName name="IQRS1476" hidden="1">"$T$1476:$U$1476"</definedName>
    <definedName name="IQRS1478" hidden="1">"$T$1478:$U$1478"</definedName>
    <definedName name="IQRS1479" hidden="1">"$T$1479"</definedName>
    <definedName name="IQRS148" hidden="1">"$T$148"</definedName>
    <definedName name="IQRS1480" hidden="1">"$T$1480:$W$1480"</definedName>
    <definedName name="IQRS1481" hidden="1">"$T$1481:$U$1481"</definedName>
    <definedName name="IQRS1482" hidden="1">"$T$1482:$U$1482"</definedName>
    <definedName name="IQRS1483" hidden="1">"$T$1483:$V$1483"</definedName>
    <definedName name="IQRS1484" hidden="1">"$T$1484:$V$1484"</definedName>
    <definedName name="IQRS1485" hidden="1">"$T$1485:$V$1485"</definedName>
    <definedName name="IQRS1486" hidden="1">"$T$1486:$V$1486"</definedName>
    <definedName name="IQRS1487" hidden="1">"$T$1487:$U$1487"</definedName>
    <definedName name="IQRS1488" hidden="1">"$T$1488"</definedName>
    <definedName name="IQRS1489" hidden="1">"$T$1489:$V$1489"</definedName>
    <definedName name="IQRS149" hidden="1">"$T$149:$U$149"</definedName>
    <definedName name="IQRS1490" hidden="1">"$T$1490:$U$1490"</definedName>
    <definedName name="IQRS1491" hidden="1">"$T$1491:$W$1491"</definedName>
    <definedName name="IQRS1493" hidden="1">"$T$1493:$V$1493"</definedName>
    <definedName name="IQRS1494" hidden="1">"$T$1494:$W$1494"</definedName>
    <definedName name="IQRS1495" hidden="1">"$T$1495:$U$1495"</definedName>
    <definedName name="IQRS1496" hidden="1">"$T$1496:$Y$1496"</definedName>
    <definedName name="IQRS1497" hidden="1">"$T$1497:$W$1497"</definedName>
    <definedName name="IQRS15" hidden="1">"$T$15"</definedName>
    <definedName name="IQRS150" hidden="1">"$T$150:$Y$150"</definedName>
    <definedName name="IQRS1500" hidden="1">"$T$1500:$U$1500"</definedName>
    <definedName name="IQRS1501" hidden="1">"$T$1501"</definedName>
    <definedName name="IQRS1502" hidden="1">"$T$1502"</definedName>
    <definedName name="IQRS1504" hidden="1">"$T$1504:$V$1504"</definedName>
    <definedName name="IQRS1508" hidden="1">"$T$1508:$U$1508"</definedName>
    <definedName name="IQRS1509" hidden="1">"$T$1509"</definedName>
    <definedName name="IQRS151" hidden="1">"$T$151"</definedName>
    <definedName name="IQRS1510" hidden="1">"$T$1510:$U$1510"</definedName>
    <definedName name="IQRS1511" hidden="1">"$T$1511"</definedName>
    <definedName name="IQRS1512" hidden="1">"$T$1512:$U$1512"</definedName>
    <definedName name="IQRS1513" hidden="1">"$T$1513"</definedName>
    <definedName name="IQRS1514" hidden="1">"$T$1514:$V$1514"</definedName>
    <definedName name="IQRS1515" hidden="1">"$T$1515:$W$1515"</definedName>
    <definedName name="IQRS1517" hidden="1">"$T$1517"</definedName>
    <definedName name="IQRS1518" hidden="1">"$T$1518:$V$1518"</definedName>
    <definedName name="IQRS1519" hidden="1">"$T$1519:$U$1519"</definedName>
    <definedName name="IQRS152" hidden="1">"$T$152:$V$152"</definedName>
    <definedName name="IQRS1520" hidden="1">"$T$1520:$X$1520"</definedName>
    <definedName name="IQRS1521" hidden="1">"$T$1521:$AA$1521"</definedName>
    <definedName name="IQRS1522" hidden="1">"$T$1522:$V$1522"</definedName>
    <definedName name="IQRS1523" hidden="1">"$T$1523:$W$1523"</definedName>
    <definedName name="IQRS1524" hidden="1">"$T$1524"</definedName>
    <definedName name="IQRS1525" hidden="1">"$T$1525"</definedName>
    <definedName name="IQRS1527" hidden="1">"$T$1527:$W$1527"</definedName>
    <definedName name="IQRS1528" hidden="1">"$T$1528:$W$1528"</definedName>
    <definedName name="IQRS1529" hidden="1">"$T$1529"</definedName>
    <definedName name="IQRS153" hidden="1">"$T$153:$V$153"</definedName>
    <definedName name="IQRS1530" hidden="1">"$T$1530:$U$1530"</definedName>
    <definedName name="IQRS1531" hidden="1">"$T$1531"</definedName>
    <definedName name="IQRS1532" hidden="1">"$T$1532:$Y$1532"</definedName>
    <definedName name="IQRS1533" hidden="1">"$T$1533"</definedName>
    <definedName name="IQRS1534" hidden="1">"$T$1534:$U$1534"</definedName>
    <definedName name="IQRS1536" hidden="1">"$T$1536"</definedName>
    <definedName name="IQRS1537" hidden="1">"$T$1537:$W$1537"</definedName>
    <definedName name="IQRS1538" hidden="1">"$T$1538:$U$1538"</definedName>
    <definedName name="IQRS1539" hidden="1">"$T$1539"</definedName>
    <definedName name="IQRS154" hidden="1">"$T$154"</definedName>
    <definedName name="IQRS1540" hidden="1">"$T$1540:$U$1540"</definedName>
    <definedName name="IQRS1541" hidden="1">"$T$1541"</definedName>
    <definedName name="IQRS1542" hidden="1">"$T$1542:$U$1542"</definedName>
    <definedName name="IQRS1544" hidden="1">"$T$1544:$Z$1544"</definedName>
    <definedName name="IQRS1545" hidden="1">"$T$1545:$U$1545"</definedName>
    <definedName name="IQRS1546" hidden="1">"$T$1546"</definedName>
    <definedName name="IQRS1547" hidden="1">"$T$1547"</definedName>
    <definedName name="IQRS1548" hidden="1">"$T$1548:$U$1548"</definedName>
    <definedName name="IQRS1549" hidden="1">"$T$1549:$X$1549"</definedName>
    <definedName name="IQRS155" hidden="1">"$T$155:$U$155"</definedName>
    <definedName name="IQRS1550" hidden="1">"$T$1550:$V$1550"</definedName>
    <definedName name="IQRS1552" hidden="1">"$T$1552:$U$1552"</definedName>
    <definedName name="IQRS1553" hidden="1">"$T$1553:$V$1553"</definedName>
    <definedName name="IQRS1554" hidden="1">"$T$1554:$V$1554"</definedName>
    <definedName name="IQRS1555" hidden="1">"$T$1555:$W$1555"</definedName>
    <definedName name="IQRS1556" hidden="1">"$T$1556:$U$1556"</definedName>
    <definedName name="IQRS1557" hidden="1">"$T$1557:$V$1557"</definedName>
    <definedName name="IQRS1559" hidden="1">"$T$1559:$V$1559"</definedName>
    <definedName name="IQRS156" hidden="1">"$T$156:$U$156"</definedName>
    <definedName name="IQRS1560" hidden="1">"$T$1560"</definedName>
    <definedName name="IQRS1562" hidden="1">"$T$1562:$V$1562"</definedName>
    <definedName name="IQRS1563" hidden="1">"$T$1563:$U$1563"</definedName>
    <definedName name="IQRS1564" hidden="1">"$T$1564:$V$1564"</definedName>
    <definedName name="IQRS1565" hidden="1">"$T$1565:$W$1565"</definedName>
    <definedName name="IQRS1568" hidden="1">"$T$1568:$V$1568"</definedName>
    <definedName name="IQRS157" hidden="1">"$T$157:$V$157"</definedName>
    <definedName name="IQRS1570" hidden="1">"$T$1570:$U$1570"</definedName>
    <definedName name="IQRS1572" hidden="1">"$T$1572"</definedName>
    <definedName name="IQRS1573" hidden="1">"$T$1573:$W$1573"</definedName>
    <definedName name="IQRS1574" hidden="1">"$T$1574:$V$1574"</definedName>
    <definedName name="IQRS1575" hidden="1">"$T$1575"</definedName>
    <definedName name="IQRS1577" hidden="1">"$T$1577"</definedName>
    <definedName name="IQRS1578" hidden="1">"$T$1578:$X$1578"</definedName>
    <definedName name="IQRS158" hidden="1">"$T$158:$U$158"</definedName>
    <definedName name="IQRS1581" hidden="1">"$T$1581"</definedName>
    <definedName name="IQRS1582" hidden="1">"$T$1582:$V$1582"</definedName>
    <definedName name="IQRS1583" hidden="1">"$T$1583:$W$1583"</definedName>
    <definedName name="IQRS1584" hidden="1">"$T$1584:$U$1584"</definedName>
    <definedName name="IQRS1586" hidden="1">"$T$1586:$U$1586"</definedName>
    <definedName name="IQRS1587" hidden="1">"$T$1587:$V$1587"</definedName>
    <definedName name="IQRS1588" hidden="1">"$T$1588"</definedName>
    <definedName name="IQRS1589" hidden="1">"$T$1589:$W$1589"</definedName>
    <definedName name="IQRS159" hidden="1">"$T$159"</definedName>
    <definedName name="IQRS1590" hidden="1">"$T$1590:$U$1590"</definedName>
    <definedName name="IQRS1591" hidden="1">"$T$1591:$X$1591"</definedName>
    <definedName name="IQRS1592" hidden="1">"$T$1592"</definedName>
    <definedName name="IQRS1593" hidden="1">"$T$1593:$W$1593"</definedName>
    <definedName name="IQRS1594" hidden="1">"$T$1594:$Y$1594"</definedName>
    <definedName name="IQRS1595" hidden="1">"$T$1595:$U$1595"</definedName>
    <definedName name="IQRS1596" hidden="1">"$T$1596"</definedName>
    <definedName name="IQRS1597" hidden="1">"$T$1597:$V$1597"</definedName>
    <definedName name="IQRS1598" hidden="1">"$T$1598:$X$1598"</definedName>
    <definedName name="IQRS1599" hidden="1">"$T$1599:$V$1599"</definedName>
    <definedName name="IQRS16" hidden="1">"$T$16:$Y$16"</definedName>
    <definedName name="IQRS160" hidden="1">"$T$160:$U$160"</definedName>
    <definedName name="IQRS1600" hidden="1">"$T$1600:$V$1600"</definedName>
    <definedName name="IQRS1601" hidden="1">"$T$1601:$W$1601"</definedName>
    <definedName name="IQRS1604" hidden="1">"$T$1604:$W$1604"</definedName>
    <definedName name="IQRS1607" hidden="1">"$T$1607"</definedName>
    <definedName name="IQRS1608" hidden="1">"$T$1608:$V$1608"</definedName>
    <definedName name="IQRS1609" hidden="1">"$T$1609:$U$1609"</definedName>
    <definedName name="IQRS161" hidden="1">"$T$161:$W$161"</definedName>
    <definedName name="IQRS1610" hidden="1">"$T$1610"</definedName>
    <definedName name="IQRS1611" hidden="1">"$T$1611:$V$1611"</definedName>
    <definedName name="IQRS1612" hidden="1">"$T$1612"</definedName>
    <definedName name="IQRS1613" hidden="1">"$T$1613:$U$1613"</definedName>
    <definedName name="IQRS1614" hidden="1">"$T$1614:$W$1614"</definedName>
    <definedName name="IQRS1615" hidden="1">"$T$1615"</definedName>
    <definedName name="IQRS1617" hidden="1">"$T$1617:$U$1617"</definedName>
    <definedName name="IQRS1618" hidden="1">"$T$1618:$X$1618"</definedName>
    <definedName name="IQRS1619" hidden="1">"$T$1619:$U$1619"</definedName>
    <definedName name="IQRS162" hidden="1">"$T$162:$X$162"</definedName>
    <definedName name="IQRS1621" hidden="1">"$T$1621:$U$1621"</definedName>
    <definedName name="IQRS1623" hidden="1">"$T$1623:$V$1623"</definedName>
    <definedName name="IQRS1624" hidden="1">"$T$1624:$W$1624"</definedName>
    <definedName name="IQRS1625" hidden="1">"$T$1625:$U$1625"</definedName>
    <definedName name="IQRS1626" hidden="1">"$T$1626:$U$1626"</definedName>
    <definedName name="IQRS1628" hidden="1">"$T$1628:$V$1628"</definedName>
    <definedName name="IQRS1629" hidden="1">"$T$1629:$V$1629"</definedName>
    <definedName name="IQRS163" hidden="1">"$T$163"</definedName>
    <definedName name="IQRS1630" hidden="1">"$T$1630:$U$1630"</definedName>
    <definedName name="IQRS1632" hidden="1">"$T$1632:$U$1632"</definedName>
    <definedName name="IQRS1633" hidden="1">"$T$1633:$U$1633"</definedName>
    <definedName name="IQRS1634" hidden="1">"$T$1634"</definedName>
    <definedName name="IQRS1635" hidden="1">"$T$1635:$AA$1635"</definedName>
    <definedName name="IQRS1636" hidden="1">"$T$1636:$W$1636"</definedName>
    <definedName name="IQRS1638" hidden="1">"$T$1638:$V$1638"</definedName>
    <definedName name="IQRS1639" hidden="1">"$T$1639:$X$1639"</definedName>
    <definedName name="IQRS164" hidden="1">"$T$164:$V$164"</definedName>
    <definedName name="IQRS1640" hidden="1">"$T$1640:$W$1640"</definedName>
    <definedName name="IQRS1641" hidden="1">"$T$1641"</definedName>
    <definedName name="IQRS1642" hidden="1">"$T$1642:$X$1642"</definedName>
    <definedName name="IQRS1643" hidden="1">"$T$1643:$X$1643"</definedName>
    <definedName name="IQRS1644" hidden="1">"$T$1644:$U$1644"</definedName>
    <definedName name="IQRS1645" hidden="1">"$T$1645"</definedName>
    <definedName name="IQRS1646" hidden="1">"$T$1646:$V$1646"</definedName>
    <definedName name="IQRS1647" hidden="1">"$T$1647:$U$1647"</definedName>
    <definedName name="IQRS1648" hidden="1">"$T$1648:$V$1648"</definedName>
    <definedName name="IQRS1649" hidden="1">"$T$1649:$W$1649"</definedName>
    <definedName name="IQRS165" hidden="1">"$T$165:$W$165"</definedName>
    <definedName name="IQRS1650" hidden="1">"$T$1650:$U$1650"</definedName>
    <definedName name="IQRS1651" hidden="1">"$T$1651"</definedName>
    <definedName name="IQRS1652" hidden="1">"$T$1652:$Z$1652"</definedName>
    <definedName name="IQRS1653" hidden="1">"$T$1653:$V$1653"</definedName>
    <definedName name="IQRS1655" hidden="1">"$T$1655:$U$1655"</definedName>
    <definedName name="IQRS166" hidden="1">"$T$166:$V$166"</definedName>
    <definedName name="IQRS1660" hidden="1">"$T$1660"</definedName>
    <definedName name="IQRS1661" hidden="1">"$T$1661:$U$1661"</definedName>
    <definedName name="IQRS1662" hidden="1">"$T$1662:$U$1662"</definedName>
    <definedName name="IQRS1663" hidden="1">"$T$1663:$U$1663"</definedName>
    <definedName name="IQRS1664" hidden="1">"$T$1664"</definedName>
    <definedName name="IQRS1665" hidden="1">"$T$1665"</definedName>
    <definedName name="IQRS1666" hidden="1">"$T$1666:$V$1666"</definedName>
    <definedName name="IQRS1667" hidden="1">"$T$1667:$V$1667"</definedName>
    <definedName name="IQRS1668" hidden="1">"$T$1668:$U$1668"</definedName>
    <definedName name="IQRS1669" hidden="1">"$T$1669:$V$1669"</definedName>
    <definedName name="IQRS167" hidden="1">"$T$167:$U$167"</definedName>
    <definedName name="IQRS1670" hidden="1">"$T$1670:$V$1670"</definedName>
    <definedName name="IQRS1671" hidden="1">"$T$1671:$U$1671"</definedName>
    <definedName name="IQRS1675" hidden="1">"$T$1675:$U$1675"</definedName>
    <definedName name="IQRS1676" hidden="1">"$T$1676:$U$1676"</definedName>
    <definedName name="IQRS1677" hidden="1">"$T$1677"</definedName>
    <definedName name="IQRS1678" hidden="1">"$T$1678:$V$1678"</definedName>
    <definedName name="IQRS1679" hidden="1">"$T$1679:$U$1679"</definedName>
    <definedName name="IQRS1680" hidden="1">"$T$1680"</definedName>
    <definedName name="IQRS1681" hidden="1">"$T$1681:$U$1681"</definedName>
    <definedName name="IQRS1682" hidden="1">"$T$1682:$V$1682"</definedName>
    <definedName name="IQRS1683" hidden="1">"$T$1683"</definedName>
    <definedName name="IQRS1684" hidden="1">"$T$1684:$V$1684"</definedName>
    <definedName name="IQRS1685" hidden="1">"$T$1685"</definedName>
    <definedName name="IQRS1686" hidden="1">"$T$1686:$W$1686"</definedName>
    <definedName name="IQRS1687" hidden="1">"$T$1687:$U$1687"</definedName>
    <definedName name="IQRS1688" hidden="1">"$T$1688:$U$1688"</definedName>
    <definedName name="IQRS169" hidden="1">"$T$169:$V$169"</definedName>
    <definedName name="IQRS1690" hidden="1">"$T$1690"</definedName>
    <definedName name="IQRS1691" hidden="1">"$T$1691"</definedName>
    <definedName name="IQRS1692" hidden="1">"$T$1692:$U$1692"</definedName>
    <definedName name="IQRS1693" hidden="1">"$T$1693:$U$1693"</definedName>
    <definedName name="IQRS1694" hidden="1">"$T$1694"</definedName>
    <definedName name="IQRS1695" hidden="1">"$T$1695:$U$1695"</definedName>
    <definedName name="IQRS1696" hidden="1">"$T$1696:$U$1696"</definedName>
    <definedName name="IQRS1698" hidden="1">"$T$1698:$U$1698"</definedName>
    <definedName name="IQRS1699" hidden="1">"$T$1699:$V$1699"</definedName>
    <definedName name="IQRS17" hidden="1">"$T$17:$V$17"</definedName>
    <definedName name="IQRS170" hidden="1">"$T$170:$V$170"</definedName>
    <definedName name="IQRS1700" hidden="1">"$T$1700:$U$1700"</definedName>
    <definedName name="IQRS1701" hidden="1">"$T$1701:$V$1701"</definedName>
    <definedName name="IQRS1702" hidden="1">"$T$1702:$V$1702"</definedName>
    <definedName name="IQRS1703" hidden="1">"$T$1703:$U$1703"</definedName>
    <definedName name="IQRS1704" hidden="1">"$T$1704:$U$1704"</definedName>
    <definedName name="IQRS1706" hidden="1">"$T$1706:$U$1706"</definedName>
    <definedName name="IQRS1707" hidden="1">"$T$1707:$V$1707"</definedName>
    <definedName name="IQRS171" hidden="1">"$T$171"</definedName>
    <definedName name="IQRS1712" hidden="1">"$T$1712:$V$1712"</definedName>
    <definedName name="IQRS1713" hidden="1">"$T$1713:$U$1713"</definedName>
    <definedName name="IQRS1714" hidden="1">"$T$1714:$U$1714"</definedName>
    <definedName name="IQRS1715" hidden="1">"$T$1715"</definedName>
    <definedName name="IQRS1717" hidden="1">"$T$1717:$U$1717"</definedName>
    <definedName name="IQRS1718" hidden="1">"$T$1718:$U$1718"</definedName>
    <definedName name="IQRS172" hidden="1">"$T$172"</definedName>
    <definedName name="IQRS1720" hidden="1">"$T$1720"</definedName>
    <definedName name="IQRS1721" hidden="1">"$T$1721:$V$1721"</definedName>
    <definedName name="IQRS1722" hidden="1">"$T$1722:$V$1722"</definedName>
    <definedName name="IQRS1723" hidden="1">"$T$1723:$Y$1723"</definedName>
    <definedName name="IQRS1724" hidden="1">"$T$1724"</definedName>
    <definedName name="IQRS1725" hidden="1">"$T$1725:$W$1725"</definedName>
    <definedName name="IQRS1726" hidden="1">"$T$1726:$V$1726"</definedName>
    <definedName name="IQRS1728" hidden="1">"$T$1728:$V$1728"</definedName>
    <definedName name="IQRS1729" hidden="1">"$T$1729"</definedName>
    <definedName name="IQRS173" hidden="1">"$T$173"</definedName>
    <definedName name="IQRS1732" hidden="1">"$T$1732:$V$1732"</definedName>
    <definedName name="IQRS1733" hidden="1">"$T$1733"</definedName>
    <definedName name="IQRS1734" hidden="1">"$T$1734"</definedName>
    <definedName name="IQRS1735" hidden="1">"$T$1735"</definedName>
    <definedName name="IQRS1736" hidden="1">"$T$1736"</definedName>
    <definedName name="IQRS1737" hidden="1">"$T$1737:$U$1737"</definedName>
    <definedName name="IQRS1738" hidden="1">"$T$1738:$V$1738"</definedName>
    <definedName name="IQRS1739" hidden="1">"$T$1739"</definedName>
    <definedName name="IQRS1740" hidden="1">"$T$1740"</definedName>
    <definedName name="IQRS1741" hidden="1">"$T$1741:$U$1741"</definedName>
    <definedName name="IQRS1742" hidden="1">"$T$1742:$X$1742"</definedName>
    <definedName name="IQRS1743" hidden="1">"$T$1743:$U$1743"</definedName>
    <definedName name="IQRS1745" hidden="1">"$T$1745"</definedName>
    <definedName name="IQRS1747" hidden="1">"$T$1747"</definedName>
    <definedName name="IQRS1749" hidden="1">"$T$1749:$U$1749"</definedName>
    <definedName name="IQRS1750" hidden="1">"$T$1750"</definedName>
    <definedName name="IQRS1751" hidden="1">"$T$1751"</definedName>
    <definedName name="IQRS1752" hidden="1">"$T$1752:$W$1752"</definedName>
    <definedName name="IQRS1753" hidden="1">"$T$1753"</definedName>
    <definedName name="IQRS1754" hidden="1">"$T$1754"</definedName>
    <definedName name="IQRS1755" hidden="1">"$T$1755:$V$1755"</definedName>
    <definedName name="IQRS1756" hidden="1">"$T$1756:$U$1756"</definedName>
    <definedName name="IQRS1757" hidden="1">"$T$1757:$W$1757"</definedName>
    <definedName name="IQRS1758" hidden="1">"$T$1758:$U$1758"</definedName>
    <definedName name="IQRS1759" hidden="1">"$T$1759:$W$1759"</definedName>
    <definedName name="IQRS1760" hidden="1">"$T$1760:$U$1760"</definedName>
    <definedName name="IQRS1763" hidden="1">"$T$1763:$W$1763"</definedName>
    <definedName name="IQRS1765" hidden="1">"$T$1765:$V$1765"</definedName>
    <definedName name="IQRS1766" hidden="1">"$T$1766:$V$1766"</definedName>
    <definedName name="IQRS1767" hidden="1">"$T$1767:$U$1767"</definedName>
    <definedName name="IQRS1769" hidden="1">"$T$1769"</definedName>
    <definedName name="IQRS177" hidden="1">"$T$177"</definedName>
    <definedName name="IQRS1770" hidden="1">"$T$1770:$U$1770"</definedName>
    <definedName name="IQRS1771" hidden="1">"$T$1771:$U$1771"</definedName>
    <definedName name="IQRS1773" hidden="1">"$T$1773:$U$1773"</definedName>
    <definedName name="IQRS1775" hidden="1">"$T$1775:$X$1775"</definedName>
    <definedName name="IQRS1776" hidden="1">"$T$1776"</definedName>
    <definedName name="IQRS1777" hidden="1">"$T$1777"</definedName>
    <definedName name="IQRS1778" hidden="1">"$T$1778:$V$1778"</definedName>
    <definedName name="IQRS1779" hidden="1">"$T$1779:$V$1779"</definedName>
    <definedName name="IQRS178" hidden="1">"$T$178:$X$178"</definedName>
    <definedName name="IQRS1780" hidden="1">"$T$1780"</definedName>
    <definedName name="IQRS1782" hidden="1">"$T$1782:$V$1782"</definedName>
    <definedName name="IQRS1789" hidden="1">"$T$1789"</definedName>
    <definedName name="IQRS179" hidden="1">"$T$179:$U$179"</definedName>
    <definedName name="IQRS1791" hidden="1">"$T$1791:$V$1791"</definedName>
    <definedName name="IQRS1792" hidden="1">"$T$1792"</definedName>
    <definedName name="IQRS1793" hidden="1">"$T$1793:$V$1793"</definedName>
    <definedName name="IQRS1794" hidden="1">"$T$1794:$U$1794"</definedName>
    <definedName name="IQRS1796" hidden="1">"$T$1796:$V$1796"</definedName>
    <definedName name="IQRS1797" hidden="1">"$T$1797"</definedName>
    <definedName name="IQRS1798" hidden="1">"$T$1798:$U$1798"</definedName>
    <definedName name="IQRS1799" hidden="1">"$T$1799:$U$1799"</definedName>
    <definedName name="IQRS180" hidden="1">"$T$180:$U$180"</definedName>
    <definedName name="IQRS1801" hidden="1">"$T$1801:$U$1801"</definedName>
    <definedName name="IQRS1802" hidden="1">"$T$1802:$V$1802"</definedName>
    <definedName name="IQRS1803" hidden="1">"$T$1803"</definedName>
    <definedName name="IQRS1804" hidden="1">"$T$1804"</definedName>
    <definedName name="IQRS1805" hidden="1">"$T$1805:$U$1805"</definedName>
    <definedName name="IQRS1807" hidden="1">"$T$1807:$U$1807"</definedName>
    <definedName name="IQRS1808" hidden="1">"$T$1808:$U$1808"</definedName>
    <definedName name="IQRS1809" hidden="1">"$T$1809:$W$1809"</definedName>
    <definedName name="IQRS181" hidden="1">"$T$181"</definedName>
    <definedName name="IQRS1810" hidden="1">"$T$1810:$U$1810"</definedName>
    <definedName name="IQRS1811" hidden="1">"$T$1811"</definedName>
    <definedName name="IQRS1812" hidden="1">"$T$1812:$V$1812"</definedName>
    <definedName name="IQRS1813" hidden="1">"$T$1813"</definedName>
    <definedName name="IQRS1814" hidden="1">"$T$1814"</definedName>
    <definedName name="IQRS1815" hidden="1">"$T$1815:$V$1815"</definedName>
    <definedName name="IQRS1816" hidden="1">"$T$1816:$V$1816"</definedName>
    <definedName name="IQRS1817" hidden="1">"$T$1817:$V$1817"</definedName>
    <definedName name="IQRS1818" hidden="1">"$T$1818:$W$1818"</definedName>
    <definedName name="IQRS1819" hidden="1">"$T$1819:$U$1819"</definedName>
    <definedName name="IQRS182" hidden="1">"$T$182"</definedName>
    <definedName name="IQRS1822" hidden="1">"$T$1822:$U$1822"</definedName>
    <definedName name="IQRS1823" hidden="1">"$T$1823:$V$1823"</definedName>
    <definedName name="IQRS1826" hidden="1">"$T$1826:$W$1826"</definedName>
    <definedName name="IQRS1827" hidden="1">"$T$1827"</definedName>
    <definedName name="IQRS1828" hidden="1">"$T$1828:$V$1828"</definedName>
    <definedName name="IQRS1829" hidden="1">"$T$1829"</definedName>
    <definedName name="IQRS183" hidden="1">"$T$183:$U$183"</definedName>
    <definedName name="IQRS1831" hidden="1">"$T$1831:$U$1831"</definedName>
    <definedName name="IQRS1832" hidden="1">"$T$1832:$U$1832"</definedName>
    <definedName name="IQRS1833" hidden="1">"$T$1833:$V$1833"</definedName>
    <definedName name="IQRS1834" hidden="1">"$T$1834:$V$1834"</definedName>
    <definedName name="IQRS1836" hidden="1">"$T$1836:$U$1836"</definedName>
    <definedName name="IQRS1837" hidden="1">"$T$1837:$U$1837"</definedName>
    <definedName name="IQRS1838" hidden="1">"$T$1838:$Z$1838"</definedName>
    <definedName name="IQRS1839" hidden="1">"$T$1839:$V$1839"</definedName>
    <definedName name="IQRS184" hidden="1">"$T$184:$U$184"</definedName>
    <definedName name="IQRS1840" hidden="1">"$T$1840:$X$1840"</definedName>
    <definedName name="IQRS1841" hidden="1">"$T$1841"</definedName>
    <definedName name="IQRS1842" hidden="1">"$T$1842:$V$1842"</definedName>
    <definedName name="IQRS1843" hidden="1">"$T$1843:$U$1843"</definedName>
    <definedName name="IQRS1844" hidden="1">"$T$1844:$V$1844"</definedName>
    <definedName name="IQRS1845" hidden="1">"$T$1845:$U$1845"</definedName>
    <definedName name="IQRS1846" hidden="1">"$T$1846"</definedName>
    <definedName name="IQRS1847" hidden="1">"$T$1847"</definedName>
    <definedName name="IQRS1848" hidden="1">"$T$1848:$V$1848"</definedName>
    <definedName name="IQRS1849" hidden="1">"$T$1849:$W$1849"</definedName>
    <definedName name="IQRS185" hidden="1">"$T$185:$V$185"</definedName>
    <definedName name="IQRS1850" hidden="1">"$T$1850:$V$1850"</definedName>
    <definedName name="IQRS1852" hidden="1">"$T$1852"</definedName>
    <definedName name="IQRS1854" hidden="1">"$T$1854"</definedName>
    <definedName name="IQRS1856" hidden="1">"$T$1856"</definedName>
    <definedName name="IQRS1857" hidden="1">"$T$1857"</definedName>
    <definedName name="IQRS1858" hidden="1">"$T$1858:$V$1858"</definedName>
    <definedName name="IQRS1859" hidden="1">"$T$1859:$U$1859"</definedName>
    <definedName name="IQRS186" hidden="1">"$T$186:$V$186"</definedName>
    <definedName name="IQRS1860" hidden="1">"$T$1860:$Z$1860"</definedName>
    <definedName name="IQRS1861" hidden="1">"$T$1861:$W$1861"</definedName>
    <definedName name="IQRS1862" hidden="1">"$T$1862:$V$1862"</definedName>
    <definedName name="IQRS1863" hidden="1">"$T$1863:$V$1863"</definedName>
    <definedName name="IQRS1864" hidden="1">"$T$1864:$U$1864"</definedName>
    <definedName name="IQRS1865" hidden="1">"$T$1865:$X$1865"</definedName>
    <definedName name="IQRS1866" hidden="1">"$T$1866:$X$1866"</definedName>
    <definedName name="IQRS1867" hidden="1">"$T$1867:$U$1867"</definedName>
    <definedName name="IQRS1868" hidden="1">"$T$1868"</definedName>
    <definedName name="IQRS1869" hidden="1">"$T$1869:$W$1869"</definedName>
    <definedName name="IQRS187" hidden="1">"$T$187:$V$187"</definedName>
    <definedName name="IQRS1870" hidden="1">"$T$1870:$U$1870"</definedName>
    <definedName name="IQRS1871" hidden="1">"$T$1871:$W$1871"</definedName>
    <definedName name="IQRS1872" hidden="1">"$T$1872:$V$1872"</definedName>
    <definedName name="IQRS1873" hidden="1">"$T$1873:$V$1873"</definedName>
    <definedName name="IQRS1874" hidden="1">"$T$1874:$V$1874"</definedName>
    <definedName name="IQRS1875" hidden="1">"$T$1875:$Y$1875"</definedName>
    <definedName name="IQRS1876" hidden="1">"$T$1876"</definedName>
    <definedName name="IQRS1877" hidden="1">"$T$1877:$U$1877"</definedName>
    <definedName name="IQRS1878" hidden="1">"$T$1878"</definedName>
    <definedName name="IQRS1879" hidden="1">"$T$1879:$V$1879"</definedName>
    <definedName name="IQRS188" hidden="1">"$T$188:$V$188"</definedName>
    <definedName name="IQRS1880" hidden="1">"$T$1880:$W$1880"</definedName>
    <definedName name="IQRS1883" hidden="1">"$T$1883"</definedName>
    <definedName name="IQRS1884" hidden="1">"$T$1884:$U$1884"</definedName>
    <definedName name="IQRS1885" hidden="1">"$T$1885:$U$1885"</definedName>
    <definedName name="IQRS1886" hidden="1">"$T$1886"</definedName>
    <definedName name="IQRS1887" hidden="1">"$T$1887"</definedName>
    <definedName name="IQRS1888" hidden="1">"$T$1888:$X$1888"</definedName>
    <definedName name="IQRS1889" hidden="1">"$T$1889:$V$1889"</definedName>
    <definedName name="IQRS189" hidden="1">"$T$189"</definedName>
    <definedName name="IQRS1890" hidden="1">"$T$1890:$U$1890"</definedName>
    <definedName name="IQRS1891" hidden="1">"$T$1891:$V$1891"</definedName>
    <definedName name="IQRS1892" hidden="1">"$T$1892:$U$1892"</definedName>
    <definedName name="IQRS1893" hidden="1">"$T$1893:$V$1893"</definedName>
    <definedName name="IQRS1894" hidden="1">"$T$1894:$W$1894"</definedName>
    <definedName name="IQRS1895" hidden="1">"$T$1895:$X$1895"</definedName>
    <definedName name="IQRS1896" hidden="1">"$T$1896:$U$1896"</definedName>
    <definedName name="IQRS1897" hidden="1">"$T$1897:$U$1897"</definedName>
    <definedName name="IQRS1898" hidden="1">"$T$1898:$V$1898"</definedName>
    <definedName name="IQRS1899" hidden="1">"$T$1899:$U$1899"</definedName>
    <definedName name="IQRS19" hidden="1">"$T$19"</definedName>
    <definedName name="IQRS190" hidden="1">"$T$190:$U$190"</definedName>
    <definedName name="IQRS1900" hidden="1">"$T$1900:$W$1900"</definedName>
    <definedName name="IQRS1901" hidden="1">"$T$1901:$U$1901"</definedName>
    <definedName name="IQRS1902" hidden="1">"$T$1902:$X$1902"</definedName>
    <definedName name="IQRS1903" hidden="1">"$T$1903:$U$1903"</definedName>
    <definedName name="IQRS1904" hidden="1">"$T$1904"</definedName>
    <definedName name="IQRS1907" hidden="1">"$T$1907:$W$1907"</definedName>
    <definedName name="IQRS1908" hidden="1">"$T$1908:$U$1908"</definedName>
    <definedName name="IQRS1909" hidden="1">"$T$1909:$V$1909"</definedName>
    <definedName name="IQRS191" hidden="1">"$T$191:$X$191"</definedName>
    <definedName name="IQRS1910" hidden="1">"$T$1910"</definedName>
    <definedName name="IQRS1911" hidden="1">"$T$1911"</definedName>
    <definedName name="IQRS1912" hidden="1">"$T$1912:$W$1912"</definedName>
    <definedName name="IQRS1913" hidden="1">"$T$1913"</definedName>
    <definedName name="IQRS1914" hidden="1">"$T$1914"</definedName>
    <definedName name="IQRS1915" hidden="1">"$T$1915"</definedName>
    <definedName name="IQRS1916" hidden="1">"$T$1916"</definedName>
    <definedName name="IQRS1917" hidden="1">"$T$1917"</definedName>
    <definedName name="IQRS1918" hidden="1">"$T$1918:$V$1918"</definedName>
    <definedName name="IQRS1919" hidden="1">"$T$1919:$W$1919"</definedName>
    <definedName name="IQRS192" hidden="1">"$T$192:$W$192"</definedName>
    <definedName name="IQRS1920" hidden="1">"$T$1920:$U$1920"</definedName>
    <definedName name="IQRS1921" hidden="1">"$T$1921:$X$1921"</definedName>
    <definedName name="IQRS1922" hidden="1">"$T$1922:$W$1922"</definedName>
    <definedName name="IQRS1926" hidden="1">"$T$1926:$U$1926"</definedName>
    <definedName name="IQRS1927" hidden="1">"$T$1927:$X$1927"</definedName>
    <definedName name="IQRS1928" hidden="1">"$T$1928:$U$1928"</definedName>
    <definedName name="IQRS1929" hidden="1">"$T$1929:$U$1929"</definedName>
    <definedName name="IQRS193" hidden="1">"$T$193:$U$193"</definedName>
    <definedName name="IQRS1930" hidden="1">"$T$1930:$V$1930"</definedName>
    <definedName name="IQRS1931" hidden="1">"$T$1931:$W$1931"</definedName>
    <definedName name="IQRS1932" hidden="1">"$T$1932"</definedName>
    <definedName name="IQRS1934" hidden="1">"$T$1934:$U$1934"</definedName>
    <definedName name="IQRS1935" hidden="1">"$T$1935:$V$1935"</definedName>
    <definedName name="IQRS1936" hidden="1">"$T$1936:$V$1936"</definedName>
    <definedName name="IQRS1937" hidden="1">"$T$1937"</definedName>
    <definedName name="IQRS1938" hidden="1">"$T$1938"</definedName>
    <definedName name="IQRS1939" hidden="1">"$T$1939:$X$1939"</definedName>
    <definedName name="IQRS194" hidden="1">"$T$194:$V$194"</definedName>
    <definedName name="IQRS1940" hidden="1">"$T$1940"</definedName>
    <definedName name="IQRS1941" hidden="1">"$T$1941:$U$1941"</definedName>
    <definedName name="IQRS1942" hidden="1">"$T$1942:$V$1942"</definedName>
    <definedName name="IQRS1944" hidden="1">"$T$1944:$W$1944"</definedName>
    <definedName name="IQRS1945" hidden="1">"$T$1945:$V$1945"</definedName>
    <definedName name="IQRS1946" hidden="1">"$T$1946:$U$1946"</definedName>
    <definedName name="IQRS1947" hidden="1">"$T$1947:$U$1947"</definedName>
    <definedName name="IQRS1948" hidden="1">"$T$1948:$X$1948"</definedName>
    <definedName name="IQRS195" hidden="1">"$T$195:$V$195"</definedName>
    <definedName name="IQRS1950" hidden="1">"$T$1950:$V$1950"</definedName>
    <definedName name="IQRS1952" hidden="1">"$T$1952:$U$1952"</definedName>
    <definedName name="IQRS1953" hidden="1">"$T$1953"</definedName>
    <definedName name="IQRS1955" hidden="1">"$T$1955:$U$1955"</definedName>
    <definedName name="IQRS1956" hidden="1">"$T$1956:$W$1956"</definedName>
    <definedName name="IQRS1957" hidden="1">"$T$1957"</definedName>
    <definedName name="IQRS1958" hidden="1">"$T$1958:$Y$1958"</definedName>
    <definedName name="IQRS196" hidden="1">"$T$196"</definedName>
    <definedName name="IQRS1960" hidden="1">"$T$1960"</definedName>
    <definedName name="IQRS1961" hidden="1">"$T$1961:$U$1961"</definedName>
    <definedName name="IQRS1962" hidden="1">"$T$1962:$V$1962"</definedName>
    <definedName name="IQRS1963" hidden="1">"$T$1963:$W$1963"</definedName>
    <definedName name="IQRS1964" hidden="1">"$T$1964:$W$1964"</definedName>
    <definedName name="IQRS1965" hidden="1">"$T$1965:$V$1965"</definedName>
    <definedName name="IQRS1966" hidden="1">"$T$1966:$V$1966"</definedName>
    <definedName name="IQRS1967" hidden="1">"$T$1967"</definedName>
    <definedName name="IQRS1968" hidden="1">"$T$1968:$V$1968"</definedName>
    <definedName name="IQRS1969" hidden="1">"$T$1969:$V$1969"</definedName>
    <definedName name="IQRS1970" hidden="1">"$T$1970:$V$1970"</definedName>
    <definedName name="IQRS1973" hidden="1">"$T$1973:$U$1973"</definedName>
    <definedName name="IQRS1974" hidden="1">"$T$1974:$U$1974"</definedName>
    <definedName name="IQRS1975" hidden="1">"$T$1975:$V$1975"</definedName>
    <definedName name="IQRS1976" hidden="1">"$T$1976"</definedName>
    <definedName name="IQRS1977" hidden="1">"$T$1977:$V$1977"</definedName>
    <definedName name="IQRS1978" hidden="1">"$T$1978:$U$1978"</definedName>
    <definedName name="IQRS1979" hidden="1">"$T$1979"</definedName>
    <definedName name="IQRS198" hidden="1">"$T$198:$V$198"</definedName>
    <definedName name="IQRS1980" hidden="1">"$T$1980:$V$1980"</definedName>
    <definedName name="IQRS1981" hidden="1">"$T$1981:$X$1981"</definedName>
    <definedName name="IQRS1982" hidden="1">"$T$1982:$X$1982"</definedName>
    <definedName name="IQRS1983" hidden="1">"$T$1983:$U$1983"</definedName>
    <definedName name="IQRS1984" hidden="1">"$T$1984:$U$1984"</definedName>
    <definedName name="IQRS1985" hidden="1">"$T$1985:$V$1985"</definedName>
    <definedName name="IQRS1986" hidden="1">"$T$1986:$U$1986"</definedName>
    <definedName name="IQRS1987" hidden="1">"$T$1987:$U$1987"</definedName>
    <definedName name="IQRS1988" hidden="1">"$T$1988:$U$1988"</definedName>
    <definedName name="IQRS1989" hidden="1">"$T$1989:$U$1989"</definedName>
    <definedName name="IQRS1990" hidden="1">"$T$1990:$V$1990"</definedName>
    <definedName name="IQRS1991" hidden="1">"$T$1991:$W$1991"</definedName>
    <definedName name="IQRS1993" hidden="1">"$T$1993:$W$1993"</definedName>
    <definedName name="IQRS1994" hidden="1">"$T$1994:$V$1994"</definedName>
    <definedName name="IQRS1995" hidden="1">"$T$1995:$U$1995"</definedName>
    <definedName name="IQRS1996" hidden="1">"$T$1996:$U$1996"</definedName>
    <definedName name="IQRS1997" hidden="1">"$T$1997:$X$1997"</definedName>
    <definedName name="IQRS1998" hidden="1">"$T$1998"</definedName>
    <definedName name="IQRS2" hidden="1">"$T$2:$V$2"</definedName>
    <definedName name="IQRS200" hidden="1">"$T$200:$U$200"</definedName>
    <definedName name="IQRS2000" hidden="1">"$T$2000:$W$2000"</definedName>
    <definedName name="IQRS2001" hidden="1">"$T$2001"</definedName>
    <definedName name="IQRS2002" hidden="1">"$T$2002"</definedName>
    <definedName name="IQRS2003" hidden="1">"$T$2003:$V$2003"</definedName>
    <definedName name="IQRS2004" hidden="1">"$T$2004:$U$2004"</definedName>
    <definedName name="IQRS2005" hidden="1">"$T$2005"</definedName>
    <definedName name="IQRS2006" hidden="1">"$T$2006:$W$2006"</definedName>
    <definedName name="IQRS2008" hidden="1">"$T$2008:$W$2008"</definedName>
    <definedName name="IQRS2009" hidden="1">"$T$2009:$V$2009"</definedName>
    <definedName name="IQRS201" hidden="1">"$T$201:$X$201"</definedName>
    <definedName name="IQRS2010" hidden="1">"$T$2010:$U$2010"</definedName>
    <definedName name="IQRS2011" hidden="1">"$T$2011:$V$2011"</definedName>
    <definedName name="IQRS2012" hidden="1">"$T$2012:$U$2012"</definedName>
    <definedName name="IQRS2013" hidden="1">"$T$2013"</definedName>
    <definedName name="IQRS2014" hidden="1">"$T$2014:$W$2014"</definedName>
    <definedName name="IQRS2015" hidden="1">"$T$2015"</definedName>
    <definedName name="IQRS2016" hidden="1">"$T$2016:$U$2016"</definedName>
    <definedName name="IQRS2017" hidden="1">"$T$2017:$AA$2017"</definedName>
    <definedName name="IQRS2018" hidden="1">"$T$2018"</definedName>
    <definedName name="IQRS2019" hidden="1">"$T$2019:$W$2019"</definedName>
    <definedName name="IQRS202" hidden="1">"$T$202:$V$202"</definedName>
    <definedName name="IQRS2020" hidden="1">"$T$2020:$U$2020"</definedName>
    <definedName name="IQRS2021" hidden="1">"$T$2021:$V$2021"</definedName>
    <definedName name="IQRS2022" hidden="1">"$T$2022:$Y$2022"</definedName>
    <definedName name="IQRS2023" hidden="1">"$T$2023:$V$2023"</definedName>
    <definedName name="IQRS2024" hidden="1">"$T$2024:$V$2024"</definedName>
    <definedName name="IQRS2025" hidden="1">"$T$2025:$W$2025"</definedName>
    <definedName name="IQRS2026" hidden="1">"$T$2026:$U$2026"</definedName>
    <definedName name="IQRS2028" hidden="1">"$T$2028:$V$2028"</definedName>
    <definedName name="IQRS2029" hidden="1">"$T$2029:$U$2029"</definedName>
    <definedName name="IQRS203" hidden="1">"$T$203:$V$203"</definedName>
    <definedName name="IQRS2031" hidden="1">"$T$2031"</definedName>
    <definedName name="IQRS2032" hidden="1">"$T$2032:$V$2032"</definedName>
    <definedName name="IQRS2035" hidden="1">"$T$2035:$W$2035"</definedName>
    <definedName name="IQRS2036" hidden="1">"$T$2036:$V$2036"</definedName>
    <definedName name="IQRS2037" hidden="1">"$T$2037:$V$2037"</definedName>
    <definedName name="IQRS2038" hidden="1">"$T$2038:$V$2038"</definedName>
    <definedName name="IQRS204" hidden="1">"$T$204"</definedName>
    <definedName name="IQRS2040" hidden="1">"$T$2040"</definedName>
    <definedName name="IQRS2043" hidden="1">"$T$2043:$U$2043"</definedName>
    <definedName name="IQRS2045" hidden="1">"$T$2045:$V$2045"</definedName>
    <definedName name="IQRS2047" hidden="1">"$T$2047:$V$2047"</definedName>
    <definedName name="IQRS2048" hidden="1">"$T$2048"</definedName>
    <definedName name="IQRS2049" hidden="1">"$T$2049:$U$2049"</definedName>
    <definedName name="IQRS2051" hidden="1">"$T$2051:$V$2051"</definedName>
    <definedName name="IQRS2053" hidden="1">"$T$2053"</definedName>
    <definedName name="IQRS2055" hidden="1">"$T$2055"</definedName>
    <definedName name="IQRS2056" hidden="1">"$T$2056"</definedName>
    <definedName name="IQRS2059" hidden="1">"$T$2059:$V$2059"</definedName>
    <definedName name="IQRS206" hidden="1">"$T$206"</definedName>
    <definedName name="IQRS2060" hidden="1">"$T$2060:$W$2060"</definedName>
    <definedName name="IQRS2063" hidden="1">"$T$2063"</definedName>
    <definedName name="IQRS2064" hidden="1">"$T$2064:$V$2064"</definedName>
    <definedName name="IQRS2065" hidden="1">"$T$2065:$U$2065"</definedName>
    <definedName name="IQRS2067" hidden="1">"$T$2067"</definedName>
    <definedName name="IQRS2068" hidden="1">"$T$2068:$U$2068"</definedName>
    <definedName name="IQRS2069" hidden="1">"$T$2069:$U$2069"</definedName>
    <definedName name="IQRS207" hidden="1">"$T$207:$X$207"</definedName>
    <definedName name="IQRS2070" hidden="1">"$T$2070:$U$2070"</definedName>
    <definedName name="IQRS2071" hidden="1">"$T$2071:$Z$2071"</definedName>
    <definedName name="IQRS2072" hidden="1">"$T$2072:$V$2072"</definedName>
    <definedName name="IQRS2073" hidden="1">"$T$2073:$U$2073"</definedName>
    <definedName name="IQRS2074" hidden="1">"$T$2074:$V$2074"</definedName>
    <definedName name="IQRS2076" hidden="1">"$T$2076:$W$2076"</definedName>
    <definedName name="IQRS2078" hidden="1">"$T$2078:$W$2078"</definedName>
    <definedName name="IQRS2079" hidden="1">"$T$2079:$V$2079"</definedName>
    <definedName name="IQRS208" hidden="1">"$T$208:$V$208"</definedName>
    <definedName name="IQRS2080" hidden="1">"$T$2080"</definedName>
    <definedName name="IQRS2081" hidden="1">"$T$2081:$V$2081"</definedName>
    <definedName name="IQRS2082" hidden="1">"$T$2082:$U$2082"</definedName>
    <definedName name="IQRS2083" hidden="1">"$T$2083"</definedName>
    <definedName name="IQRS2084" hidden="1">"$T$2084:$U$2084"</definedName>
    <definedName name="IQRS2086" hidden="1">"$T$2086:$V$2086"</definedName>
    <definedName name="IQRS2087" hidden="1">"$T$2087:$U$2087"</definedName>
    <definedName name="IQRS2088" hidden="1">"$T$2088:$V$2088"</definedName>
    <definedName name="IQRS2089" hidden="1">"$T$2089:$V$2089"</definedName>
    <definedName name="IQRS209" hidden="1">"$T$209:$V$209"</definedName>
    <definedName name="IQRS2090" hidden="1">"$T$2090:$V$2090"</definedName>
    <definedName name="IQRS2091" hidden="1">"$T$2091:$V$2091"</definedName>
    <definedName name="IQRS2092" hidden="1">"$T$2092:$U$2092"</definedName>
    <definedName name="IQRS2093" hidden="1">"$T$2093"</definedName>
    <definedName name="IQRS2094" hidden="1">"$T$2094:$U$2094"</definedName>
    <definedName name="IQRS2095" hidden="1">"$T$2095:$U$2095"</definedName>
    <definedName name="IQRS2097" hidden="1">"$T$2097:$U$2097"</definedName>
    <definedName name="IQRS2099" hidden="1">"$T$2099:$U$2099"</definedName>
    <definedName name="IQRS21" hidden="1">"$T$21:$V$21"</definedName>
    <definedName name="IQRS210" hidden="1">"$T$210:$V$210"</definedName>
    <definedName name="IQRS2100" hidden="1">"$T$2100:$Y$2100"</definedName>
    <definedName name="IQRS2101" hidden="1">"$T$2101:$W$2101"</definedName>
    <definedName name="IQRS2102" hidden="1">"$T$2102"</definedName>
    <definedName name="IQRS2103" hidden="1">"$T$2103:$V$2103"</definedName>
    <definedName name="IQRS2106" hidden="1">"$T$2106:$U$2106"</definedName>
    <definedName name="IQRS2110" hidden="1">"$T$2110:$V$2110"</definedName>
    <definedName name="IQRS2114" hidden="1">"$T$2114"</definedName>
    <definedName name="IQRS2115" hidden="1">"$T$2115:$V$2115"</definedName>
    <definedName name="IQRS2116" hidden="1">"$T$2116:$V$2116"</definedName>
    <definedName name="IQRS2117" hidden="1">"$T$2117"</definedName>
    <definedName name="IQRS212" hidden="1">"$T$212:$U$212"</definedName>
    <definedName name="IQRS2120" hidden="1">"$T$2120:$X$2120"</definedName>
    <definedName name="IQRS2121" hidden="1">"$T$2121"</definedName>
    <definedName name="IQRS2123" hidden="1">"$T$2123:$W$2123"</definedName>
    <definedName name="IQRS2124" hidden="1">"$T$2124"</definedName>
    <definedName name="IQRS2125" hidden="1">"$T$2125:$W$2125"</definedName>
    <definedName name="IQRS2127" hidden="1">"$T$2127:$W$2127"</definedName>
    <definedName name="IQRS2128" hidden="1">"$T$2128"</definedName>
    <definedName name="IQRS2129" hidden="1">"$T$2129:$W$2129"</definedName>
    <definedName name="IQRS213" hidden="1">"$T$213:$V$213"</definedName>
    <definedName name="IQRS2130" hidden="1">"$T$2130:$X$2130"</definedName>
    <definedName name="IQRS2132" hidden="1">"$T$2132"</definedName>
    <definedName name="IQRS2133" hidden="1">"$T$2133"</definedName>
    <definedName name="IQRS2135" hidden="1">"$T$2135"</definedName>
    <definedName name="IQRS2139" hidden="1">"$T$2139:$V$2139"</definedName>
    <definedName name="IQRS214" hidden="1">"$T$214:$U$214"</definedName>
    <definedName name="IQRS2140" hidden="1">"$T$2140"</definedName>
    <definedName name="IQRS2141" hidden="1">"$T$2141"</definedName>
    <definedName name="IQRS2143" hidden="1">"$T$2143:$X$2143"</definedName>
    <definedName name="IQRS2144" hidden="1">"$T$2144"</definedName>
    <definedName name="IQRS2145" hidden="1">"$T$2145:$U$2145"</definedName>
    <definedName name="IQRS2146" hidden="1">"$T$2146:$V$2146"</definedName>
    <definedName name="IQRS2147" hidden="1">"$T$2147:$W$2147"</definedName>
    <definedName name="IQRS2148" hidden="1">"$T$2148:$V$2148"</definedName>
    <definedName name="IQRS2149" hidden="1">"$T$2149:$V$2149"</definedName>
    <definedName name="IQRS2150" hidden="1">"$T$2150:$U$2150"</definedName>
    <definedName name="IQRS2151" hidden="1">"$T$2151:$U$2151"</definedName>
    <definedName name="IQRS2152" hidden="1">"$T$2152:$V$2152"</definedName>
    <definedName name="IQRS2153" hidden="1">"$T$2153:$U$2153"</definedName>
    <definedName name="IQRS2154" hidden="1">"$T$2154:$V$2154"</definedName>
    <definedName name="IQRS2155" hidden="1">"$T$2155:$U$2155"</definedName>
    <definedName name="IQRS2156" hidden="1">"$T$2156:$V$2156"</definedName>
    <definedName name="IQRS2157" hidden="1">"$T$2157:$U$2157"</definedName>
    <definedName name="IQRS2158" hidden="1">"$T$2158:$U$2158"</definedName>
    <definedName name="IQRS2159" hidden="1">"$T$2159"</definedName>
    <definedName name="IQRS2160" hidden="1">"$T$2160:$U$2160"</definedName>
    <definedName name="IQRS2161" hidden="1">"$T$2161:$X$2161"</definedName>
    <definedName name="IQRS2162" hidden="1">"$T$2162:$Z$2162"</definedName>
    <definedName name="IQRS2163" hidden="1">"$T$2163"</definedName>
    <definedName name="IQRS2164" hidden="1">"$T$2164:$Z$2164"</definedName>
    <definedName name="IQRS2166" hidden="1">"$T$2166"</definedName>
    <definedName name="IQRS2167" hidden="1">"$T$2167:$V$2167"</definedName>
    <definedName name="IQRS2168" hidden="1">"$T$2168:$U$2168"</definedName>
    <definedName name="IQRS2169" hidden="1">"$T$2169:$U$2169"</definedName>
    <definedName name="IQRS217" hidden="1">"$T$217"</definedName>
    <definedName name="IQRS2170" hidden="1">"$T$2170:$U$2170"</definedName>
    <definedName name="IQRS2171" hidden="1">"$T$2171"</definedName>
    <definedName name="IQRS2172" hidden="1">"$T$2172:$V$2172"</definedName>
    <definedName name="IQRS2173" hidden="1">"$T$2173"</definedName>
    <definedName name="IQRS2174" hidden="1">"$T$2174"</definedName>
    <definedName name="IQRS2175" hidden="1">"$T$2175"</definedName>
    <definedName name="IQRS2176" hidden="1">"$T$2176"</definedName>
    <definedName name="IQRS2177" hidden="1">"$T$2177"</definedName>
    <definedName name="IQRS218" hidden="1">"$T$218:$W$218"</definedName>
    <definedName name="IQRS2180" hidden="1">"$T$2180"</definedName>
    <definedName name="IQRS2182" hidden="1">"$T$2182"</definedName>
    <definedName name="IQRS2183" hidden="1">"$T$2183"</definedName>
    <definedName name="IQRS2184" hidden="1">"$T$2184:$V$2184"</definedName>
    <definedName name="IQRS2185" hidden="1">"$T$2185"</definedName>
    <definedName name="IQRS2187" hidden="1">"$T$2187:$X$2187"</definedName>
    <definedName name="IQRS2189" hidden="1">"$T$2189"</definedName>
    <definedName name="IQRS219" hidden="1">"$T$219:$U$219"</definedName>
    <definedName name="IQRS2191" hidden="1">"$T$2191:$V$2191"</definedName>
    <definedName name="IQRS2192" hidden="1">"$T$2192:$U$2192"</definedName>
    <definedName name="IQRS2193" hidden="1">"$T$2193"</definedName>
    <definedName name="IQRS2194" hidden="1">"$T$2194:$V$2194"</definedName>
    <definedName name="IQRS2195" hidden="1">"$T$2195:$W$2195"</definedName>
    <definedName name="IQRS2196" hidden="1">"$T$2196:$U$2196"</definedName>
    <definedName name="IQRS2197" hidden="1">"$T$2197:$U$2197"</definedName>
    <definedName name="IQRS2198" hidden="1">"$T$2198:$U$2198"</definedName>
    <definedName name="IQRS22" hidden="1">"$T$22:$U$22"</definedName>
    <definedName name="IQRS220" hidden="1">"$T$220:$W$220"</definedName>
    <definedName name="IQRS2200" hidden="1">"$T$2200:$U$2200"</definedName>
    <definedName name="IQRS2201" hidden="1">"$T$2201:$W$2201"</definedName>
    <definedName name="IQRS2202" hidden="1">"$T$2202:$V$2202"</definedName>
    <definedName name="IQRS2203" hidden="1">"$T$2203:$U$2203"</definedName>
    <definedName name="IQRS2204" hidden="1">"$T$2204"</definedName>
    <definedName name="IQRS2205" hidden="1">"$T$2205:$V$2205"</definedName>
    <definedName name="IQRS2207" hidden="1">"$T$2207"</definedName>
    <definedName name="IQRS2208" hidden="1">"$T$2208:$W$2208"</definedName>
    <definedName name="IQRS2209" hidden="1">"$T$2209:$V$2209"</definedName>
    <definedName name="IQRS221" hidden="1">"$T$221:$V$221"</definedName>
    <definedName name="IQRS2211" hidden="1">"$T$2211:$U$2211"</definedName>
    <definedName name="IQRS2213" hidden="1">"$T$2213:$V$2213"</definedName>
    <definedName name="IQRS2214" hidden="1">"$T$2214"</definedName>
    <definedName name="IQRS2215" hidden="1">"$T$2215:$W$2215"</definedName>
    <definedName name="IQRS2216" hidden="1">"$T$2216"</definedName>
    <definedName name="IQRS2218" hidden="1">"$T$2218"</definedName>
    <definedName name="IQRS2219" hidden="1">"$T$2219:$V$2219"</definedName>
    <definedName name="IQRS2220" hidden="1">"$T$2220:$V$2220"</definedName>
    <definedName name="IQRS2221" hidden="1">"$T$2221"</definedName>
    <definedName name="IQRS2222" hidden="1">"$T$2222:$V$2222"</definedName>
    <definedName name="IQRS2223" hidden="1">"$T$2223:$V$2223"</definedName>
    <definedName name="IQRS2224" hidden="1">"$T$2224"</definedName>
    <definedName name="IQRS2225" hidden="1">"$T$2225:$V$2225"</definedName>
    <definedName name="IQRS2226" hidden="1">"$T$2226:$V$2226"</definedName>
    <definedName name="IQRS2227" hidden="1">"$T$2227"</definedName>
    <definedName name="IQRS2228" hidden="1">"$T$2228:$U$2228"</definedName>
    <definedName name="IQRS2229" hidden="1">"$T$2229:$X$2229"</definedName>
    <definedName name="IQRS223" hidden="1">"$T$223"</definedName>
    <definedName name="IQRS2230" hidden="1">"$T$2230:$Y$2230"</definedName>
    <definedName name="IQRS2231" hidden="1">"$T$2231:$U$2231"</definedName>
    <definedName name="IQRS2232" hidden="1">"$T$2232"</definedName>
    <definedName name="IQRS2233" hidden="1">"$T$2233:$X$2233"</definedName>
    <definedName name="IQRS2235" hidden="1">"$T$2235:$V$2235"</definedName>
    <definedName name="IQRS2236" hidden="1">"$T$2236"</definedName>
    <definedName name="IQRS2237" hidden="1">"$T$2237"</definedName>
    <definedName name="IQRS2238" hidden="1">"$T$2238:$U$2238"</definedName>
    <definedName name="IQRS2239" hidden="1">"$T$2239"</definedName>
    <definedName name="IQRS224" hidden="1">"$T$224:$U$224"</definedName>
    <definedName name="IQRS2240" hidden="1">"$T$2240"</definedName>
    <definedName name="IQRS2241" hidden="1">"$T$2241"</definedName>
    <definedName name="IQRS2242" hidden="1">"$T$2242:$V$2242"</definedName>
    <definedName name="IQRS2243" hidden="1">"$T$2243:$V$2243"</definedName>
    <definedName name="IQRS2244" hidden="1">"$T$2244:$W$2244"</definedName>
    <definedName name="IQRS2245" hidden="1">"$T$2245:$V$2245"</definedName>
    <definedName name="IQRS2246" hidden="1">"$T$2246:$V$2246"</definedName>
    <definedName name="IQRS2247" hidden="1">"$T$2247:$V$2247"</definedName>
    <definedName name="IQRS2248" hidden="1">"$T$2248:$U$2248"</definedName>
    <definedName name="IQRS2249" hidden="1">"$T$2249:$V$2249"</definedName>
    <definedName name="IQRS225" hidden="1">"$T$225:$U$225"</definedName>
    <definedName name="IQRS2250" hidden="1">"$T$2250"</definedName>
    <definedName name="IQRS2252" hidden="1">"$T$2252"</definedName>
    <definedName name="IQRS2254" hidden="1">"$T$2254"</definedName>
    <definedName name="IQRS2255" hidden="1">"$T$2255"</definedName>
    <definedName name="IQRS2257" hidden="1">"$T$2257:$V$2257"</definedName>
    <definedName name="IQRS2258" hidden="1">"$T$2258:$V$2258"</definedName>
    <definedName name="IQRS2259" hidden="1">"$T$2259:$U$2259"</definedName>
    <definedName name="IQRS226" hidden="1">"$T$226:$U$226"</definedName>
    <definedName name="IQRS2260" hidden="1">"$T$2260:$U$2260"</definedName>
    <definedName name="IQRS2261" hidden="1">"$T$2261"</definedName>
    <definedName name="IQRS2263" hidden="1">"$T$2263:$W$2263"</definedName>
    <definedName name="IQRS2265" hidden="1">"$T$2265:$U$2265"</definedName>
    <definedName name="IQRS2266" hidden="1">"$T$2266:$W$2266"</definedName>
    <definedName name="IQRS2267" hidden="1">"$T$2267"</definedName>
    <definedName name="IQRS2268" hidden="1">"$T$2268:$U$2268"</definedName>
    <definedName name="IQRS2269" hidden="1">"$T$2269:$V$2269"</definedName>
    <definedName name="IQRS227" hidden="1">"$T$227:$V$227"</definedName>
    <definedName name="IQRS2270" hidden="1">"$T$2270:$U$2270"</definedName>
    <definedName name="IQRS2271" hidden="1">"$T$2271:$W$2271"</definedName>
    <definedName name="IQRS2274" hidden="1">"$T$2274"</definedName>
    <definedName name="IQRS2275" hidden="1">"$T$2275"</definedName>
    <definedName name="IQRS2276" hidden="1">"$T$2276"</definedName>
    <definedName name="IQRS2277" hidden="1">"$T$2277:$X$2277"</definedName>
    <definedName name="IQRS2278" hidden="1">"$T$2278:$W$2278"</definedName>
    <definedName name="IQRS2279" hidden="1">"$T$2279:$W$2279"</definedName>
    <definedName name="IQRS228" hidden="1">"$T$228:$W$228"</definedName>
    <definedName name="IQRS2280" hidden="1">"$T$2280"</definedName>
    <definedName name="IQRS2281" hidden="1">"$T$2281"</definedName>
    <definedName name="IQRS2282" hidden="1">"$T$2282"</definedName>
    <definedName name="IQRS2284" hidden="1">"$T$2284:$U$2284"</definedName>
    <definedName name="IQRS2285" hidden="1">"$T$2285:$U$2285"</definedName>
    <definedName name="IQRS2286" hidden="1">"$T$2286"</definedName>
    <definedName name="IQRS2287" hidden="1">"$T$2287:$V$2287"</definedName>
    <definedName name="IQRS2288" hidden="1">"$T$2288"</definedName>
    <definedName name="IQRS2289" hidden="1">"$T$2289:$W$2289"</definedName>
    <definedName name="IQRS2290" hidden="1">"$T$2290:$V$2290"</definedName>
    <definedName name="IQRS2291" hidden="1">"$T$2291"</definedName>
    <definedName name="IQRS2292" hidden="1">"$T$2292"</definedName>
    <definedName name="IQRS2293" hidden="1">"$T$2293:$U$2293"</definedName>
    <definedName name="IQRS2294" hidden="1">"$T$2294:$V$2294"</definedName>
    <definedName name="IQRS2297" hidden="1">"$T$2297:$U$2297"</definedName>
    <definedName name="IQRS2298" hidden="1">"$T$2298"</definedName>
    <definedName name="IQRS2299" hidden="1">"$T$2299"</definedName>
    <definedName name="IQRS23" hidden="1">"$T$23:$V$23"</definedName>
    <definedName name="IQRS230" hidden="1">"$T$230"</definedName>
    <definedName name="IQRS2300" hidden="1">"$T$2300:$U$2300"</definedName>
    <definedName name="IQRS2301" hidden="1">"$T$2301"</definedName>
    <definedName name="IQRS2303" hidden="1">"$T$2303"</definedName>
    <definedName name="IQRS2304" hidden="1">"$T$2304"</definedName>
    <definedName name="IQRS2305" hidden="1">"$T$2305:$U$2305"</definedName>
    <definedName name="IQRS2306" hidden="1">"$T$2306:$U$2306"</definedName>
    <definedName name="IQRS2308" hidden="1">"$T$2308"</definedName>
    <definedName name="IQRS2309" hidden="1">"$T$2309:$V$2309"</definedName>
    <definedName name="IQRS231" hidden="1">"$T$231:$X$231"</definedName>
    <definedName name="IQRS2310" hidden="1">"$T$2310:$X$2310"</definedName>
    <definedName name="IQRS2312" hidden="1">"$T$2312:$U$2312"</definedName>
    <definedName name="IQRS2313" hidden="1">"$T$2313"</definedName>
    <definedName name="IQRS2314" hidden="1">"$T$2314:$U$2314"</definedName>
    <definedName name="IQRS2315" hidden="1">"$T$2315:$V$2315"</definedName>
    <definedName name="IQRS2317" hidden="1">"$T$2317:$V$2317"</definedName>
    <definedName name="IQRS2318" hidden="1">"$T$2318"</definedName>
    <definedName name="IQRS232" hidden="1">"$T$232"</definedName>
    <definedName name="IQRS2321" hidden="1">"$T$2321"</definedName>
    <definedName name="IQRS2322" hidden="1">"$T$2322:$U$2322"</definedName>
    <definedName name="IQRS2323" hidden="1">"$T$2323"</definedName>
    <definedName name="IQRS2324" hidden="1">"$T$2324:$Y$2324"</definedName>
    <definedName name="IQRS2325" hidden="1">"$T$2325:$W$2325"</definedName>
    <definedName name="IQRS2326" hidden="1">"$T$2326:$U$2326"</definedName>
    <definedName name="IQRS2328" hidden="1">"$T$2328:$W$2328"</definedName>
    <definedName name="IQRS2329" hidden="1">"$T$2329"</definedName>
    <definedName name="IQRS233" hidden="1">"$T$233:$V$233"</definedName>
    <definedName name="IQRS2330" hidden="1">"$T$2330:$W$2330"</definedName>
    <definedName name="IQRS2331" hidden="1">"$T$2331:$U$2331"</definedName>
    <definedName name="IQRS2332" hidden="1">"$T$2332:$V$2332"</definedName>
    <definedName name="IQRS2333" hidden="1">"$T$2333:$U$2333"</definedName>
    <definedName name="IQRS2334" hidden="1">"$T$2334"</definedName>
    <definedName name="IQRS2335" hidden="1">"$T$2335"</definedName>
    <definedName name="IQRS2336" hidden="1">"$T$2336:$V$2336"</definedName>
    <definedName name="IQRS2338" hidden="1">"$T$2338:$U$2338"</definedName>
    <definedName name="IQRS2339" hidden="1">"$T$2339:$U$2339"</definedName>
    <definedName name="IQRS2340" hidden="1">"$T$2340:$U$2340"</definedName>
    <definedName name="IQRS2341" hidden="1">"$T$2341:$V$2341"</definedName>
    <definedName name="IQRS2342" hidden="1">"$T$2342"</definedName>
    <definedName name="IQRS2343" hidden="1">"$T$2343:$V$2343"</definedName>
    <definedName name="IQRS2344" hidden="1">"$T$2344:$V$2344"</definedName>
    <definedName name="IQRS2345" hidden="1">"$T$2345"</definedName>
    <definedName name="IQRS2346" hidden="1">"$T$2346:$V$2346"</definedName>
    <definedName name="IQRS2347" hidden="1">"$T$2347:$V$2347"</definedName>
    <definedName name="IQRS2348" hidden="1">"$T$2348:$W$2348"</definedName>
    <definedName name="IQRS2349" hidden="1">"$T$2349:$V$2349"</definedName>
    <definedName name="IQRS235" hidden="1">"$T$235:$V$235"</definedName>
    <definedName name="IQRS2350" hidden="1">"$T$2350"</definedName>
    <definedName name="IQRS2351" hidden="1">"$T$2351:$U$2351"</definedName>
    <definedName name="IQRS2352" hidden="1">"$T$2352:$U$2352"</definedName>
    <definedName name="IQRS2353" hidden="1">"$T$2353:$W$2353"</definedName>
    <definedName name="IQRS2354" hidden="1">"$T$2354:$V$2354"</definedName>
    <definedName name="IQRS2355" hidden="1">"$T$2355:$U$2355"</definedName>
    <definedName name="IQRS2356" hidden="1">"$T$2356:$U$2356"</definedName>
    <definedName name="IQRS2357" hidden="1">"$T$2357:$U$2357"</definedName>
    <definedName name="IQRS236" hidden="1">"$T$236:$X$236"</definedName>
    <definedName name="IQRS2360" hidden="1">"$T$2360:$V$2360"</definedName>
    <definedName name="IQRS2361" hidden="1">"$T$2361"</definedName>
    <definedName name="IQRS2362" hidden="1">"$T$2362:$V$2362"</definedName>
    <definedName name="IQRS2363" hidden="1">"$T$2363:$U$2363"</definedName>
    <definedName name="IQRS2364" hidden="1">"$T$2364:$U$2364"</definedName>
    <definedName name="IQRS2365" hidden="1">"$T$2365:$U$2365"</definedName>
    <definedName name="IQRS2367" hidden="1">"$T$2367:$V$2367"</definedName>
    <definedName name="IQRS2368" hidden="1">"$T$2368:$V$2368"</definedName>
    <definedName name="IQRS2369" hidden="1">"$T$2369"</definedName>
    <definedName name="IQRS2370" hidden="1">"$T$2370"</definedName>
    <definedName name="IQRS2371" hidden="1">"$T$2371:$V$2371"</definedName>
    <definedName name="IQRS2372" hidden="1">"$T$2372:$U$2372"</definedName>
    <definedName name="IQRS2373" hidden="1">"$T$2373"</definedName>
    <definedName name="IQRS2374" hidden="1">"$T$2374:$U$2374"</definedName>
    <definedName name="IQRS2375" hidden="1">"$T$2375"</definedName>
    <definedName name="IQRS2376" hidden="1">"$T$2376"</definedName>
    <definedName name="IQRS2377" hidden="1">"$T$2377"</definedName>
    <definedName name="IQRS2378" hidden="1">"$T$2378:$U$2378"</definedName>
    <definedName name="IQRS2379" hidden="1">"$T$2379:$U$2379"</definedName>
    <definedName name="IQRS238" hidden="1">"$T$238"</definedName>
    <definedName name="IQRS2380" hidden="1">"$T$2380:$U$2380"</definedName>
    <definedName name="IQRS2382" hidden="1">"$T$2382"</definedName>
    <definedName name="IQRS2383" hidden="1">"$T$2383:$V$2383"</definedName>
    <definedName name="IQRS2384" hidden="1">"$T$2384:$V$2384"</definedName>
    <definedName name="IQRS2385" hidden="1">"$T$2385"</definedName>
    <definedName name="IQRS2386" hidden="1">"$T$2386:$U$2386"</definedName>
    <definedName name="IQRS2387" hidden="1">"$T$2387:$U$2387"</definedName>
    <definedName name="IQRS2388" hidden="1">"$T$2388"</definedName>
    <definedName name="IQRS2389" hidden="1">"$T$2389"</definedName>
    <definedName name="IQRS239" hidden="1">"$T$239"</definedName>
    <definedName name="IQRS2390" hidden="1">"$T$2390"</definedName>
    <definedName name="IQRS2391" hidden="1">"$T$2391"</definedName>
    <definedName name="IQRS2392" hidden="1">"$T$2392:$V$2392"</definedName>
    <definedName name="IQRS2393" hidden="1">"$T$2393"</definedName>
    <definedName name="IQRS2394" hidden="1">"$T$2394:$Y$2394"</definedName>
    <definedName name="IQRS2395" hidden="1">"$T$2395:$V$2395"</definedName>
    <definedName name="IQRS2397" hidden="1">"$T$2397:$U$2397"</definedName>
    <definedName name="IQRS2398" hidden="1">"$T$2398:$U$2398"</definedName>
    <definedName name="IQRS24" hidden="1">"$T$24"</definedName>
    <definedName name="IQRS240" hidden="1">"$T$240"</definedName>
    <definedName name="IQRS2400" hidden="1">"$T$2400:$W$2400"</definedName>
    <definedName name="IQRS2401" hidden="1">"$T$2401:$W$2401"</definedName>
    <definedName name="IQRS2402" hidden="1">"$T$2402"</definedName>
    <definedName name="IQRS2403" hidden="1">"$T$2403:$X$2403"</definedName>
    <definedName name="IQRS2404" hidden="1">"$T$2404:$X$2404"</definedName>
    <definedName name="IQRS2405" hidden="1">"$T$2405"</definedName>
    <definedName name="IQRS2406" hidden="1">"$T$2406:$Y$2406"</definedName>
    <definedName name="IQRS2407" hidden="1">"$T$2407:$U$2407"</definedName>
    <definedName name="IQRS2408" hidden="1">"$T$2408:$U$2408"</definedName>
    <definedName name="IQRS2409" hidden="1">"$T$2409:$U$2409"</definedName>
    <definedName name="IQRS241" hidden="1">"$T$241:$U$241"</definedName>
    <definedName name="IQRS2410" hidden="1">"$T$2410:$U$2410"</definedName>
    <definedName name="IQRS2411" hidden="1">"$T$2411:$W$2411"</definedName>
    <definedName name="IQRS2412" hidden="1">"$T$2412:$Y$2412"</definedName>
    <definedName name="IQRS2414" hidden="1">"$T$2414:$V$2414"</definedName>
    <definedName name="IQRS2416" hidden="1">"$T$2416:$W$2416"</definedName>
    <definedName name="IQRS2417" hidden="1">"$T$2417:$V$2417"</definedName>
    <definedName name="IQRS2418" hidden="1">"$T$2418"</definedName>
    <definedName name="IQRS2419" hidden="1">"$T$2419:$X$2419"</definedName>
    <definedName name="IQRS2420" hidden="1">"$T$2420:$V$2420"</definedName>
    <definedName name="IQRS2421" hidden="1">"$T$2421:$U$2421"</definedName>
    <definedName name="IQRS2423" hidden="1">"$T$2423:$V$2423"</definedName>
    <definedName name="IQRS2424" hidden="1">"$T$2424:$W$2424"</definedName>
    <definedName name="IQRS2425" hidden="1">"$T$2425:$U$2425"</definedName>
    <definedName name="IQRS2426" hidden="1">"$T$2426:$U$2426"</definedName>
    <definedName name="IQRS2428" hidden="1">"$T$2428:$U$2428"</definedName>
    <definedName name="IQRS2429" hidden="1">"$T$2429"</definedName>
    <definedName name="IQRS2432" hidden="1">"$T$2432:$U$2432"</definedName>
    <definedName name="IQRS2433" hidden="1">"$T$2433:$U$2433"</definedName>
    <definedName name="IQRS2434" hidden="1">"$T$2434"</definedName>
    <definedName name="IQRS2435" hidden="1">"$T$2435:$U$2435"</definedName>
    <definedName name="IQRS2436" hidden="1">"$T$2436"</definedName>
    <definedName name="IQRS2437" hidden="1">"$T$2437:$V$2437"</definedName>
    <definedName name="IQRS2438" hidden="1">"$T$2438:$U$2438"</definedName>
    <definedName name="IQRS2439" hidden="1">"$T$2439:$U$2439"</definedName>
    <definedName name="IQRS2440" hidden="1">"$T$2440"</definedName>
    <definedName name="IQRS2441" hidden="1">"$T$2441"</definedName>
    <definedName name="IQRS2442" hidden="1">"$T$2442"</definedName>
    <definedName name="IQRS2443" hidden="1">"$T$2443:$W$2443"</definedName>
    <definedName name="IQRS2444" hidden="1">"$T$2444:$U$2444"</definedName>
    <definedName name="IQRS2445" hidden="1">"$T$2445:$U$2445"</definedName>
    <definedName name="IQRS2446" hidden="1">"$T$2446"</definedName>
    <definedName name="IQRS2447" hidden="1">"$T$2447"</definedName>
    <definedName name="IQRS2448" hidden="1">"$T$2448:$U$2448"</definedName>
    <definedName name="IQRS2449" hidden="1">"$T$2449:$U$2449"</definedName>
    <definedName name="IQRS245" hidden="1">"$T$245:$U$245"</definedName>
    <definedName name="IQRS2450" hidden="1">"$T$2450:$V$2450"</definedName>
    <definedName name="IQRS2451" hidden="1">"$T$2451:$Z$2451"</definedName>
    <definedName name="IQRS2452" hidden="1">"$T$2452:$U$2452"</definedName>
    <definedName name="IQRS2453" hidden="1">"$T$2453:$U$2453"</definedName>
    <definedName name="IQRS2455" hidden="1">"$T$2455"</definedName>
    <definedName name="IQRS2456" hidden="1">"$T$2456"</definedName>
    <definedName name="IQRS2457" hidden="1">"$T$2457:$U$2457"</definedName>
    <definedName name="IQRS2458" hidden="1">"$T$2458"</definedName>
    <definedName name="IQRS2459" hidden="1">"$T$2459:$W$2459"</definedName>
    <definedName name="IQRS246" hidden="1">"$T$246:$W$246"</definedName>
    <definedName name="IQRS2460" hidden="1">"$T$2460"</definedName>
    <definedName name="IQRS2461" hidden="1">"$T$2461"</definedName>
    <definedName name="IQRS2463" hidden="1">"$T$2463"</definedName>
    <definedName name="IQRS2464" hidden="1">"$T$2464"</definedName>
    <definedName name="IQRS2465" hidden="1">"$T$2465:$U$2465"</definedName>
    <definedName name="IQRS2466" hidden="1">"$T$2466"</definedName>
    <definedName name="IQRS2467" hidden="1">"$T$2467"</definedName>
    <definedName name="IQRS2468" hidden="1">"$T$2468:$U$2468"</definedName>
    <definedName name="IQRS2469" hidden="1">"$T$2469:$X$2469"</definedName>
    <definedName name="IQRS247" hidden="1">"$T$247"</definedName>
    <definedName name="IQRS2470" hidden="1">"$T$2470"</definedName>
    <definedName name="IQRS2471" hidden="1">"$T$2471"</definedName>
    <definedName name="IQRS2472" hidden="1">"$T$2472"</definedName>
    <definedName name="IQRS2473" hidden="1">"$T$2473:$U$2473"</definedName>
    <definedName name="IQRS2475" hidden="1">"$T$2475:$U$2475"</definedName>
    <definedName name="IQRS2476" hidden="1">"$T$2476:$V$2476"</definedName>
    <definedName name="IQRS2477" hidden="1">"$T$2477:$V$2477"</definedName>
    <definedName name="IQRS2478" hidden="1">"$T$2478:$U$2478"</definedName>
    <definedName name="IQRS2479" hidden="1">"$T$2479:$W$2479"</definedName>
    <definedName name="IQRS248" hidden="1">"$T$248"</definedName>
    <definedName name="IQRS2480" hidden="1">"$T$2480:$W$2480"</definedName>
    <definedName name="IQRS2481" hidden="1">"$T$2481:$U$2481"</definedName>
    <definedName name="IQRS2482" hidden="1">"$T$2482"</definedName>
    <definedName name="IQRS2483" hidden="1">"$T$2483:$W$2483"</definedName>
    <definedName name="IQRS2484" hidden="1">"$T$2484:$U$2484"</definedName>
    <definedName name="IQRS2485" hidden="1">"$T$2485"</definedName>
    <definedName name="IQRS2486" hidden="1">"$T$2486:$X$2486"</definedName>
    <definedName name="IQRS2487" hidden="1">"$T$2487"</definedName>
    <definedName name="IQRS2488" hidden="1">"$T$2488:$U$2488"</definedName>
    <definedName name="IQRS2489" hidden="1">"$T$2489"</definedName>
    <definedName name="IQRS249" hidden="1">"$T$249:$V$249"</definedName>
    <definedName name="IQRS2490" hidden="1">"$T$2490:$U$2490"</definedName>
    <definedName name="IQRS2492" hidden="1">"$T$2492:$V$2492"</definedName>
    <definedName name="IQRS2493" hidden="1">"$T$2493:$X$2493"</definedName>
    <definedName name="IQRS2494" hidden="1">"$T$2494"</definedName>
    <definedName name="IQRS2496" hidden="1">"$T$2496"</definedName>
    <definedName name="IQRS2497" hidden="1">"$T$2497:$U$2497"</definedName>
    <definedName name="IQRS2498" hidden="1">"$T$2498:$W$2498"</definedName>
    <definedName name="IQRS2499" hidden="1">"$T$2499:$U$2499"</definedName>
    <definedName name="IQRS25" hidden="1">"$T$25:$V$25"</definedName>
    <definedName name="IQRS2500" hidden="1">"$T$2500"</definedName>
    <definedName name="IQRS2501" hidden="1">"$T$2501"</definedName>
    <definedName name="IQRS2502" hidden="1">"$T$2502:$V$2502"</definedName>
    <definedName name="IQRS2503" hidden="1">"$T$2503:$W$2503"</definedName>
    <definedName name="IQRS2504" hidden="1">"$T$2504:$W$2504"</definedName>
    <definedName name="IQRS2506" hidden="1">"$T$2506:$W$2506"</definedName>
    <definedName name="IQRS2507" hidden="1">"$T$2507"</definedName>
    <definedName name="IQRS251" hidden="1">"$T$251:$U$251"</definedName>
    <definedName name="IQRS2510" hidden="1">"$T$2510:$X$2510"</definedName>
    <definedName name="IQRS2511" hidden="1">"$T$2511:$U$2511"</definedName>
    <definedName name="IQRS2512" hidden="1">"$T$2512:$V$2512"</definedName>
    <definedName name="IQRS2513" hidden="1">"$T$2513:$U$2513"</definedName>
    <definedName name="IQRS2514" hidden="1">"$T$2514:$W$2514"</definedName>
    <definedName name="IQRS2515" hidden="1">"$T$2515:$U$2515"</definedName>
    <definedName name="IQRS2516" hidden="1">"$T$2516:$W$2516"</definedName>
    <definedName name="IQRS2518" hidden="1">"$T$2518:$U$2518"</definedName>
    <definedName name="IQRS252" hidden="1">"$T$252:$W$252"</definedName>
    <definedName name="IQRS2520" hidden="1">"$T$2520:$U$2520"</definedName>
    <definedName name="IQRS2521" hidden="1">"$T$2521"</definedName>
    <definedName name="IQRS2522" hidden="1">"$T$2522:$U$2522"</definedName>
    <definedName name="IQRS2523" hidden="1">"$T$2523:$U$2523"</definedName>
    <definedName name="IQRS2525" hidden="1">"$T$2525:$U$2525"</definedName>
    <definedName name="IQRS2526" hidden="1">"$T$2526"</definedName>
    <definedName name="IQRS2527" hidden="1">"$T$2527"</definedName>
    <definedName name="IQRS2528" hidden="1">"$T$2528:$V$2528"</definedName>
    <definedName name="IQRS2529" hidden="1">"$T$2529:$V$2529"</definedName>
    <definedName name="IQRS253" hidden="1">"$T$253:$U$253"</definedName>
    <definedName name="IQRS2532" hidden="1">"$T$2532:$V$2532"</definedName>
    <definedName name="IQRS2533" hidden="1">"$T$2533"</definedName>
    <definedName name="IQRS2534" hidden="1">"$T$2534:$Z$2534"</definedName>
    <definedName name="IQRS2535" hidden="1">"$T$2535:$X$2535"</definedName>
    <definedName name="IQRS2536" hidden="1">"$T$2536:$V$2536"</definedName>
    <definedName name="IQRS2537" hidden="1">"$T$2537:$U$2537"</definedName>
    <definedName name="IQRS2538" hidden="1">"$T$2538:$V$2538"</definedName>
    <definedName name="IQRS2539" hidden="1">"$T$2539:$V$2539"</definedName>
    <definedName name="IQRS254" hidden="1">"$T$254:$U$254"</definedName>
    <definedName name="IQRS2540" hidden="1">"$T$2540:$V$2540"</definedName>
    <definedName name="IQRS2541" hidden="1">"$T$2541:$X$2541"</definedName>
    <definedName name="IQRS2542" hidden="1">"$T$2542"</definedName>
    <definedName name="IQRS2543" hidden="1">"$T$2543:$U$2543"</definedName>
    <definedName name="IQRS2544" hidden="1">"$T$2544"</definedName>
    <definedName name="IQRS2545" hidden="1">"$T$2545:$V$2545"</definedName>
    <definedName name="IQRS2546" hidden="1">"$T$2546:$V$2546"</definedName>
    <definedName name="IQRS2547" hidden="1">"$T$2547:$W$2547"</definedName>
    <definedName name="IQRS2548" hidden="1">"$T$2548:$U$2548"</definedName>
    <definedName name="IQRS2549" hidden="1">"$T$2549:$V$2549"</definedName>
    <definedName name="IQRS255" hidden="1">"$T$255"</definedName>
    <definedName name="IQRS2550" hidden="1">"$T$2550:$U$2550"</definedName>
    <definedName name="IQRS2551" hidden="1">"$T$2551"</definedName>
    <definedName name="IQRS2552" hidden="1">"$T$2552:$Y$2552"</definedName>
    <definedName name="IQRS2553" hidden="1">"$T$2553:$V$2553"</definedName>
    <definedName name="IQRS2554" hidden="1">"$T$2554:$V$2554"</definedName>
    <definedName name="IQRS2555" hidden="1">"$T$2555:$U$2555"</definedName>
    <definedName name="IQRS2557" hidden="1">"$T$2557:$U$2557"</definedName>
    <definedName name="IQRS2558" hidden="1">"$T$2558"</definedName>
    <definedName name="IQRS2559" hidden="1">"$T$2559:$U$2559"</definedName>
    <definedName name="IQRS256" hidden="1">"$T$256:$V$256"</definedName>
    <definedName name="IQRS2560" hidden="1">"$T$2560:$U$2560"</definedName>
    <definedName name="IQRS2561" hidden="1">"$T$2561"</definedName>
    <definedName name="IQRS2562" hidden="1">"$T$2562"</definedName>
    <definedName name="IQRS2563" hidden="1">"$T$2563:$U$2563"</definedName>
    <definedName name="IQRS2564" hidden="1">"$T$2564:$U$2564"</definedName>
    <definedName name="IQRS2565" hidden="1">"$T$2565:$U$2565"</definedName>
    <definedName name="IQRS2566" hidden="1">"$T$2566:$U$2566"</definedName>
    <definedName name="IQRS2567" hidden="1">"$T$2567:$U$2567"</definedName>
    <definedName name="IQRS2568" hidden="1">"$T$2568:$U$2568"</definedName>
    <definedName name="IQRS257" hidden="1">"$T$257:$X$257"</definedName>
    <definedName name="IQRS2571" hidden="1">"$T$2571"</definedName>
    <definedName name="IQRS2572" hidden="1">"$T$2572:$Z$2572"</definedName>
    <definedName name="IQRS2573" hidden="1">"$T$2573"</definedName>
    <definedName name="IQRS2574" hidden="1">"$T$2574:$W$2574"</definedName>
    <definedName name="IQRS2576" hidden="1">"$T$2576:$V$2576"</definedName>
    <definedName name="IQRS2577" hidden="1">"$T$2577:$U$2577"</definedName>
    <definedName name="IQRS2578" hidden="1">"$T$2578:$W$2578"</definedName>
    <definedName name="IQRS2579" hidden="1">"$T$2579"</definedName>
    <definedName name="IQRS258" hidden="1">"$T$258"</definedName>
    <definedName name="IQRS2580" hidden="1">"$T$2580:$V$2580"</definedName>
    <definedName name="IQRS2581" hidden="1">"$T$2581"</definedName>
    <definedName name="IQRS2582" hidden="1">"$T$2582:$U$2582"</definedName>
    <definedName name="IQRS2583" hidden="1">"$T$2583:$U$2583"</definedName>
    <definedName name="IQRS2584" hidden="1">"$T$2584"</definedName>
    <definedName name="IQRS2585" hidden="1">"$T$2585:$V$2585"</definedName>
    <definedName name="IQRS2587" hidden="1">"$T$2587"</definedName>
    <definedName name="IQRS2588" hidden="1">"$T$2588:$X$2588"</definedName>
    <definedName name="IQRS2589" hidden="1">"$T$2589:$V$2589"</definedName>
    <definedName name="IQRS259" hidden="1">"$T$259:$V$259"</definedName>
    <definedName name="IQRS2590" hidden="1">"$T$2590"</definedName>
    <definedName name="IQRS2591" hidden="1">"$T$2591:$U$2591"</definedName>
    <definedName name="IQRS2592" hidden="1">"$T$2592:$W$2592"</definedName>
    <definedName name="IQRS2593" hidden="1">"$T$2593:$U$2593"</definedName>
    <definedName name="IQRS2594" hidden="1">"$T$2594"</definedName>
    <definedName name="IQRS2595" hidden="1">"$T$2595"</definedName>
    <definedName name="IQRS2597" hidden="1">"$T$2597:$V$2597"</definedName>
    <definedName name="IQRS2598" hidden="1">"$T$2598"</definedName>
    <definedName name="IQRS2599" hidden="1">"$T$2599"</definedName>
    <definedName name="IQRS26" hidden="1">"$T$26:$W$26"</definedName>
    <definedName name="IQRS260" hidden="1">"$T$260:$W$260"</definedName>
    <definedName name="IQRS2600" hidden="1">"$T$2600"</definedName>
    <definedName name="IQRS2601" hidden="1">"$T$2601:$U$2601"</definedName>
    <definedName name="IQRS2603" hidden="1">"$T$2603:$V$2603"</definedName>
    <definedName name="IQRS2604" hidden="1">"$T$2604:$W$2604"</definedName>
    <definedName name="IQRS2605" hidden="1">"$T$2605"</definedName>
    <definedName name="IQRS2606" hidden="1">"$T$2606"</definedName>
    <definedName name="IQRS2609" hidden="1">"$T$2609"</definedName>
    <definedName name="IQRS261" hidden="1">"$T$261:$U$261"</definedName>
    <definedName name="IQRS2611" hidden="1">"$T$2611"</definedName>
    <definedName name="IQRS2613" hidden="1">"$T$2613:$V$2613"</definedName>
    <definedName name="IQRS2615" hidden="1">"$T$2615:$Y$2615"</definedName>
    <definedName name="IQRS2616" hidden="1">"$T$2616:$W$2616"</definedName>
    <definedName name="IQRS2617" hidden="1">"$T$2617:$V$2617"</definedName>
    <definedName name="IQRS2618" hidden="1">"$T$2618:$AA$2618"</definedName>
    <definedName name="IQRS2619" hidden="1">"$T$2619:$V$2619"</definedName>
    <definedName name="IQRS2620" hidden="1">"$T$2620:$U$2620"</definedName>
    <definedName name="IQRS2622" hidden="1">"$T$2622:$U$2622"</definedName>
    <definedName name="IQRS2623" hidden="1">"$T$2623:$V$2623"</definedName>
    <definedName name="IQRS2624" hidden="1">"$T$2624:$V$2624"</definedName>
    <definedName name="IQRS2625" hidden="1">"$T$2625:$W$2625"</definedName>
    <definedName name="IQRS2626" hidden="1">"$T$2626"</definedName>
    <definedName name="IQRS2627" hidden="1">"$T$2627:$U$2627"</definedName>
    <definedName name="IQRS2629" hidden="1">"$T$2629:$U$2629"</definedName>
    <definedName name="IQRS2630" hidden="1">"$T$2630:$V$2630"</definedName>
    <definedName name="IQRS2631" hidden="1">"$T$2631"</definedName>
    <definedName name="IQRS2632" hidden="1">"$T$2632:$V$2632"</definedName>
    <definedName name="IQRS2633" hidden="1">"$T$2633:$U$2633"</definedName>
    <definedName name="IQRS2635" hidden="1">"$T$2635:$V$2635"</definedName>
    <definedName name="IQRS2636" hidden="1">"$T$2636"</definedName>
    <definedName name="IQRS2637" hidden="1">"$T$2637:$V$2637"</definedName>
    <definedName name="IQRS2638" hidden="1">"$T$2638:$V$2638"</definedName>
    <definedName name="IQRS2639" hidden="1">"$T$2639:$V$2639"</definedName>
    <definedName name="IQRS264" hidden="1">"$T$264:$V$264"</definedName>
    <definedName name="IQRS2640" hidden="1">"$T$2640:$V$2640"</definedName>
    <definedName name="IQRS2641" hidden="1">"$T$2641"</definedName>
    <definedName name="IQRS2642" hidden="1">"$T$2642:$U$2642"</definedName>
    <definedName name="IQRS2643" hidden="1">"$T$2643:$U$2643"</definedName>
    <definedName name="IQRS2644" hidden="1">"$T$2644:$V$2644"</definedName>
    <definedName name="IQRS2645" hidden="1">"$T$2645:$W$2645"</definedName>
    <definedName name="IQRS2646" hidden="1">"$T$2646:$U$2646"</definedName>
    <definedName name="IQRS2647" hidden="1">"$T$2647:$X$2647"</definedName>
    <definedName name="IQRS2648" hidden="1">"$T$2648:$W$2648"</definedName>
    <definedName name="IQRS2649" hidden="1">"$T$2649"</definedName>
    <definedName name="IQRS265" hidden="1">"$T$265"</definedName>
    <definedName name="IQRS2650" hidden="1">"$T$2650"</definedName>
    <definedName name="IQRS2651" hidden="1">"$T$2651:$Z$2651"</definedName>
    <definedName name="IQRS2652" hidden="1">"$T$2652:$V$2652"</definedName>
    <definedName name="IQRS2653" hidden="1">"$T$2653:$W$2653"</definedName>
    <definedName name="IQRS2654" hidden="1">"$T$2654:$U$2654"</definedName>
    <definedName name="IQRS2655" hidden="1">"$T$2655"</definedName>
    <definedName name="IQRS2656" hidden="1">"$T$2656:$V$2656"</definedName>
    <definedName name="IQRS2657" hidden="1">"$T$2657:$U$2657"</definedName>
    <definedName name="IQRS2658" hidden="1">"$T$2658"</definedName>
    <definedName name="IQRS2659" hidden="1">"$T$2659:$U$2659"</definedName>
    <definedName name="IQRS266" hidden="1">"$T$266"</definedName>
    <definedName name="IQRS2660" hidden="1">"$T$2660:$X$2660"</definedName>
    <definedName name="IQRS2661" hidden="1">"$T$2661:$U$2661"</definedName>
    <definedName name="IQRS2664" hidden="1">"$T$2664"</definedName>
    <definedName name="IQRS2665" hidden="1">"$T$2665:$V$2665"</definedName>
    <definedName name="IQRS2666" hidden="1">"$T$2666:$U$2666"</definedName>
    <definedName name="IQRS2667" hidden="1">"$T$2667:$U$2667"</definedName>
    <definedName name="IQRS2668" hidden="1">"$T$2668:$W$2668"</definedName>
    <definedName name="IQRS267" hidden="1">"$T$267"</definedName>
    <definedName name="IQRS2670" hidden="1">"$T$2670:$U$2670"</definedName>
    <definedName name="IQRS2671" hidden="1">"$T$2671"</definedName>
    <definedName name="IQRS2672" hidden="1">"$T$2672:$W$2672"</definedName>
    <definedName name="IQRS2673" hidden="1">"$T$2673"</definedName>
    <definedName name="IQRS2674" hidden="1">"$T$2674:$W$2674"</definedName>
    <definedName name="IQRS2675" hidden="1">"$T$2675:$X$2675"</definedName>
    <definedName name="IQRS2676" hidden="1">"$T$2676:$U$2676"</definedName>
    <definedName name="IQRS2677" hidden="1">"$T$2677:$W$2677"</definedName>
    <definedName name="IQRS2679" hidden="1">"$T$2679"</definedName>
    <definedName name="IQRS268" hidden="1">"$T$268:$X$268"</definedName>
    <definedName name="IQRS2680" hidden="1">"$T$2680:$W$2680"</definedName>
    <definedName name="IQRS2681" hidden="1">"$T$2681:$W$2681"</definedName>
    <definedName name="IQRS2682" hidden="1">"$T$2682:$V$2682"</definedName>
    <definedName name="IQRS2683" hidden="1">"$T$2683:$X$2683"</definedName>
    <definedName name="IQRS2684" hidden="1">"$T$2684:$V$2684"</definedName>
    <definedName name="IQRS2685" hidden="1">"$T$2685"</definedName>
    <definedName name="IQRS2686" hidden="1">"$T$2686:$V$2686"</definedName>
    <definedName name="IQRS2687" hidden="1">"$T$2687:$V$2687"</definedName>
    <definedName name="IQRS2688" hidden="1">"$T$2688:$U$2688"</definedName>
    <definedName name="IQRS2689" hidden="1">"$T$2689:$U$2689"</definedName>
    <definedName name="IQRS269" hidden="1">"$T$269:$V$269"</definedName>
    <definedName name="IQRS2690" hidden="1">"$T$2690:$W$2690"</definedName>
    <definedName name="IQRS2691" hidden="1">"$T$2691:$V$2691"</definedName>
    <definedName name="IQRS2692" hidden="1">"$T$2692:$U$2692"</definedName>
    <definedName name="IQRS2693" hidden="1">"$T$2693:$V$2693"</definedName>
    <definedName name="IQRS2694" hidden="1">"$T$2694:$U$2694"</definedName>
    <definedName name="IQRS2696" hidden="1">"$T$2696:$V$2696"</definedName>
    <definedName name="IQRS2697" hidden="1">"$T$2697:$U$2697"</definedName>
    <definedName name="IQRS2698" hidden="1">"$T$2698:$U$2698"</definedName>
    <definedName name="IQRS2699" hidden="1">"$T$2699:$U$2699"</definedName>
    <definedName name="IQRS27" hidden="1">"$T$27:$W$27"</definedName>
    <definedName name="IQRS270" hidden="1">"$T$270"</definedName>
    <definedName name="IQRS2700" hidden="1">"$T$2700:$V$2700"</definedName>
    <definedName name="IQRS2701" hidden="1">"$T$2701"</definedName>
    <definedName name="IQRS2702" hidden="1">"$T$2702:$U$2702"</definedName>
    <definedName name="IQRS2703" hidden="1">"$T$2703:$X$2703"</definedName>
    <definedName name="IQRS2704" hidden="1">"$T$2704:$X$2704"</definedName>
    <definedName name="IQRS2705" hidden="1">"$T$2705"</definedName>
    <definedName name="IQRS2706" hidden="1">"$T$2706:$V$2706"</definedName>
    <definedName name="IQRS2707" hidden="1">"$T$2707:$V$2707"</definedName>
    <definedName name="IQRS2708" hidden="1">"$T$2708:$U$2708"</definedName>
    <definedName name="IQRS2709" hidden="1">"$T$2709:$U$2709"</definedName>
    <definedName name="IQRS271" hidden="1">"$T$271:$V$271"</definedName>
    <definedName name="IQRS2710" hidden="1">"$T$2710:$V$2710"</definedName>
    <definedName name="IQRS2711" hidden="1">"$T$2711"</definedName>
    <definedName name="IQRS2712" hidden="1">"$T$2712:$Y$2712"</definedName>
    <definedName name="IQRS2713" hidden="1">"$T$2713"</definedName>
    <definedName name="IQRS2714" hidden="1">"$T$2714:$U$2714"</definedName>
    <definedName name="IQRS2715" hidden="1">"$T$2715:$U$2715"</definedName>
    <definedName name="IQRS2716" hidden="1">"$T$2716:$U$2716"</definedName>
    <definedName name="IQRS2717" hidden="1">"$T$2717"</definedName>
    <definedName name="IQRS272" hidden="1">"$T$272:$X$272"</definedName>
    <definedName name="IQRS2720" hidden="1">"$T$2720:$U$2720"</definedName>
    <definedName name="IQRS2721" hidden="1">"$T$2721"</definedName>
    <definedName name="IQRS2722" hidden="1">"$T$2722"</definedName>
    <definedName name="IQRS2723" hidden="1">"$T$2723"</definedName>
    <definedName name="IQRS2724" hidden="1">"$T$2724:$W$2724"</definedName>
    <definedName name="IQRS2725" hidden="1">"$T$2725:$U$2725"</definedName>
    <definedName name="IQRS2726" hidden="1">"$T$2726"</definedName>
    <definedName name="IQRS2727" hidden="1">"$T$2727"</definedName>
    <definedName name="IQRS2728" hidden="1">"$T$2728:$V$2728"</definedName>
    <definedName name="IQRS2729" hidden="1">"$T$2729:$V$2729"</definedName>
    <definedName name="IQRS2730" hidden="1">"$T$2730"</definedName>
    <definedName name="IQRS2731" hidden="1">"$T$2731"</definedName>
    <definedName name="IQRS2732" hidden="1">"$T$2732"</definedName>
    <definedName name="IQRS2733" hidden="1">"$T$2733:$U$2733"</definedName>
    <definedName name="IQRS2734" hidden="1">"$T$2734"</definedName>
    <definedName name="IQRS2735" hidden="1">"$T$2735"</definedName>
    <definedName name="IQRS2737" hidden="1">"$T$2737:$V$2737"</definedName>
    <definedName name="IQRS2738" hidden="1">"$T$2738:$U$2738"</definedName>
    <definedName name="IQRS2739" hidden="1">"$T$2739:$V$2739"</definedName>
    <definedName name="IQRS274" hidden="1">"$T$274:$V$274"</definedName>
    <definedName name="IQRS2740" hidden="1">"$T$2740"</definedName>
    <definedName name="IQRS2741" hidden="1">"$T$2741"</definedName>
    <definedName name="IQRS2743" hidden="1">"$T$2743:$V$2743"</definedName>
    <definedName name="IQRS2745" hidden="1">"$T$2745:$U$2745"</definedName>
    <definedName name="IQRS2746" hidden="1">"$T$2746:$W$2746"</definedName>
    <definedName name="IQRS2747" hidden="1">"$T$2747"</definedName>
    <definedName name="IQRS2748" hidden="1">"$T$2748:$Y$2748"</definedName>
    <definedName name="IQRS2749" hidden="1">"$T$2749"</definedName>
    <definedName name="IQRS275" hidden="1">"$T$275:$U$275"</definedName>
    <definedName name="IQRS2750" hidden="1">"$T$2750"</definedName>
    <definedName name="IQRS2751" hidden="1">"$T$2751"</definedName>
    <definedName name="IQRS2752" hidden="1">"$T$2752:$U$2752"</definedName>
    <definedName name="IQRS2753" hidden="1">"$T$2753:$U$2753"</definedName>
    <definedName name="IQRS2755" hidden="1">"$T$2755"</definedName>
    <definedName name="IQRS2756" hidden="1">"$T$2756:$U$2756"</definedName>
    <definedName name="IQRS2757" hidden="1">"$T$2757:$W$2757"</definedName>
    <definedName name="IQRS2758" hidden="1">"$T$2758:$Y$2758"</definedName>
    <definedName name="IQRS2759" hidden="1">"$T$2759:$V$2759"</definedName>
    <definedName name="IQRS276" hidden="1">"$T$276:$V$276"</definedName>
    <definedName name="IQRS2760" hidden="1">"$T$2760:$X$2760"</definedName>
    <definedName name="IQRS2761" hidden="1">"$T$2761"</definedName>
    <definedName name="IQRS2762" hidden="1">"$T$2762:$V$2762"</definedName>
    <definedName name="IQRS2763" hidden="1">"$T$2763"</definedName>
    <definedName name="IQRS2765" hidden="1">"$T$2765:$U$2765"</definedName>
    <definedName name="IQRS2766" hidden="1">"$T$2766:$V$2766"</definedName>
    <definedName name="IQRS2768" hidden="1">"$T$2768:$V$2768"</definedName>
    <definedName name="IQRS2769" hidden="1">"$T$2769"</definedName>
    <definedName name="IQRS277" hidden="1">"$T$277:$U$277"</definedName>
    <definedName name="IQRS2770" hidden="1">"$T$2770"</definedName>
    <definedName name="IQRS2772" hidden="1">"$T$2772:$V$2772"</definedName>
    <definedName name="IQRS2773" hidden="1">"$T$2773:$U$2773"</definedName>
    <definedName name="IQRS2775" hidden="1">"$T$2775:$U$2775"</definedName>
    <definedName name="IQRS2776" hidden="1">"$T$2776:$U$2776"</definedName>
    <definedName name="IQRS2777" hidden="1">"$T$2777:$V$2777"</definedName>
    <definedName name="IQRS2778" hidden="1">"$T$2778:$U$2778"</definedName>
    <definedName name="IQRS278" hidden="1">"$T$278"</definedName>
    <definedName name="IQRS2780" hidden="1">"$T$2780"</definedName>
    <definedName name="IQRS2781" hidden="1">"$T$2781:$U$2781"</definedName>
    <definedName name="IQRS2782" hidden="1">"$T$2782"</definedName>
    <definedName name="IQRS2783" hidden="1">"$T$2783:$U$2783"</definedName>
    <definedName name="IQRS2785" hidden="1">"$T$2785"</definedName>
    <definedName name="IQRS2787" hidden="1">"$T$2787:$U$2787"</definedName>
    <definedName name="IQRS2788" hidden="1">"$T$2788:$X$2788"</definedName>
    <definedName name="IQRS2789" hidden="1">"$T$2789"</definedName>
    <definedName name="IQRS279" hidden="1">"$T$279:$U$279"</definedName>
    <definedName name="IQRS2791" hidden="1">"$T$2791:$U$2791"</definedName>
    <definedName name="IQRS2792" hidden="1">"$T$2792:$V$2792"</definedName>
    <definedName name="IQRS2793" hidden="1">"$T$2793:$W$2793"</definedName>
    <definedName name="IQRS2794" hidden="1">"$T$2794:$U$2794"</definedName>
    <definedName name="IQRS2795" hidden="1">"$T$2795"</definedName>
    <definedName name="IQRS2796" hidden="1">"$T$2796:$U$2796"</definedName>
    <definedName name="IQRS2797" hidden="1">"$T$2797"</definedName>
    <definedName name="IQRS2798" hidden="1">"$T$2798:$V$2798"</definedName>
    <definedName name="IQRS2799" hidden="1">"$T$2799:$W$2799"</definedName>
    <definedName name="IQRS28" hidden="1">"$T$28"</definedName>
    <definedName name="IQRS280" hidden="1">"$T$280:$U$280"</definedName>
    <definedName name="IQRS2800" hidden="1">"$T$2800:$Y$2800"</definedName>
    <definedName name="IQRS2801" hidden="1">"$T$2801:$V$2801"</definedName>
    <definedName name="IQRS2802" hidden="1">"$T$2802:$Y$2802"</definedName>
    <definedName name="IQRS2803" hidden="1">"$T$2803:$U$2803"</definedName>
    <definedName name="IQRS2804" hidden="1">"$T$2804:$X$2804"</definedName>
    <definedName name="IQRS2805" hidden="1">"$T$2805:$U$2805"</definedName>
    <definedName name="IQRS2807" hidden="1">"$T$2807:$V$2807"</definedName>
    <definedName name="IQRS2808" hidden="1">"$T$2808"</definedName>
    <definedName name="IQRS2809" hidden="1">"$T$2809:$V$2809"</definedName>
    <definedName name="IQRS281" hidden="1">"$T$281"</definedName>
    <definedName name="IQRS2810" hidden="1">"$T$2810"</definedName>
    <definedName name="IQRS2811" hidden="1">"$T$2811:$X$2811"</definedName>
    <definedName name="IQRS2812" hidden="1">"$T$2812"</definedName>
    <definedName name="IQRS2813" hidden="1">"$T$2813"</definedName>
    <definedName name="IQRS2815" hidden="1">"$T$2815:$V$2815"</definedName>
    <definedName name="IQRS2816" hidden="1">"$T$2816"</definedName>
    <definedName name="IQRS2817" hidden="1">"$T$2817:$U$2817"</definedName>
    <definedName name="IQRS2818" hidden="1">"$T$2818:$V$2818"</definedName>
    <definedName name="IQRS2819" hidden="1">"$T$2819:$V$2819"</definedName>
    <definedName name="IQRS282" hidden="1">"$T$282:$V$282"</definedName>
    <definedName name="IQRS2820" hidden="1">"$T$2820"</definedName>
    <definedName name="IQRS2821" hidden="1">"$T$2821:$U$2821"</definedName>
    <definedName name="IQRS2822" hidden="1">"$T$2822:$V$2822"</definedName>
    <definedName name="IQRS2823" hidden="1">"$T$2823:$U$2823"</definedName>
    <definedName name="IQRS2824" hidden="1">"$T$2824"</definedName>
    <definedName name="IQRS2825" hidden="1">"$T$2825:$U$2825"</definedName>
    <definedName name="IQRS2826" hidden="1">"$T$2826:$X$2826"</definedName>
    <definedName name="IQRS2829" hidden="1">"$T$2829:$V$2829"</definedName>
    <definedName name="IQRS283" hidden="1">"$T$283:$V$283"</definedName>
    <definedName name="IQRS2830" hidden="1">"$T$2830:$U$2830"</definedName>
    <definedName name="IQRS2831" hidden="1">"$T$2831:$U$2831"</definedName>
    <definedName name="IQRS2832" hidden="1">"$T$2832:$V$2832"</definedName>
    <definedName name="IQRS2834" hidden="1">"$T$2834"</definedName>
    <definedName name="IQRS2835" hidden="1">"$T$2835"</definedName>
    <definedName name="IQRS2836" hidden="1">"$T$2836"</definedName>
    <definedName name="IQRS2837" hidden="1">"$T$2837:$W$2837"</definedName>
    <definedName name="IQRS2838" hidden="1">"$T$2838:$X$2838"</definedName>
    <definedName name="IQRS2839" hidden="1">"$T$2839"</definedName>
    <definedName name="IQRS284" hidden="1">"$T$284:$W$284"</definedName>
    <definedName name="IQRS2840" hidden="1">"$T$2840"</definedName>
    <definedName name="IQRS2843" hidden="1">"$T$2843"</definedName>
    <definedName name="IQRS2844" hidden="1">"$T$2844:$V$2844"</definedName>
    <definedName name="IQRS2845" hidden="1">"$T$2845:$W$2845"</definedName>
    <definedName name="IQRS2846" hidden="1">"$T$2846:$W$2846"</definedName>
    <definedName name="IQRS2847" hidden="1">"$T$2847:$V$2847"</definedName>
    <definedName name="IQRS2848" hidden="1">"$T$2848:$X$2848"</definedName>
    <definedName name="IQRS2849" hidden="1">"$T$2849:$U$2849"</definedName>
    <definedName name="IQRS2851" hidden="1">"$T$2851:$V$2851"</definedName>
    <definedName name="IQRS2852" hidden="1">"$T$2852:$U$2852"</definedName>
    <definedName name="IQRS2853" hidden="1">"$T$2853"</definedName>
    <definedName name="IQRS2854" hidden="1">"$T$2854:$V$2854"</definedName>
    <definedName name="IQRS2855" hidden="1">"$T$2855:$V$2855"</definedName>
    <definedName name="IQRS2857" hidden="1">"$T$2857:$V$2857"</definedName>
    <definedName name="IQRS2858" hidden="1">"$T$2858:$U$2858"</definedName>
    <definedName name="IQRS2859" hidden="1">"$T$2859:$V$2859"</definedName>
    <definedName name="IQRS286" hidden="1">"$T$286:$U$286"</definedName>
    <definedName name="IQRS2860" hidden="1">"$T$2860:$W$2860"</definedName>
    <definedName name="IQRS2861" hidden="1">"$T$2861:$V$2861"</definedName>
    <definedName name="IQRS2862" hidden="1">"$T$2862:$V$2862"</definedName>
    <definedName name="IQRS2863" hidden="1">"$T$2863:$W$2863"</definedName>
    <definedName name="IQRS2864" hidden="1">"$T$2864:$U$2864"</definedName>
    <definedName name="IQRS2865" hidden="1">"$T$2865"</definedName>
    <definedName name="IQRS2867" hidden="1">"$T$2867"</definedName>
    <definedName name="IQRS2868" hidden="1">"$T$2868"</definedName>
    <definedName name="IQRS2869" hidden="1">"$T$2869:$V$2869"</definedName>
    <definedName name="IQRS287" hidden="1">"$T$287:$V$287"</definedName>
    <definedName name="IQRS2870" hidden="1">"$T$2870:$W$2870"</definedName>
    <definedName name="IQRS2872" hidden="1">"$T$2872:$U$2872"</definedName>
    <definedName name="IQRS2874" hidden="1">"$T$2874:$U$2874"</definedName>
    <definedName name="IQRS2875" hidden="1">"$T$2875:$V$2875"</definedName>
    <definedName name="IQRS2876" hidden="1">"$T$2876:$V$2876"</definedName>
    <definedName name="IQRS2877" hidden="1">"$T$2877"</definedName>
    <definedName name="IQRS2878" hidden="1">"$T$2878:$V$2878"</definedName>
    <definedName name="IQRS2879" hidden="1">"$T$2879:$W$2879"</definedName>
    <definedName name="IQRS288" hidden="1">"$T$288:$U$288"</definedName>
    <definedName name="IQRS2880" hidden="1">"$T$2880:$W$2880"</definedName>
    <definedName name="IQRS2881" hidden="1">"$T$2881:$W$2881"</definedName>
    <definedName name="IQRS2882" hidden="1">"$T$2882"</definedName>
    <definedName name="IQRS2883" hidden="1">"$T$2883:$V$2883"</definedName>
    <definedName name="IQRS2884" hidden="1">"$T$2884:$U$2884"</definedName>
    <definedName name="IQRS2885" hidden="1">"$T$2885:$V$2885"</definedName>
    <definedName name="IQRS2886" hidden="1">"$T$2886:$U$2886"</definedName>
    <definedName name="IQRS2887" hidden="1">"$T$2887"</definedName>
    <definedName name="IQRS2888" hidden="1">"$T$2888:$U$2888"</definedName>
    <definedName name="IQRS2889" hidden="1">"$T$2889:$U$2889"</definedName>
    <definedName name="IQRS289" hidden="1">"$T$289:$U$289"</definedName>
    <definedName name="IQRS2891" hidden="1">"$T$2891"</definedName>
    <definedName name="IQRS2892" hidden="1">"$T$2892:$Y$2892"</definedName>
    <definedName name="IQRS2893" hidden="1">"$T$2893:$U$2893"</definedName>
    <definedName name="IQRS2894" hidden="1">"$T$2894"</definedName>
    <definedName name="IQRS2897" hidden="1">"$T$2897:$V$2897"</definedName>
    <definedName name="IQRS2899" hidden="1">"$T$2899:$W$2899"</definedName>
    <definedName name="IQRS29" hidden="1">"$T$29:$V$29"</definedName>
    <definedName name="IQRS290" hidden="1">"$T$290:$V$290"</definedName>
    <definedName name="IQRS2900" hidden="1">"$T$2900"</definedName>
    <definedName name="IQRS2901" hidden="1">"$T$2901:$Y$2901"</definedName>
    <definedName name="IQRS2902" hidden="1">"$T$2902:$U$2902"</definedName>
    <definedName name="IQRS2903" hidden="1">"$T$2903:$U$2903"</definedName>
    <definedName name="IQRS2904" hidden="1">"$T$2904:$W$2904"</definedName>
    <definedName name="IQRS2905" hidden="1">"$T$2905:$U$2905"</definedName>
    <definedName name="IQRS2906" hidden="1">"$T$2906:$W$2906"</definedName>
    <definedName name="IQRS2907" hidden="1">"$T$2907:$V$2907"</definedName>
    <definedName name="IQRS2909" hidden="1">"$T$2909:$V$2909"</definedName>
    <definedName name="IQRS291" hidden="1">"$T$291"</definedName>
    <definedName name="IQRS2912" hidden="1">"$T$2912:$U$2912"</definedName>
    <definedName name="IQRS2913" hidden="1">"$T$2913:$X$2913"</definedName>
    <definedName name="IQRS2914" hidden="1">"$T$2914:$U$2914"</definedName>
    <definedName name="IQRS2915" hidden="1">"$T$2915"</definedName>
    <definedName name="IQRS2916" hidden="1">"$T$2916"</definedName>
    <definedName name="IQRS2917" hidden="1">"$T$2917:$U$2917"</definedName>
    <definedName name="IQRS2919" hidden="1">"$T$2919"</definedName>
    <definedName name="IQRS2920" hidden="1">"$T$2920:$U$2920"</definedName>
    <definedName name="IQRS2921" hidden="1">"$T$2921:$U$2921"</definedName>
    <definedName name="IQRS2922" hidden="1">"$T$2922:$U$2922"</definedName>
    <definedName name="IQRS2924" hidden="1">"$T$2924"</definedName>
    <definedName name="IQRS2925" hidden="1">"$T$2925:$V$2925"</definedName>
    <definedName name="IQRS2928" hidden="1">"$T$2928:$U$2928"</definedName>
    <definedName name="IQRS2929" hidden="1">"$T$2929:$X$2929"</definedName>
    <definedName name="IQRS293" hidden="1">"$T$293:$V$293"</definedName>
    <definedName name="IQRS2930" hidden="1">"$T$2930"</definedName>
    <definedName name="IQRS2932" hidden="1">"$T$2932:$V$2932"</definedName>
    <definedName name="IQRS2933" hidden="1">"$T$2933:$V$2933"</definedName>
    <definedName name="IQRS2934" hidden="1">"$T$2934:$V$2934"</definedName>
    <definedName name="IQRS2936" hidden="1">"$T$2936:$Y$2936"</definedName>
    <definedName name="IQRS2939" hidden="1">"$T$2939:$U$2939"</definedName>
    <definedName name="IQRS294" hidden="1">"$T$294:$V$294"</definedName>
    <definedName name="IQRS2941" hidden="1">"$T$2941"</definedName>
    <definedName name="IQRS2942" hidden="1">"$T$2942"</definedName>
    <definedName name="IQRS2943" hidden="1">"$T$2943:$U$2943"</definedName>
    <definedName name="IQRS2944" hidden="1">"$T$2944:$U$2944"</definedName>
    <definedName name="IQRS2946" hidden="1">"$T$2946"</definedName>
    <definedName name="IQRS2947" hidden="1">"$T$2947:$U$2947"</definedName>
    <definedName name="IQRS2949" hidden="1">"$T$2949:$X$2949"</definedName>
    <definedName name="IQRS295" hidden="1">"$T$295:$V$295"</definedName>
    <definedName name="IQRS2950" hidden="1">"$T$2950:$X$2950"</definedName>
    <definedName name="IQRS2951" hidden="1">"$T$2951:$U$2951"</definedName>
    <definedName name="IQRS2952" hidden="1">"$T$2952:$U$2952"</definedName>
    <definedName name="IQRS2953" hidden="1">"$T$2953"</definedName>
    <definedName name="IQRS2955" hidden="1">"$T$2955"</definedName>
    <definedName name="IQRS2956" hidden="1">"$T$2956:$U$2956"</definedName>
    <definedName name="IQRS2957" hidden="1">"$T$2957:$U$2957"</definedName>
    <definedName name="IQRS2958" hidden="1">"$T$2958:$U$2958"</definedName>
    <definedName name="IQRS296" hidden="1">"$T$296:$V$296"</definedName>
    <definedName name="IQRS2960" hidden="1">"$T$2960:$W$2960"</definedName>
    <definedName name="IQRS2962" hidden="1">"$T$2962"</definedName>
    <definedName name="IQRS2963" hidden="1">"$T$2963:$V$2963"</definedName>
    <definedName name="IQRS2964" hidden="1">"$T$2964:$X$2964"</definedName>
    <definedName name="IQRS2965" hidden="1">"$T$2965:$U$2965"</definedName>
    <definedName name="IQRS2966" hidden="1">"$T$2966"</definedName>
    <definedName name="IQRS2967" hidden="1">"$T$2967"</definedName>
    <definedName name="IQRS2968" hidden="1">"$T$2968:$U$2968"</definedName>
    <definedName name="IQRS2969" hidden="1">"$T$2969:$W$2969"</definedName>
    <definedName name="IQRS297" hidden="1">"$T$297:$V$297"</definedName>
    <definedName name="IQRS2970" hidden="1">"$T$2970:$U$2970"</definedName>
    <definedName name="IQRS2971" hidden="1">"$T$2971:$X$2971"</definedName>
    <definedName name="IQRS2972" hidden="1">"$T$2972:$U$2972"</definedName>
    <definedName name="IQRS2974" hidden="1">"$T$2974:$W$2974"</definedName>
    <definedName name="IQRS2975" hidden="1">"$T$2975:$U$2975"</definedName>
    <definedName name="IQRS2976" hidden="1">"$T$2976:$U$2976"</definedName>
    <definedName name="IQRS2977" hidden="1">"$T$2977:$U$2977"</definedName>
    <definedName name="IQRS2978" hidden="1">"$T$2978:$V$2978"</definedName>
    <definedName name="IQRS2979" hidden="1">"$T$2979"</definedName>
    <definedName name="IQRS2980" hidden="1">"$T$2980:$V$2980"</definedName>
    <definedName name="IQRS2981" hidden="1">"$T$2981:$W$2981"</definedName>
    <definedName name="IQRS2982" hidden="1">"$T$2982:$U$2982"</definedName>
    <definedName name="IQRS2983" hidden="1">"$T$2983:$U$2983"</definedName>
    <definedName name="IQRS2984" hidden="1">"$T$2984:$V$2984"</definedName>
    <definedName name="IQRS2986" hidden="1">"$T$2986"</definedName>
    <definedName name="IQRS2987" hidden="1">"$T$2987:$U$2987"</definedName>
    <definedName name="IQRS2988" hidden="1">"$T$2988:$U$2988"</definedName>
    <definedName name="IQRS2989" hidden="1">"$T$2989"</definedName>
    <definedName name="IQRS299" hidden="1">"$T$299:$Y$299"</definedName>
    <definedName name="IQRS2990" hidden="1">"$T$2990:$U$2990"</definedName>
    <definedName name="IQRS2991" hidden="1">"$T$2991:$U$2991"</definedName>
    <definedName name="IQRS2993" hidden="1">"$T$2993:$U$2993"</definedName>
    <definedName name="IQRS2994" hidden="1">"$T$2994:$V$2994"</definedName>
    <definedName name="IQRS2995" hidden="1">"$T$2995:$U$2995"</definedName>
    <definedName name="IQRS2996" hidden="1">"$T$2996"</definedName>
    <definedName name="IQRS2997" hidden="1">"$T$2997"</definedName>
    <definedName name="IQRS2998" hidden="1">"$T$2998:$X$2998"</definedName>
    <definedName name="IQRS2999" hidden="1">"$T$2999:$X$2999"</definedName>
    <definedName name="IQRS3" hidden="1">"$T$3"</definedName>
    <definedName name="IQRS30" hidden="1">"$T$30:$X$30"</definedName>
    <definedName name="IQRS300" hidden="1">"$T$300:$V$300"</definedName>
    <definedName name="IQRS3000" hidden="1">"$T$3000:$U$3000"</definedName>
    <definedName name="IQRS3001" hidden="1">"$T$3001:$W$3001"</definedName>
    <definedName name="IQRS3002" hidden="1">"$T$3002:$U$3002"</definedName>
    <definedName name="IQRS3003" hidden="1">"$T$3003"</definedName>
    <definedName name="IQRS3004" hidden="1">"$T$3004"</definedName>
    <definedName name="IQRS3005" hidden="1">"$T$3005"</definedName>
    <definedName name="IQRS3006" hidden="1">"$T$3006:$W$3006"</definedName>
    <definedName name="IQRS3007" hidden="1">"$T$3007"</definedName>
    <definedName name="IQRS3008" hidden="1">"$T$3008:$V$3008"</definedName>
    <definedName name="IQRS301" hidden="1">"$T$301:$U$301"</definedName>
    <definedName name="IQRS3010" hidden="1">"$T$3010:$V$3010"</definedName>
    <definedName name="IQRS3011" hidden="1">"$T$3011:$U$3011"</definedName>
    <definedName name="IQRS3012" hidden="1">"$T$3012:$W$3012"</definedName>
    <definedName name="IQRS3013" hidden="1">"$T$3013:$U$3013"</definedName>
    <definedName name="IQRS3014" hidden="1">"$T$3014:$V$3014"</definedName>
    <definedName name="IQRS3015" hidden="1">"$T$3015:$U$3015"</definedName>
    <definedName name="IQRS3018" hidden="1">"$T$3018"</definedName>
    <definedName name="IQRS3019" hidden="1">"$T$3019:$V$3019"</definedName>
    <definedName name="IQRS302" hidden="1">"$T$302:$V$302"</definedName>
    <definedName name="IQRS3020" hidden="1">"$T$3020"</definedName>
    <definedName name="IQRS3021" hidden="1">"$T$3021:$U$3021"</definedName>
    <definedName name="IQRS3022" hidden="1">"$T$3022:$U$3022"</definedName>
    <definedName name="IQRS3023" hidden="1">"$T$3023:$W$3023"</definedName>
    <definedName name="IQRS3024" hidden="1">"$T$3024"</definedName>
    <definedName name="IQRS3025" hidden="1">"$T$3025"</definedName>
    <definedName name="IQRS3026" hidden="1">"$T$3026:$U$3026"</definedName>
    <definedName name="IQRS3027" hidden="1">"$T$3027:$U$3027"</definedName>
    <definedName name="IQRS3028" hidden="1">"$T$3028:$W$3028"</definedName>
    <definedName name="IQRS3029" hidden="1">"$T$3029"</definedName>
    <definedName name="IQRS303" hidden="1">"$T$303"</definedName>
    <definedName name="IQRS3030" hidden="1">"$T$3030:$U$3030"</definedName>
    <definedName name="IQRS3032" hidden="1">"$T$3032:$V$3032"</definedName>
    <definedName name="IQRS3033" hidden="1">"$T$3033:$U$3033"</definedName>
    <definedName name="IQRS3034" hidden="1">"$T$3034:$X$3034"</definedName>
    <definedName name="IQRS3035" hidden="1">"$T$3035:$U$3035"</definedName>
    <definedName name="IQRS3036" hidden="1">"$T$3036:$Y$3036"</definedName>
    <definedName name="IQRS3038" hidden="1">"$T$3038:$U$3038"</definedName>
    <definedName name="IQRS3039" hidden="1">"$T$3039"</definedName>
    <definedName name="IQRS304" hidden="1">"$T$304"</definedName>
    <definedName name="IQRS3040" hidden="1">"$T$3040"</definedName>
    <definedName name="IQRS3041" hidden="1">"$T$3041:$V$3041"</definedName>
    <definedName name="IQRS3042" hidden="1">"$T$3042:$V$3042"</definedName>
    <definedName name="IQRS3043" hidden="1">"$T$3043"</definedName>
    <definedName name="IQRS3044" hidden="1">"$T$3044:$V$3044"</definedName>
    <definedName name="IQRS3045" hidden="1">"$T$3045:$U$3045"</definedName>
    <definedName name="IQRS3046" hidden="1">"$T$3046:$U$3046"</definedName>
    <definedName name="IQRS3047" hidden="1">"$T$3047:$V$3047"</definedName>
    <definedName name="IQRS3049" hidden="1">"$T$3049:$U$3049"</definedName>
    <definedName name="IQRS3051" hidden="1">"$T$3051:$U$3051"</definedName>
    <definedName name="IQRS3052" hidden="1">"$T$3052:$X$3052"</definedName>
    <definedName name="IQRS3053" hidden="1">"$T$3053:$U$3053"</definedName>
    <definedName name="IQRS3054" hidden="1">"$T$3054:$U$3054"</definedName>
    <definedName name="IQRS3055" hidden="1">"$T$3055:$U$3055"</definedName>
    <definedName name="IQRS3056" hidden="1">"$T$3056:$U$3056"</definedName>
    <definedName name="IQRS3057" hidden="1">"$T$3057"</definedName>
    <definedName name="IQRS3058" hidden="1">"$T$3058:$X$3058"</definedName>
    <definedName name="IQRS3059" hidden="1">"$T$3059:$X$3059"</definedName>
    <definedName name="IQRS306" hidden="1">"$T$306:$W$306"</definedName>
    <definedName name="IQRS3060" hidden="1">"$T$3060:$U$3060"</definedName>
    <definedName name="IQRS3062" hidden="1">"$T$3062"</definedName>
    <definedName name="IQRS3063" hidden="1">"$T$3063:$V$3063"</definedName>
    <definedName name="IQRS3064" hidden="1">"$T$3064"</definedName>
    <definedName name="IQRS3065" hidden="1">"$T$3065"</definedName>
    <definedName name="IQRS3066" hidden="1">"$T$3066"</definedName>
    <definedName name="IQRS3067" hidden="1">"$T$3067:$U$3067"</definedName>
    <definedName name="IQRS3068" hidden="1">"$T$3068:$X$3068"</definedName>
    <definedName name="IQRS3069" hidden="1">"$T$3069:$U$3069"</definedName>
    <definedName name="IQRS307" hidden="1">"$T$307:$U$307"</definedName>
    <definedName name="IQRS3070" hidden="1">"$T$3070"</definedName>
    <definedName name="IQRS3071" hidden="1">"$T$3071:$V$3071"</definedName>
    <definedName name="IQRS3072" hidden="1">"$T$3072:$V$3072"</definedName>
    <definedName name="IQRS3073" hidden="1">"$T$3073:$W$3073"</definedName>
    <definedName name="IQRS3074" hidden="1">"$T$3074"</definedName>
    <definedName name="IQRS3075" hidden="1">"$T$3075:$V$3075"</definedName>
    <definedName name="IQRS3076" hidden="1">"$T$3076:$V$3076"</definedName>
    <definedName name="IQRS308" hidden="1">"$T$308:$U$308"</definedName>
    <definedName name="IQRS3080" hidden="1">"$T$3080"</definedName>
    <definedName name="IQRS3081" hidden="1">"$T$3081:$U$3081"</definedName>
    <definedName name="IQRS3084" hidden="1">"$T$3084:$U$3084"</definedName>
    <definedName name="IQRS3085" hidden="1">"$T$3085"</definedName>
    <definedName name="IQRS3086" hidden="1">"$T$3086"</definedName>
    <definedName name="IQRS3088" hidden="1">"$T$3088:$U$3088"</definedName>
    <definedName name="IQRS3089" hidden="1">"$T$3089"</definedName>
    <definedName name="IQRS309" hidden="1">"$T$309:$U$309"</definedName>
    <definedName name="IQRS3090" hidden="1">"$T$3090"</definedName>
    <definedName name="IQRS3091" hidden="1">"$T$3091"</definedName>
    <definedName name="IQRS3093" hidden="1">"$T$3093"</definedName>
    <definedName name="IQRS3094" hidden="1">"$T$3094"</definedName>
    <definedName name="IQRS3095" hidden="1">"$T$3095:$W$3095"</definedName>
    <definedName name="IQRS3097" hidden="1">"$T$3097:$U$3097"</definedName>
    <definedName name="IQRS3098" hidden="1">"$T$3098:$U$3098"</definedName>
    <definedName name="IQRS3099" hidden="1">"$T$3099:$V$3099"</definedName>
    <definedName name="IQRS31" hidden="1">"$T$31:$W$31"</definedName>
    <definedName name="IQRS310" hidden="1">"$T$310:$V$310"</definedName>
    <definedName name="IQRS3100" hidden="1">"$T$3100"</definedName>
    <definedName name="IQRS3102" hidden="1">"$T$3102:$W$3102"</definedName>
    <definedName name="IQRS3103" hidden="1">"$T$3103:$X$3103"</definedName>
    <definedName name="IQRS3106" hidden="1">"$T$3106:$X$3106"</definedName>
    <definedName name="IQRS3107" hidden="1">"$T$3107"</definedName>
    <definedName name="IQRS3109" hidden="1">"$T$3109:$V$3109"</definedName>
    <definedName name="IQRS311" hidden="1">"$T$311:$W$311"</definedName>
    <definedName name="IQRS3110" hidden="1">"$T$3110:$W$3110"</definedName>
    <definedName name="IQRS3111" hidden="1">"$T$3111:$U$3111"</definedName>
    <definedName name="IQRS3113" hidden="1">"$T$3113:$W$3113"</definedName>
    <definedName name="IQRS3115" hidden="1">"$T$3115"</definedName>
    <definedName name="IQRS3116" hidden="1">"$T$3116:$V$3116"</definedName>
    <definedName name="IQRS3118" hidden="1">"$T$3118:$V$3118"</definedName>
    <definedName name="IQRS3119" hidden="1">"$T$3119:$V$3119"</definedName>
    <definedName name="IQRS312" hidden="1">"$T$312:$W$312"</definedName>
    <definedName name="IQRS3120" hidden="1">"$T$3120:$U$3120"</definedName>
    <definedName name="IQRS3121" hidden="1">"$T$3121:$V$3121"</definedName>
    <definedName name="IQRS3122" hidden="1">"$T$3122"</definedName>
    <definedName name="IQRS3123" hidden="1">"$T$3123:$U$3123"</definedName>
    <definedName name="IQRS3124" hidden="1">"$T$3124:$V$3124"</definedName>
    <definedName name="IQRS3125" hidden="1">"$T$3125:$V$3125"</definedName>
    <definedName name="IQRS3126" hidden="1">"$T$3126:$W$3126"</definedName>
    <definedName name="IQRS3127" hidden="1">"$T$3127"</definedName>
    <definedName name="IQRS3128" hidden="1">"$T$3128:$V$3128"</definedName>
    <definedName name="IQRS3129" hidden="1">"$T$3129:$U$3129"</definedName>
    <definedName name="IQRS313" hidden="1">"$T$313:$V$313"</definedName>
    <definedName name="IQRS3130" hidden="1">"$T$3130"</definedName>
    <definedName name="IQRS3131" hidden="1">"$T$3131:$V$3131"</definedName>
    <definedName name="IQRS3132" hidden="1">"$T$3132:$W$3132"</definedName>
    <definedName name="IQRS3133" hidden="1">"$T$3133:$V$3133"</definedName>
    <definedName name="IQRS3136" hidden="1">"$T$3136:$Y$3136"</definedName>
    <definedName name="IQRS3137" hidden="1">"$T$3137:$V$3137"</definedName>
    <definedName name="IQRS3138" hidden="1">"$T$3138"</definedName>
    <definedName name="IQRS3139" hidden="1">"$T$3139"</definedName>
    <definedName name="IQRS314" hidden="1">"$T$314:$V$314"</definedName>
    <definedName name="IQRS3140" hidden="1">"$T$3140:$U$3140"</definedName>
    <definedName name="IQRS3141" hidden="1">"$T$3141:$U$3141"</definedName>
    <definedName name="IQRS3142" hidden="1">"$T$3142"</definedName>
    <definedName name="IQRS3143" hidden="1">"$T$3143:$V$3143"</definedName>
    <definedName name="IQRS3144" hidden="1">"$T$3144:$W$3144"</definedName>
    <definedName name="IQRS3145" hidden="1">"$T$3145:$V$3145"</definedName>
    <definedName name="IQRS3146" hidden="1">"$T$3146:$X$3146"</definedName>
    <definedName name="IQRS3148" hidden="1">"$T$3148:$W$3148"</definedName>
    <definedName name="IQRS3149" hidden="1">"$T$3149:$V$3149"</definedName>
    <definedName name="IQRS3150" hidden="1">"$T$3150"</definedName>
    <definedName name="IQRS3151" hidden="1">"$T$3151:$V$3151"</definedName>
    <definedName name="IQRS3152" hidden="1">"$T$3152:$U$3152"</definedName>
    <definedName name="IQRS3154" hidden="1">"$T$3154:$X$3154"</definedName>
    <definedName name="IQRS3155" hidden="1">"$T$3155"</definedName>
    <definedName name="IQRS3156" hidden="1">"$T$3156:$U$3156"</definedName>
    <definedName name="IQRS3158" hidden="1">"$T$3158:$V$3158"</definedName>
    <definedName name="IQRS3168" hidden="1">"$T$3168"</definedName>
    <definedName name="IQRS3169" hidden="1">"$T$3169:$X$3169"</definedName>
    <definedName name="IQRS317" hidden="1">"$T$317:$V$317"</definedName>
    <definedName name="IQRS3170" hidden="1">"$T$3170:$V$3170"</definedName>
    <definedName name="IQRS3171" hidden="1">"$T$3171:$U$3171"</definedName>
    <definedName name="IQRS3172" hidden="1">"$T$3172:$U$3172"</definedName>
    <definedName name="IQRS3173" hidden="1">"$T$3173"</definedName>
    <definedName name="IQRS3174" hidden="1">"$T$3174:$U$3174"</definedName>
    <definedName name="IQRS3175" hidden="1">"$T$3175"</definedName>
    <definedName name="IQRS3176" hidden="1">"$T$3176"</definedName>
    <definedName name="IQRS3177" hidden="1">"$T$3177:$U$3177"</definedName>
    <definedName name="IQRS3178" hidden="1">"$T$3178:$X$3178"</definedName>
    <definedName name="IQRS3179" hidden="1">"$T$3179"</definedName>
    <definedName name="IQRS318" hidden="1">"$T$318"</definedName>
    <definedName name="IQRS3180" hidden="1">"$T$3180:$U$3180"</definedName>
    <definedName name="IQRS3181" hidden="1">"$T$3181:$V$3181"</definedName>
    <definedName name="IQRS3182" hidden="1">"$T$3182:$V$3182"</definedName>
    <definedName name="IQRS3183" hidden="1">"$T$3183"</definedName>
    <definedName name="IQRS3184" hidden="1">"$T$3184:$W$3184"</definedName>
    <definedName name="IQRS3186" hidden="1">"$T$3186:$U$3186"</definedName>
    <definedName name="IQRS3187" hidden="1">"$T$3187:$V$3187"</definedName>
    <definedName name="IQRS3188" hidden="1">"$T$3188:$V$3188"</definedName>
    <definedName name="IQRS3189" hidden="1">"$T$3189"</definedName>
    <definedName name="IQRS319" hidden="1">"$T$319"</definedName>
    <definedName name="IQRS3190" hidden="1">"$T$3190"</definedName>
    <definedName name="IQRS3192" hidden="1">"$T$3192"</definedName>
    <definedName name="IQRS3193" hidden="1">"$T$3193:$U$3193"</definedName>
    <definedName name="IQRS3195" hidden="1">"$T$3195:$U$3195"</definedName>
    <definedName name="IQRS3196" hidden="1">"$T$3196"</definedName>
    <definedName name="IQRS3197" hidden="1">"$T$3197"</definedName>
    <definedName name="IQRS3198" hidden="1">"$T$3198:$U$3198"</definedName>
    <definedName name="IQRS32" hidden="1">"$T$32:$X$32"</definedName>
    <definedName name="IQRS320" hidden="1">"$T$320:$U$320"</definedName>
    <definedName name="IQRS3200" hidden="1">"$T$3200:$W$3200"</definedName>
    <definedName name="IQRS3201" hidden="1">"$T$3201:$V$3201"</definedName>
    <definedName name="IQRS3202" hidden="1">"$T$3202:$X$3202"</definedName>
    <definedName name="IQRS3203" hidden="1">"$T$3203:$U$3203"</definedName>
    <definedName name="IQRS3204" hidden="1">"$T$3204:$V$3204"</definedName>
    <definedName name="IQRS3205" hidden="1">"$T$3205"</definedName>
    <definedName name="IQRS3206" hidden="1">"$T$3206:$V$3206"</definedName>
    <definedName name="IQRS3208" hidden="1">"$T$3208:$U$3208"</definedName>
    <definedName name="IQRS3209" hidden="1">"$T$3209:$W$3209"</definedName>
    <definedName name="IQRS321" hidden="1">"$T$321:$W$321"</definedName>
    <definedName name="IQRS3210" hidden="1">"$T$3210"</definedName>
    <definedName name="IQRS3211" hidden="1">"$T$3211:$U$3211"</definedName>
    <definedName name="IQRS3212" hidden="1">"$T$3212:$V$3212"</definedName>
    <definedName name="IQRS3213" hidden="1">"$T$3213:$W$3213"</definedName>
    <definedName name="IQRS3214" hidden="1">"$T$3214:$U$3214"</definedName>
    <definedName name="IQRS3215" hidden="1">"$T$3215:$U$3215"</definedName>
    <definedName name="IQRS3216" hidden="1">"$T$3216:$U$3216"</definedName>
    <definedName name="IQRS3218" hidden="1">"$T$3218:$V$3218"</definedName>
    <definedName name="IQRS3219" hidden="1">"$T$3219"</definedName>
    <definedName name="IQRS322" hidden="1">"$T$322:$U$322"</definedName>
    <definedName name="IQRS3220" hidden="1">"$T$3220:$X$3220"</definedName>
    <definedName name="IQRS3222" hidden="1">"$T$3222:$Y$3222"</definedName>
    <definedName name="IQRS3224" hidden="1">"$T$3224:$W$3224"</definedName>
    <definedName name="IQRS3225" hidden="1">"$T$3225:$U$3225"</definedName>
    <definedName name="IQRS3226" hidden="1">"$T$3226:$V$3226"</definedName>
    <definedName name="IQRS3227" hidden="1">"$T$3227:$V$3227"</definedName>
    <definedName name="IQRS3228" hidden="1">"$T$3228:$U$3228"</definedName>
    <definedName name="IQRS3229" hidden="1">"$T$3229:$V$3229"</definedName>
    <definedName name="IQRS323" hidden="1">"$T$323"</definedName>
    <definedName name="IQRS3231" hidden="1">"$T$3231:$U$3231"</definedName>
    <definedName name="IQRS3232" hidden="1">"$T$3232:$X$3232"</definedName>
    <definedName name="IQRS3233" hidden="1">"$T$3233:$V$3233"</definedName>
    <definedName name="IQRS3234" hidden="1">"$T$3234:$U$3234"</definedName>
    <definedName name="IQRS3235" hidden="1">"$T$3235:$U$3235"</definedName>
    <definedName name="IQRS3236" hidden="1">"$T$3236:$U$3236"</definedName>
    <definedName name="IQRS3237" hidden="1">"$T$3237:$U$3237"</definedName>
    <definedName name="IQRS3238" hidden="1">"$T$3238"</definedName>
    <definedName name="IQRS3239" hidden="1">"$T$3239:$V$3239"</definedName>
    <definedName name="IQRS324" hidden="1">"$T$324"</definedName>
    <definedName name="IQRS3240" hidden="1">"$T$3240:$X$3240"</definedName>
    <definedName name="IQRS3241" hidden="1">"$T$3241"</definedName>
    <definedName name="IQRS3242" hidden="1">"$T$3242"</definedName>
    <definedName name="IQRS3244" hidden="1">"$T$3244:$X$3244"</definedName>
    <definedName name="IQRS3245" hidden="1">"$T$3245:$U$3245"</definedName>
    <definedName name="IQRS3246" hidden="1">"$T$3246"</definedName>
    <definedName name="IQRS3247" hidden="1">"$T$3247:$V$3247"</definedName>
    <definedName name="IQRS3248" hidden="1">"$T$3248:$V$3248"</definedName>
    <definedName name="IQRS3249" hidden="1">"$T$3249:$V$3249"</definedName>
    <definedName name="IQRS325" hidden="1">"$T$325:$U$325"</definedName>
    <definedName name="IQRS3250" hidden="1">"$T$3250:$V$3250"</definedName>
    <definedName name="IQRS3251" hidden="1">"$T$3251:$W$3251"</definedName>
    <definedName name="IQRS3252" hidden="1">"$T$3252:$W$3252"</definedName>
    <definedName name="IQRS3254" hidden="1">"$T$3254:$V$3254"</definedName>
    <definedName name="IQRS3255" hidden="1">"$T$3255"</definedName>
    <definedName name="IQRS3256" hidden="1">"$T$3256:$U$3256"</definedName>
    <definedName name="IQRS3257" hidden="1">"$T$3257:$U$3257"</definedName>
    <definedName name="IQRS3258" hidden="1">"$T$3258:$W$3258"</definedName>
    <definedName name="IQRS3259" hidden="1">"$T$3259:$X$3259"</definedName>
    <definedName name="IQRS326" hidden="1">"$T$326:$W$326"</definedName>
    <definedName name="IQRS3260" hidden="1">"$T$3260:$Z$3260"</definedName>
    <definedName name="IQRS3261" hidden="1">"$T$3261:$W$3261"</definedName>
    <definedName name="IQRS3262" hidden="1">"$T$3262"</definedName>
    <definedName name="IQRS3263" hidden="1">"$T$3263:$X$3263"</definedName>
    <definedName name="IQRS3264" hidden="1">"$T$3264:$V$3264"</definedName>
    <definedName name="IQRS3265" hidden="1">"$T$3265:$U$3265"</definedName>
    <definedName name="IQRS3266" hidden="1">"$T$3266"</definedName>
    <definedName name="IQRS3267" hidden="1">"$T$3267:$X$3267"</definedName>
    <definedName name="IQRS3269" hidden="1">"$T$3269:$V$3269"</definedName>
    <definedName name="IQRS327" hidden="1">"$T$327"</definedName>
    <definedName name="IQRS3270" hidden="1">"$T$3270"</definedName>
    <definedName name="IQRS3271" hidden="1">"$T$3271:$V$3271"</definedName>
    <definedName name="IQRS3272" hidden="1">"$T$3272"</definedName>
    <definedName name="IQRS3273" hidden="1">"$T$3273:$X$3273"</definedName>
    <definedName name="IQRS3275" hidden="1">"$T$3275:$Y$3275"</definedName>
    <definedName name="IQRS3276" hidden="1">"$T$3276:$U$3276"</definedName>
    <definedName name="IQRS3279" hidden="1">"$T$3279"</definedName>
    <definedName name="IQRS328" hidden="1">"$T$328"</definedName>
    <definedName name="IQRS3280" hidden="1">"$T$3280"</definedName>
    <definedName name="IQRS3281" hidden="1">"$T$3281:$V$3281"</definedName>
    <definedName name="IQRS3282" hidden="1">"$T$3282:$U$3282"</definedName>
    <definedName name="IQRS3283" hidden="1">"$T$3283"</definedName>
    <definedName name="IQRS3285" hidden="1">"$T$3285:$V$3285"</definedName>
    <definedName name="IQRS3286" hidden="1">"$T$3286:$U$3286"</definedName>
    <definedName name="IQRS3288" hidden="1">"$T$3288"</definedName>
    <definedName name="IQRS3289" hidden="1">"$T$3289:$V$3289"</definedName>
    <definedName name="IQRS329" hidden="1">"$T$329:$U$329"</definedName>
    <definedName name="IQRS3290" hidden="1">"$T$3290"</definedName>
    <definedName name="IQRS3291" hidden="1">"$T$3291:$U$3291"</definedName>
    <definedName name="IQRS3292" hidden="1">"$T$3292:$V$3292"</definedName>
    <definedName name="IQRS3293" hidden="1">"$T$3293"</definedName>
    <definedName name="IQRS3294" hidden="1">"$T$3294:$U$3294"</definedName>
    <definedName name="IQRS3296" hidden="1">"$T$3296"</definedName>
    <definedName name="IQRS3297" hidden="1">"$T$3297"</definedName>
    <definedName name="IQRS3299" hidden="1">"$T$3299"</definedName>
    <definedName name="IQRS33" hidden="1">"$T$33:$U$33"</definedName>
    <definedName name="IQRS330" hidden="1">"$T$330:$U$330"</definedName>
    <definedName name="IQRS3300" hidden="1">"$T$3300:$U$3300"</definedName>
    <definedName name="IQRS3301" hidden="1">"$T$3301:$U$3301"</definedName>
    <definedName name="IQRS3302" hidden="1">"$T$3302"</definedName>
    <definedName name="IQRS3303" hidden="1">"$T$3303:$W$3303"</definedName>
    <definedName name="IQRS3304" hidden="1">"$T$3304:$X$3304"</definedName>
    <definedName name="IQRS3305" hidden="1">"$T$3305:$U$3305"</definedName>
    <definedName name="IQRS3306" hidden="1">"$T$3306:$V$3306"</definedName>
    <definedName name="IQRS3308" hidden="1">"$T$3308:$U$3308"</definedName>
    <definedName name="IQRS3309" hidden="1">"$T$3309:$V$3309"</definedName>
    <definedName name="IQRS331" hidden="1">"$T$331"</definedName>
    <definedName name="IQRS3310" hidden="1">"$T$3310:$V$3310"</definedName>
    <definedName name="IQRS3311" hidden="1">"$T$3311"</definedName>
    <definedName name="IQRS3312" hidden="1">"$T$3312:$Z$3312"</definedName>
    <definedName name="IQRS3313" hidden="1">"$T$3313"</definedName>
    <definedName name="IQRS3314" hidden="1">"$T$3314:$W$3314"</definedName>
    <definedName name="IQRS3315" hidden="1">"$T$3315"</definedName>
    <definedName name="IQRS3316" hidden="1">"$T$3316"</definedName>
    <definedName name="IQRS3317" hidden="1">"$T$3317"</definedName>
    <definedName name="IQRS3318" hidden="1">"$T$3318:$V$3318"</definedName>
    <definedName name="IQRS3319" hidden="1">"$T$3319"</definedName>
    <definedName name="IQRS332" hidden="1">"$T$332:$V$332"</definedName>
    <definedName name="IQRS3320" hidden="1">"$T$3320"</definedName>
    <definedName name="IQRS3321" hidden="1">"$T$3321:$V$3321"</definedName>
    <definedName name="IQRS3322" hidden="1">"$T$3322:$V$3322"</definedName>
    <definedName name="IQRS3323" hidden="1">"$T$3323"</definedName>
    <definedName name="IQRS3324" hidden="1">"$T$3324"</definedName>
    <definedName name="IQRS3325" hidden="1">"$T$3325:$W$3325"</definedName>
    <definedName name="IQRS3328" hidden="1">"$T$3328:$X$3328"</definedName>
    <definedName name="IQRS333" hidden="1">"$T$333:$U$333"</definedName>
    <definedName name="IQRS3330" hidden="1">"$T$3330"</definedName>
    <definedName name="IQRS3331" hidden="1">"$T$3331:$W$3331"</definedName>
    <definedName name="IQRS3332" hidden="1">"$T$3332:$U$3332"</definedName>
    <definedName name="IQRS3333" hidden="1">"$T$3333:$V$3333"</definedName>
    <definedName name="IQRS3335" hidden="1">"$T$3335:$V$3335"</definedName>
    <definedName name="IQRS3336" hidden="1">"$T$3336"</definedName>
    <definedName name="IQRS334" hidden="1">"$T$334"</definedName>
    <definedName name="IQRS3340" hidden="1">"$T$3340:$U$3340"</definedName>
    <definedName name="IQRS3341" hidden="1">"$T$3341:$W$3341"</definedName>
    <definedName name="IQRS3342" hidden="1">"$T$3342:$X$3342"</definedName>
    <definedName name="IQRS3344" hidden="1">"$T$3344:$U$3344"</definedName>
    <definedName name="IQRS3345" hidden="1">"$T$3345:$U$3345"</definedName>
    <definedName name="IQRS3346" hidden="1">"$T$3346:$V$3346"</definedName>
    <definedName name="IQRS3347" hidden="1">"$T$3347:$U$3347"</definedName>
    <definedName name="IQRS3348" hidden="1">"$T$3348:$U$3348"</definedName>
    <definedName name="IQRS3349" hidden="1">"$T$3349:$U$3349"</definedName>
    <definedName name="IQRS335" hidden="1">"$T$335:$V$335"</definedName>
    <definedName name="IQRS3350" hidden="1">"$T$3350:$U$3350"</definedName>
    <definedName name="IQRS3351" hidden="1">"$T$3351:$W$3351"</definedName>
    <definedName name="IQRS3352" hidden="1">"$T$3352"</definedName>
    <definedName name="IQRS3353" hidden="1">"$T$3353:$V$3353"</definedName>
    <definedName name="IQRS3354" hidden="1">"$T$3354:$V$3354"</definedName>
    <definedName name="IQRS3355" hidden="1">"$T$3355"</definedName>
    <definedName name="IQRS3356" hidden="1">"$T$3356:$Y$3356"</definedName>
    <definedName name="IQRS3357" hidden="1">"$T$3357:$V$3357"</definedName>
    <definedName name="IQRS3358" hidden="1">"$T$3358:$Z$3358"</definedName>
    <definedName name="IQRS3359" hidden="1">"$T$3359"</definedName>
    <definedName name="IQRS336" hidden="1">"$T$336"</definedName>
    <definedName name="IQRS3360" hidden="1">"$T$3360:$V$3360"</definedName>
    <definedName name="IQRS3361" hidden="1">"$T$3361"</definedName>
    <definedName name="IQRS3362" hidden="1">"$T$3362"</definedName>
    <definedName name="IQRS3363" hidden="1">"$T$3363:$X$3363"</definedName>
    <definedName name="IQRS3365" hidden="1">"$T$3365"</definedName>
    <definedName name="IQRS3366" hidden="1">"$T$3366:$W$3366"</definedName>
    <definedName name="IQRS3367" hidden="1">"$T$3367:$U$3367"</definedName>
    <definedName name="IQRS3368" hidden="1">"$T$3368"</definedName>
    <definedName name="IQRS337" hidden="1">"$T$337:$U$337"</definedName>
    <definedName name="IQRS3370" hidden="1">"$T$3370:$U$3370"</definedName>
    <definedName name="IQRS3371" hidden="1">"$T$3371:$U$3371"</definedName>
    <definedName name="IQRS3372" hidden="1">"$T$3372:$U$3372"</definedName>
    <definedName name="IQRS3374" hidden="1">"$T$3374"</definedName>
    <definedName name="IQRS3375" hidden="1">"$T$3375:$W$3375"</definedName>
    <definedName name="IQRS3376" hidden="1">"$T$3376"</definedName>
    <definedName name="IQRS3377" hidden="1">"$T$3377:$W$3377"</definedName>
    <definedName name="IQRS3378" hidden="1">"$T$3378:$U$3378"</definedName>
    <definedName name="IQRS3379" hidden="1">"$T$3379"</definedName>
    <definedName name="IQRS338" hidden="1">"$T$338:$V$338"</definedName>
    <definedName name="IQRS3380" hidden="1">"$T$3380"</definedName>
    <definedName name="IQRS3382" hidden="1">"$T$3382:$V$3382"</definedName>
    <definedName name="IQRS3383" hidden="1">"$T$3383:$V$3383"</definedName>
    <definedName name="IQRS3385" hidden="1">"$T$3385:$W$3385"</definedName>
    <definedName name="IQRS3386" hidden="1">"$T$3386"</definedName>
    <definedName name="IQRS3387" hidden="1">"$T$3387:$W$3387"</definedName>
    <definedName name="IQRS3388" hidden="1">"$T$3388:$W$3388"</definedName>
    <definedName name="IQRS3389" hidden="1">"$T$3389"</definedName>
    <definedName name="IQRS339" hidden="1">"$T$339"</definedName>
    <definedName name="IQRS3390" hidden="1">"$T$3390:$W$3390"</definedName>
    <definedName name="IQRS3391" hidden="1">"$T$3391:$V$3391"</definedName>
    <definedName name="IQRS3392" hidden="1">"$T$3392:$Z$3392"</definedName>
    <definedName name="IQRS3393" hidden="1">"$T$3393:$U$3393"</definedName>
    <definedName name="IQRS3395" hidden="1">"$T$3395:$U$3395"</definedName>
    <definedName name="IQRS3396" hidden="1">"$T$3396:$W$3396"</definedName>
    <definedName name="IQRS3397" hidden="1">"$T$3397:$U$3397"</definedName>
    <definedName name="IQRS3398" hidden="1">"$T$3398:$V$3398"</definedName>
    <definedName name="IQRS34" hidden="1">"$T$34"</definedName>
    <definedName name="IQRS3400" hidden="1">"$T$3400"</definedName>
    <definedName name="IQRS3401" hidden="1">"$T$3401:$V$3401"</definedName>
    <definedName name="IQRS3402" hidden="1">"$T$3402"</definedName>
    <definedName name="IQRS3404" hidden="1">"$T$3404:$W$3404"</definedName>
    <definedName name="IQRS3405" hidden="1">"$T$3405:$U$3405"</definedName>
    <definedName name="IQRS3406" hidden="1">"$T$3406"</definedName>
    <definedName name="IQRS3407" hidden="1">"$T$3407:$V$3407"</definedName>
    <definedName name="IQRS3408" hidden="1">"$T$3408:$U$3408"</definedName>
    <definedName name="IQRS3409" hidden="1">"$T$3409"</definedName>
    <definedName name="IQRS341" hidden="1">"$T$341:$V$341"</definedName>
    <definedName name="IQRS3410" hidden="1">"$T$3410"</definedName>
    <definedName name="IQRS3412" hidden="1">"$T$3412:$U$3412"</definedName>
    <definedName name="IQRS3413" hidden="1">"$T$3413:$U$3413"</definedName>
    <definedName name="IQRS3415" hidden="1">"$T$3415:$U$3415"</definedName>
    <definedName name="IQRS3416" hidden="1">"$T$3416:$W$3416"</definedName>
    <definedName name="IQRS3419" hidden="1">"$T$3419:$V$3419"</definedName>
    <definedName name="IQRS3420" hidden="1">"$T$3420:$V$3420"</definedName>
    <definedName name="IQRS3422" hidden="1">"$T$3422:$W$3422"</definedName>
    <definedName name="IQRS3423" hidden="1">"$T$3423"</definedName>
    <definedName name="IQRS3425" hidden="1">"$T$3425"</definedName>
    <definedName name="IQRS3426" hidden="1">"$T$3426:$U$3426"</definedName>
    <definedName name="IQRS3427" hidden="1">"$T$3427:$U$3427"</definedName>
    <definedName name="IQRS3428" hidden="1">"$T$3428:$W$3428"</definedName>
    <definedName name="IQRS3429" hidden="1">"$T$3429:$U$3429"</definedName>
    <definedName name="IQRS343" hidden="1">"$T$343"</definedName>
    <definedName name="IQRS3430" hidden="1">"$T$3430:$U$3430"</definedName>
    <definedName name="IQRS3431" hidden="1">"$T$3431:$U$3431"</definedName>
    <definedName name="IQRS3432" hidden="1">"$T$3432"</definedName>
    <definedName name="IQRS3433" hidden="1">"$T$3433:$U$3433"</definedName>
    <definedName name="IQRS3435" hidden="1">"$T$3435:$V$3435"</definedName>
    <definedName name="IQRS3436" hidden="1">"$T$3436:$U$3436"</definedName>
    <definedName name="IQRS3437" hidden="1">"$T$3437:$X$3437"</definedName>
    <definedName name="IQRS3438" hidden="1">"$T$3438"</definedName>
    <definedName name="IQRS3439" hidden="1">"$T$3439:$X$3439"</definedName>
    <definedName name="IQRS344" hidden="1">"$T$344"</definedName>
    <definedName name="IQRS345" hidden="1">"$T$345:$U$345"</definedName>
    <definedName name="IQRS346" hidden="1">"$T$346:$U$346"</definedName>
    <definedName name="IQRS347" hidden="1">"$T$347:$W$347"</definedName>
    <definedName name="IQRS349" hidden="1">"$T$349:$V$349"</definedName>
    <definedName name="IQRS35" hidden="1">"$T$35:$U$35"</definedName>
    <definedName name="IQRS350" hidden="1">"$T$350:$V$350"</definedName>
    <definedName name="IQRS351" hidden="1">"$T$351:$U$351"</definedName>
    <definedName name="IQRS352" hidden="1">"$T$352"</definedName>
    <definedName name="IQRS354" hidden="1">"$T$354"</definedName>
    <definedName name="IQRS355" hidden="1">"$T$355"</definedName>
    <definedName name="IQRS356" hidden="1">"$T$356:$U$356"</definedName>
    <definedName name="IQRS36" hidden="1">"$T$36:$W$36"</definedName>
    <definedName name="IQRS360" hidden="1">"$T$360:$V$360"</definedName>
    <definedName name="IQRS363" hidden="1">"$T$363:$U$363"</definedName>
    <definedName name="IQRS364" hidden="1">"$T$364:$V$364"</definedName>
    <definedName name="IQRS365" hidden="1">"$T$365:$Z$365"</definedName>
    <definedName name="IQRS366" hidden="1">"$T$366:$Y$366"</definedName>
    <definedName name="IQRS367" hidden="1">"$T$367:$U$367"</definedName>
    <definedName name="IQRS368" hidden="1">"$T$368:$W$368"</definedName>
    <definedName name="IQRS369" hidden="1">"$T$369"</definedName>
    <definedName name="IQRS37" hidden="1">"$T$37:$U$37"</definedName>
    <definedName name="IQRS370" hidden="1">"$T$370:$W$370"</definedName>
    <definedName name="IQRS371" hidden="1">"$T$371:$U$371"</definedName>
    <definedName name="IQRS372" hidden="1">"$T$372:$U$372"</definedName>
    <definedName name="IQRS373" hidden="1">"$T$373:$V$373"</definedName>
    <definedName name="IQRS374" hidden="1">"$T$374"</definedName>
    <definedName name="IQRS375" hidden="1">"$T$375"</definedName>
    <definedName name="IQRS376" hidden="1">"$T$376:$V$376"</definedName>
    <definedName name="IQRS377" hidden="1">"$T$377:$U$377"</definedName>
    <definedName name="IQRS379" hidden="1">"$T$379"</definedName>
    <definedName name="IQRS38" hidden="1">"$T$38:$X$38"</definedName>
    <definedName name="IQRS380" hidden="1">"$T$380"</definedName>
    <definedName name="IQRS382" hidden="1">"$T$382:$V$382"</definedName>
    <definedName name="IQRS383" hidden="1">"$T$383:$U$383"</definedName>
    <definedName name="IQRS384" hidden="1">"$T$384:$V$384"</definedName>
    <definedName name="IQRS385" hidden="1">"$T$385"</definedName>
    <definedName name="IQRS386" hidden="1">"$T$386:$U$386"</definedName>
    <definedName name="IQRS388" hidden="1">"$T$388:$V$388"</definedName>
    <definedName name="IQRS389" hidden="1">"$T$389:$U$389"</definedName>
    <definedName name="IQRS39" hidden="1">"$T$39:$U$39"</definedName>
    <definedName name="IQRS390" hidden="1">"$T$390"</definedName>
    <definedName name="IQRS391" hidden="1">"$T$391:$U$391"</definedName>
    <definedName name="IQRS392" hidden="1">"$T$392:$U$392"</definedName>
    <definedName name="IQRS393" hidden="1">"$T$393:$V$393"</definedName>
    <definedName name="IQRS394" hidden="1">"$T$394:$W$394"</definedName>
    <definedName name="IQRS396" hidden="1">"$T$396:$X$396"</definedName>
    <definedName name="IQRS397" hidden="1">"$T$397:$W$397"</definedName>
    <definedName name="IQRS398" hidden="1">"$T$398:$W$398"</definedName>
    <definedName name="IQRS399" hidden="1">"$T$399:$X$399"</definedName>
    <definedName name="IQRS40" hidden="1">"$T$40:$U$40"</definedName>
    <definedName name="IQRS401" hidden="1">"$T$401:$V$401"</definedName>
    <definedName name="IQRS402" hidden="1">"$T$402:$Y$402"</definedName>
    <definedName name="IQRS403" hidden="1">"$T$403:$W$403"</definedName>
    <definedName name="IQRS405" hidden="1">"$T$405:$V$405"</definedName>
    <definedName name="IQRS406" hidden="1">"$T$406"</definedName>
    <definedName name="IQRS408" hidden="1">"$T$408:$V$408"</definedName>
    <definedName name="IQRS409" hidden="1">"$T$409:$U$409"</definedName>
    <definedName name="IQRS41" hidden="1">"$T$41:$W$41"</definedName>
    <definedName name="IQRS411" hidden="1">"$T$411:$W$411"</definedName>
    <definedName name="IQRS414" hidden="1">"$T$414:$Y$414"</definedName>
    <definedName name="IQRS415" hidden="1">"$T$415:$V$415"</definedName>
    <definedName name="IQRS416" hidden="1">"$T$416:$V$416"</definedName>
    <definedName name="IQRS417" hidden="1">"$T$417"</definedName>
    <definedName name="IQRS418" hidden="1">"$T$418"</definedName>
    <definedName name="IQRS419" hidden="1">"$T$419"</definedName>
    <definedName name="IQRS42" hidden="1">"$T$42:$U$42"</definedName>
    <definedName name="IQRS420" hidden="1">"$T$420:$Y$420"</definedName>
    <definedName name="IQRS421" hidden="1">"$T$421:$U$421"</definedName>
    <definedName name="IQRS422" hidden="1">"$T$422:$U$422"</definedName>
    <definedName name="IQRS424" hidden="1">"$T$424"</definedName>
    <definedName name="IQRS425" hidden="1">"$T$425:$W$425"</definedName>
    <definedName name="IQRS427" hidden="1">"$T$427:$U$427"</definedName>
    <definedName name="IQRS428" hidden="1">"$T$428:$W$428"</definedName>
    <definedName name="IQRS429" hidden="1">"$T$429"</definedName>
    <definedName name="IQRS43" hidden="1">"$T$43:$U$43"</definedName>
    <definedName name="IQRS430" hidden="1">"$T$430:$V$430"</definedName>
    <definedName name="IQRS431" hidden="1">"$T$431:$W$431"</definedName>
    <definedName name="IQRS432" hidden="1">"$T$432:$U$432"</definedName>
    <definedName name="IQRS433" hidden="1">"$T$433:$V$433"</definedName>
    <definedName name="IQRS434" hidden="1">"$T$434"</definedName>
    <definedName name="IQRS435" hidden="1">"$T$435:$X$435"</definedName>
    <definedName name="IQRS436" hidden="1">"$T$436:$X$436"</definedName>
    <definedName name="IQRS437" hidden="1">"$T$437:$V$437"</definedName>
    <definedName name="IQRS438" hidden="1">"$T$438:$W$438"</definedName>
    <definedName name="IQRS439" hidden="1">"$T$439:$U$439"</definedName>
    <definedName name="IQRS44" hidden="1">"$T$44:$U$44"</definedName>
    <definedName name="IQRS440" hidden="1">"$T$440:$V$440"</definedName>
    <definedName name="IQRS441" hidden="1">"$T$441"</definedName>
    <definedName name="IQRS442" hidden="1">"$T$442:$X$442"</definedName>
    <definedName name="IQRS443" hidden="1">"$T$443:$W$443"</definedName>
    <definedName name="IQRS445" hidden="1">"$T$445:$W$445"</definedName>
    <definedName name="IQRS446" hidden="1">"$T$446:$V$446"</definedName>
    <definedName name="IQRS447" hidden="1">"$T$447:$V$447"</definedName>
    <definedName name="IQRS448" hidden="1">"$T$448:$U$448"</definedName>
    <definedName name="IQRS449" hidden="1">"$T$449:$Y$449"</definedName>
    <definedName name="IQRS45" hidden="1">"$T$45:$U$45"</definedName>
    <definedName name="IQRS450" hidden="1">"$T$450"</definedName>
    <definedName name="IQRS451" hidden="1">"$T$451"</definedName>
    <definedName name="IQRS454" hidden="1">"$T$454"</definedName>
    <definedName name="IQRS455" hidden="1">"$T$455:$V$455"</definedName>
    <definedName name="IQRS456" hidden="1">"$T$456:$U$456"</definedName>
    <definedName name="IQRS458" hidden="1">"$T$458:$W$458"</definedName>
    <definedName name="IQRS459" hidden="1">"$T$459:$V$459"</definedName>
    <definedName name="IQRS460" hidden="1">"$T$460:$U$460"</definedName>
    <definedName name="IQRS461" hidden="1">"$T$461:$W$461"</definedName>
    <definedName name="IQRS462" hidden="1">"$T$462"</definedName>
    <definedName name="IQRS463" hidden="1">"$T$463"</definedName>
    <definedName name="IQRS464" hidden="1">"$T$464:$U$464"</definedName>
    <definedName name="IQRS465" hidden="1">"$T$465:$U$465"</definedName>
    <definedName name="IQRS466" hidden="1">"$T$466"</definedName>
    <definedName name="IQRS467" hidden="1">"$T$467:$V$467"</definedName>
    <definedName name="IQRS468" hidden="1">"$T$468"</definedName>
    <definedName name="IQRS469" hidden="1">"$T$469"</definedName>
    <definedName name="IQRS47" hidden="1">"$T$47:$V$47"</definedName>
    <definedName name="IQRS470" hidden="1">"$T$470:$U$470"</definedName>
    <definedName name="IQRS471" hidden="1">"$T$471:$U$471"</definedName>
    <definedName name="IQRS472" hidden="1">"$T$472:$U$472"</definedName>
    <definedName name="IQRS473" hidden="1">"$T$473:$V$473"</definedName>
    <definedName name="IQRS474" hidden="1">"$T$474:$U$474"</definedName>
    <definedName name="IQRS475" hidden="1">"$T$475:$U$475"</definedName>
    <definedName name="IQRS476" hidden="1">"$T$476"</definedName>
    <definedName name="IQRS478" hidden="1">"$T$478:$U$478"</definedName>
    <definedName name="IQRS479" hidden="1">"$T$479"</definedName>
    <definedName name="IQRS480" hidden="1">"$T$480:$X$480"</definedName>
    <definedName name="IQRS481" hidden="1">"$T$481:$X$481"</definedName>
    <definedName name="IQRS482" hidden="1">"$T$482:$W$482"</definedName>
    <definedName name="IQRS483" hidden="1">"$T$483:$W$483"</definedName>
    <definedName name="IQRS484" hidden="1">"$T$484:$X$484"</definedName>
    <definedName name="IQRS485" hidden="1">"$T$485:$V$485"</definedName>
    <definedName name="IQRS486" hidden="1">"$T$486:$X$486"</definedName>
    <definedName name="IQRS487" hidden="1">"$T$487:$V$487"</definedName>
    <definedName name="IQRS488" hidden="1">"$T$488:$U$488"</definedName>
    <definedName name="IQRS489" hidden="1">"$T$489:$U$489"</definedName>
    <definedName name="IQRS490" hidden="1">"$T$490"</definedName>
    <definedName name="IQRS491" hidden="1">"$T$491:$U$491"</definedName>
    <definedName name="IQRS50" hidden="1">"$T$50:$V$50"</definedName>
    <definedName name="IQRS508" hidden="1">"$T$508:$U$508"</definedName>
    <definedName name="IQRS509" hidden="1">"$T$509"</definedName>
    <definedName name="IQRS510" hidden="1">"$T$510:$V$510"</definedName>
    <definedName name="IQRS511" hidden="1">"$T$511"</definedName>
    <definedName name="IQRS512" hidden="1">"$T$512:$W$512"</definedName>
    <definedName name="IQRS513" hidden="1">"$T$513"</definedName>
    <definedName name="IQRS514" hidden="1">"$T$514:$V$514"</definedName>
    <definedName name="IQRS515" hidden="1">"$T$515:$V$515"</definedName>
    <definedName name="IQRS516" hidden="1">"$T$516"</definedName>
    <definedName name="IQRS517" hidden="1">"$T$517:$V$517"</definedName>
    <definedName name="IQRS518" hidden="1">"$T$518"</definedName>
    <definedName name="IQRS519" hidden="1">"$T$519"</definedName>
    <definedName name="IQRS52" hidden="1">"$T$52:$U$52"</definedName>
    <definedName name="IQRS520" hidden="1">"$T$520:$U$520"</definedName>
    <definedName name="IQRS521" hidden="1">"$T$521"</definedName>
    <definedName name="IQRS522" hidden="1">"$T$522:$U$522"</definedName>
    <definedName name="IQRS523" hidden="1">"$T$523"</definedName>
    <definedName name="IQRS524" hidden="1">"$T$524"</definedName>
    <definedName name="IQRS526" hidden="1">"$T$526:$U$526"</definedName>
    <definedName name="IQRS527" hidden="1">"$T$527:$W$527"</definedName>
    <definedName name="IQRS528" hidden="1">"$T$528"</definedName>
    <definedName name="IQRS529" hidden="1">"$T$529"</definedName>
    <definedName name="IQRS531" hidden="1">"$T$531:$U$531"</definedName>
    <definedName name="IQRS532" hidden="1">"$T$532:$V$532"</definedName>
    <definedName name="IQRS533" hidden="1">"$T$533:$V$533"</definedName>
    <definedName name="IQRS534" hidden="1">"$T$534:$V$534"</definedName>
    <definedName name="IQRS535" hidden="1">"$T$535"</definedName>
    <definedName name="IQRS537" hidden="1">"$T$537:$X$537"</definedName>
    <definedName name="IQRS538" hidden="1">"$T$538:$U$538"</definedName>
    <definedName name="IQRS54" hidden="1">"$T$54:$V$54"</definedName>
    <definedName name="IQRS540" hidden="1">"$T$540:$W$540"</definedName>
    <definedName name="IQRS541" hidden="1">"$T$541:$W$541"</definedName>
    <definedName name="IQRS542" hidden="1">"$T$542:$V$542"</definedName>
    <definedName name="IQRS543" hidden="1">"$T$543"</definedName>
    <definedName name="IQRS544" hidden="1">"$T$544:$V$544"</definedName>
    <definedName name="IQRS545" hidden="1">"$T$545:$U$545"</definedName>
    <definedName name="IQRS546" hidden="1">"$T$546:$X$546"</definedName>
    <definedName name="IQRS547" hidden="1">"$T$547:$W$547"</definedName>
    <definedName name="IQRS549" hidden="1">"$T$549:$U$549"</definedName>
    <definedName name="IQRS55" hidden="1">"$T$55:$W$55"</definedName>
    <definedName name="IQRS550" hidden="1">"$T$550:$U$550"</definedName>
    <definedName name="IQRS551" hidden="1">"$T$551:$U$551"</definedName>
    <definedName name="IQRS552" hidden="1">"$T$552:$X$552"</definedName>
    <definedName name="IQRS554" hidden="1">"$T$554:$V$554"</definedName>
    <definedName name="IQRS555" hidden="1">"$T$555:$V$555"</definedName>
    <definedName name="IQRS556" hidden="1">"$T$556"</definedName>
    <definedName name="IQRS557" hidden="1">"$T$557"</definedName>
    <definedName name="IQRS558" hidden="1">"$T$558:$U$558"</definedName>
    <definedName name="IQRS559" hidden="1">"$T$559:$Y$559"</definedName>
    <definedName name="IQRS56" hidden="1">"$T$56:$U$56"</definedName>
    <definedName name="IQRS560" hidden="1">"$T$560"</definedName>
    <definedName name="IQRS561" hidden="1">"$T$561:$V$561"</definedName>
    <definedName name="IQRS563" hidden="1">"$T$563:$U$563"</definedName>
    <definedName name="IQRS565" hidden="1">"$T$565:$V$565"</definedName>
    <definedName name="IQRS566" hidden="1">"$T$566:$V$566"</definedName>
    <definedName name="IQRS567" hidden="1">"$T$567:$V$567"</definedName>
    <definedName name="IQRS568" hidden="1">"$T$568:$V$568"</definedName>
    <definedName name="IQRS57" hidden="1">"$T$57:$U$57"</definedName>
    <definedName name="IQRS570" hidden="1">"$T$570:$W$570"</definedName>
    <definedName name="IQRS571" hidden="1">"$T$571"</definedName>
    <definedName name="IQRS572" hidden="1">"$T$572:$W$572"</definedName>
    <definedName name="IQRS573" hidden="1">"$T$573:$U$573"</definedName>
    <definedName name="IQRS574" hidden="1">"$T$574:$W$574"</definedName>
    <definedName name="IQRS576" hidden="1">"$T$576:$U$576"</definedName>
    <definedName name="IQRS577" hidden="1">"$T$577:$U$577"</definedName>
    <definedName name="IQRS578" hidden="1">"$T$578:$U$578"</definedName>
    <definedName name="IQRS579" hidden="1">"$T$579:$V$579"</definedName>
    <definedName name="IQRS58" hidden="1">"$T$58:$V$58"</definedName>
    <definedName name="IQRS580" hidden="1">"$T$580"</definedName>
    <definedName name="IQRS581" hidden="1">"$T$581:$W$581"</definedName>
    <definedName name="IQRS582" hidden="1">"$T$582:$W$582"</definedName>
    <definedName name="IQRS584" hidden="1">"$T$584:$U$584"</definedName>
    <definedName name="IQRS585" hidden="1">"$T$585:$U$585"</definedName>
    <definedName name="IQRS586" hidden="1">"$T$586:$V$586"</definedName>
    <definedName name="IQRS587" hidden="1">"$T$587"</definedName>
    <definedName name="IQRS589" hidden="1">"$T$589:$U$589"</definedName>
    <definedName name="IQRS590" hidden="1">"$T$590:$X$590"</definedName>
    <definedName name="IQRS591" hidden="1">"$T$591:$X$591"</definedName>
    <definedName name="IQRS592" hidden="1">"$T$592"</definedName>
    <definedName name="IQRS593" hidden="1">"$T$593:$X$593"</definedName>
    <definedName name="IQRS594" hidden="1">"$T$594:$U$594"</definedName>
    <definedName name="IQRS595" hidden="1">"$T$595:$U$595"</definedName>
    <definedName name="IQRS596" hidden="1">"$T$596:$V$596"</definedName>
    <definedName name="IQRS597" hidden="1">"$T$597:$V$597"</definedName>
    <definedName name="IQRS598" hidden="1">"$T$598:$V$598"</definedName>
    <definedName name="IQRS599" hidden="1">"$T$599:$W$599"</definedName>
    <definedName name="IQRS6" hidden="1">"$T$6:$W$6"</definedName>
    <definedName name="IQRS600" hidden="1">"$T$600:$W$600"</definedName>
    <definedName name="IQRS601" hidden="1">"$T$601"</definedName>
    <definedName name="IQRS602" hidden="1">"$T$602"</definedName>
    <definedName name="IQRS603" hidden="1">"$T$603:$U$603"</definedName>
    <definedName name="IQRS604" hidden="1">"$T$604:$U$604"</definedName>
    <definedName name="IQRS605" hidden="1">"$T$605"</definedName>
    <definedName name="IQRS606" hidden="1">"$T$606:$V$606"</definedName>
    <definedName name="IQRS609" hidden="1">"$T$609"</definedName>
    <definedName name="IQRS61" hidden="1">"$T$61:$Y$61"</definedName>
    <definedName name="IQRS610" hidden="1">"$T$610"</definedName>
    <definedName name="IQRS611" hidden="1">"$T$611"</definedName>
    <definedName name="IQRS612" hidden="1">"$T$612"</definedName>
    <definedName name="IQRS613" hidden="1">"$T$613"</definedName>
    <definedName name="IQRS615" hidden="1">"$T$615:$U$615"</definedName>
    <definedName name="IQRS617" hidden="1">"$T$617:$U$617"</definedName>
    <definedName name="IQRS619" hidden="1">"$T$619"</definedName>
    <definedName name="IQRS62" hidden="1">"$T$62:$X$62"</definedName>
    <definedName name="IQRS620" hidden="1">"$T$620"</definedName>
    <definedName name="IQRS621" hidden="1">"$T$621:$V$621"</definedName>
    <definedName name="IQRS622" hidden="1">"$T$622"</definedName>
    <definedName name="IQRS623" hidden="1">"$T$623:$U$623"</definedName>
    <definedName name="IQRS624" hidden="1">"$T$624"</definedName>
    <definedName name="IQRS625" hidden="1">"$T$625:$U$625"</definedName>
    <definedName name="IQRS626" hidden="1">"$T$626:$V$626"</definedName>
    <definedName name="IQRS627" hidden="1">"$T$627:$V$627"</definedName>
    <definedName name="IQRS628" hidden="1">"$T$628"</definedName>
    <definedName name="IQRS63" hidden="1">"$T$63:$W$63"</definedName>
    <definedName name="IQRS630" hidden="1">"$T$630"</definedName>
    <definedName name="IQRS631" hidden="1">"$T$631"</definedName>
    <definedName name="IQRS632" hidden="1">"$T$632"</definedName>
    <definedName name="IQRS633" hidden="1">"$T$633"</definedName>
    <definedName name="IQRS634" hidden="1">"$T$634:$U$634"</definedName>
    <definedName name="IQRS635" hidden="1">"$T$635:$U$635"</definedName>
    <definedName name="IQRS636" hidden="1">"$T$636"</definedName>
    <definedName name="IQRS638" hidden="1">"$T$638:$U$638"</definedName>
    <definedName name="IQRS639" hidden="1">"$T$639:$W$639"</definedName>
    <definedName name="IQRS640" hidden="1">"$T$640:$U$640"</definedName>
    <definedName name="IQRS641" hidden="1">"$T$641:$U$641"</definedName>
    <definedName name="IQRS642" hidden="1">"$T$642:$U$642"</definedName>
    <definedName name="IQRS644" hidden="1">"$T$644"</definedName>
    <definedName name="IQRS645" hidden="1">"$T$645:$V$645"</definedName>
    <definedName name="IQRS646" hidden="1">"$T$646"</definedName>
    <definedName name="IQRS647" hidden="1">"$T$647:$U$647"</definedName>
    <definedName name="IQRS648" hidden="1">"$T$648:$V$648"</definedName>
    <definedName name="IQRS649" hidden="1">"$T$649"</definedName>
    <definedName name="IQRS650" hidden="1">"$T$650"</definedName>
    <definedName name="IQRS651" hidden="1">"$T$651"</definedName>
    <definedName name="IQRS652" hidden="1">"$T$652"</definedName>
    <definedName name="IQRS653" hidden="1">"$T$653"</definedName>
    <definedName name="IQRS654" hidden="1">"$T$654"</definedName>
    <definedName name="IQRS655" hidden="1">"$T$655"</definedName>
    <definedName name="IQRS656" hidden="1">"$T$656"</definedName>
    <definedName name="IQRS657" hidden="1">"$T$657"</definedName>
    <definedName name="IQRS658" hidden="1">"$T$658:$U$658"</definedName>
    <definedName name="IQRS659" hidden="1">"$T$659"</definedName>
    <definedName name="IQRS66" hidden="1">"$T$66"</definedName>
    <definedName name="IQRS660" hidden="1">"$T$660:$U$660"</definedName>
    <definedName name="IQRS661" hidden="1">"$T$661"</definedName>
    <definedName name="IQRS662" hidden="1">"$T$662"</definedName>
    <definedName name="IQRS663" hidden="1">"$T$663:$U$663"</definedName>
    <definedName name="IQRS664" hidden="1">"$T$664:$V$664"</definedName>
    <definedName name="IQRS665" hidden="1">"$T$665:$U$665"</definedName>
    <definedName name="IQRS666" hidden="1">"$T$666"</definedName>
    <definedName name="IQRS667" hidden="1">"$T$667:$U$667"</definedName>
    <definedName name="IQRS668" hidden="1">"$T$668"</definedName>
    <definedName name="IQRS669" hidden="1">"$T$669:$U$669"</definedName>
    <definedName name="IQRS67" hidden="1">"$T$67:$U$67"</definedName>
    <definedName name="IQRS670" hidden="1">"$T$670"</definedName>
    <definedName name="IQRS671" hidden="1">"$T$671"</definedName>
    <definedName name="IQRS672" hidden="1">"$T$672"</definedName>
    <definedName name="IQRS674" hidden="1">"$T$674:$V$674"</definedName>
    <definedName name="IQRS675" hidden="1">"$T$675:$V$675"</definedName>
    <definedName name="IQRS676" hidden="1">"$T$676:$W$676"</definedName>
    <definedName name="IQRS678" hidden="1">"$T$678"</definedName>
    <definedName name="IQRS679" hidden="1">"$T$679:$U$679"</definedName>
    <definedName name="IQRS68" hidden="1">"$T$68"</definedName>
    <definedName name="IQRS680" hidden="1">"$T$680:$V$680"</definedName>
    <definedName name="IQRS681" hidden="1">"$T$681:$U$681"</definedName>
    <definedName name="IQRS682" hidden="1">"$T$682"</definedName>
    <definedName name="IQRS684" hidden="1">"$T$684:$V$684"</definedName>
    <definedName name="IQRS685" hidden="1">"$T$685:$U$685"</definedName>
    <definedName name="IQRS686" hidden="1">"$T$686:$V$686"</definedName>
    <definedName name="IQRS688" hidden="1">"$T$688:$U$688"</definedName>
    <definedName name="IQRS689" hidden="1">"$T$689:$V$689"</definedName>
    <definedName name="IQRS69" hidden="1">"$T$69:$V$69"</definedName>
    <definedName name="IQRS690" hidden="1">"$T$690:$W$690"</definedName>
    <definedName name="IQRS691" hidden="1">"$T$691:$V$691"</definedName>
    <definedName name="IQRS692" hidden="1">"$T$692:$V$692"</definedName>
    <definedName name="IQRS693" hidden="1">"$T$693:$U$693"</definedName>
    <definedName name="IQRS694" hidden="1">"$T$694"</definedName>
    <definedName name="IQRS695" hidden="1">"$T$695:$W$695"</definedName>
    <definedName name="IQRS696" hidden="1">"$T$696"</definedName>
    <definedName name="IQRS698" hidden="1">"$T$698:$V$698"</definedName>
    <definedName name="IQRS699" hidden="1">"$T$699:$U$699"</definedName>
    <definedName name="IQRS7" hidden="1">"$T$7:$U$7"</definedName>
    <definedName name="IQRS700" hidden="1">"$T$700:$V$700"</definedName>
    <definedName name="IQRS701" hidden="1">"$T$701:$W$701"</definedName>
    <definedName name="IQRS702" hidden="1">"$T$702"</definedName>
    <definedName name="IQRS703" hidden="1">"$T$703:$V$703"</definedName>
    <definedName name="IQRS705" hidden="1">"$T$705:$V$705"</definedName>
    <definedName name="IQRS707" hidden="1">"$T$707:$V$707"</definedName>
    <definedName name="IQRS708" hidden="1">"$T$708:$U$708"</definedName>
    <definedName name="IQRS709" hidden="1">"$T$709:$W$709"</definedName>
    <definedName name="IQRS71" hidden="1">"$T$71"</definedName>
    <definedName name="IQRS710" hidden="1">"$T$710:$W$710"</definedName>
    <definedName name="IQRS712" hidden="1">"$T$712:$U$712"</definedName>
    <definedName name="IQRS713" hidden="1">"$T$713"</definedName>
    <definedName name="IQRS714" hidden="1">"$T$714:$W$714"</definedName>
    <definedName name="IQRS716" hidden="1">"$T$716"</definedName>
    <definedName name="IQRS717" hidden="1">"$T$717"</definedName>
    <definedName name="IQRS718" hidden="1">"$T$718:$W$718"</definedName>
    <definedName name="IQRS719" hidden="1">"$T$719:$V$719"</definedName>
    <definedName name="IQRS72" hidden="1">"$T$72:$V$72"</definedName>
    <definedName name="IQRS721" hidden="1">"$T$721:$U$721"</definedName>
    <definedName name="IQRS723" hidden="1">"$T$723:$V$723"</definedName>
    <definedName name="IQRS724" hidden="1">"$T$724"</definedName>
    <definedName name="IQRS725" hidden="1">"$T$725"</definedName>
    <definedName name="IQRS726" hidden="1">"$T$726"</definedName>
    <definedName name="IQRS729" hidden="1">"$T$729"</definedName>
    <definedName name="IQRS73" hidden="1">"$T$73"</definedName>
    <definedName name="IQRS730" hidden="1">"$T$730:$X$730"</definedName>
    <definedName name="IQRS731" hidden="1">"$T$731:$U$731"</definedName>
    <definedName name="IQRS732" hidden="1">"$T$732:$U$732"</definedName>
    <definedName name="IQRS733" hidden="1">"$T$733"</definedName>
    <definedName name="IQRS735" hidden="1">"$T$735:$U$735"</definedName>
    <definedName name="IQRS736" hidden="1">"$T$736:$V$736"</definedName>
    <definedName name="IQRS738" hidden="1">"$T$738:$V$738"</definedName>
    <definedName name="IQRS739" hidden="1">"$T$739"</definedName>
    <definedName name="IQRS740" hidden="1">"$T$740:$V$740"</definedName>
    <definedName name="IQRS741" hidden="1">"$T$741:$U$741"</definedName>
    <definedName name="IQRS742" hidden="1">"$T$742:$V$742"</definedName>
    <definedName name="IQRS743" hidden="1">"$T$743:$U$743"</definedName>
    <definedName name="IQRS744" hidden="1">"$T$744:$U$744"</definedName>
    <definedName name="IQRS745" hidden="1">"$T$745:$U$745"</definedName>
    <definedName name="IQRS746" hidden="1">"$T$746:$W$746"</definedName>
    <definedName name="IQRS747" hidden="1">"$T$747:$X$747"</definedName>
    <definedName name="IQRS748" hidden="1">"$T$748"</definedName>
    <definedName name="IQRS749" hidden="1">"$T$749:$U$749"</definedName>
    <definedName name="IQRS75" hidden="1">"$T$75:$X$75"</definedName>
    <definedName name="IQRS750" hidden="1">"$T$750:$V$750"</definedName>
    <definedName name="IQRS751" hidden="1">"$T$751:$U$751"</definedName>
    <definedName name="IQRS752" hidden="1">"$T$752:$U$752"</definedName>
    <definedName name="IQRS753" hidden="1">"$T$753"</definedName>
    <definedName name="IQRS754" hidden="1">"$T$754:$V$754"</definedName>
    <definedName name="IQRS755" hidden="1">"$T$755:$V$755"</definedName>
    <definedName name="IQRS757" hidden="1">"$T$757:$V$757"</definedName>
    <definedName name="IQRS758" hidden="1">"$T$758:$W$758"</definedName>
    <definedName name="IQRS759" hidden="1">"$T$759:$W$759"</definedName>
    <definedName name="IQRS760" hidden="1">"$T$760:$U$760"</definedName>
    <definedName name="IQRS761" hidden="1">"$T$761:$U$761"</definedName>
    <definedName name="IQRS762" hidden="1">"$T$762:$U$762"</definedName>
    <definedName name="IQRS763" hidden="1">"$T$763"</definedName>
    <definedName name="IQRS764" hidden="1">"$T$764"</definedName>
    <definedName name="IQRS765" hidden="1">"$T$765:$Y$765"</definedName>
    <definedName name="IQRS766" hidden="1">"$T$766:$U$766"</definedName>
    <definedName name="IQRS767" hidden="1">"$T$767:$W$767"</definedName>
    <definedName name="IQRS768" hidden="1">"$T$768:$W$768"</definedName>
    <definedName name="IQRS769" hidden="1">"$T$769:$U$769"</definedName>
    <definedName name="IQRS77" hidden="1">"$T$77:$U$77"</definedName>
    <definedName name="IQRS771" hidden="1">"$T$771:$W$771"</definedName>
    <definedName name="IQRS772" hidden="1">"$T$772:$U$772"</definedName>
    <definedName name="IQRS773" hidden="1">"$T$773"</definedName>
    <definedName name="IQRS774" hidden="1">"$T$774"</definedName>
    <definedName name="IQRS775" hidden="1">"$T$775:$V$775"</definedName>
    <definedName name="IQRS776" hidden="1">"$T$776:$W$776"</definedName>
    <definedName name="IQRS777" hidden="1">"$T$777"</definedName>
    <definedName name="IQRS778" hidden="1">"$T$778:$V$778"</definedName>
    <definedName name="IQRS779" hidden="1">"$T$779:$V$779"</definedName>
    <definedName name="IQRS78" hidden="1">"$T$78:$V$78"</definedName>
    <definedName name="IQRS780" hidden="1">"$T$780:$V$780"</definedName>
    <definedName name="IQRS781" hidden="1">"$T$781:$W$781"</definedName>
    <definedName name="IQRS782" hidden="1">"$T$782:$V$782"</definedName>
    <definedName name="IQRS783" hidden="1">"$T$783:$U$783"</definedName>
    <definedName name="IQRS784" hidden="1">"$T$784:$V$784"</definedName>
    <definedName name="IQRS785" hidden="1">"$T$785:$U$785"</definedName>
    <definedName name="IQRS786" hidden="1">"$T$786:$W$786"</definedName>
    <definedName name="IQRS787" hidden="1">"$T$787"</definedName>
    <definedName name="IQRS788" hidden="1">"$T$788:$W$788"</definedName>
    <definedName name="IQRS789" hidden="1">"$T$789:$X$789"</definedName>
    <definedName name="IQRS79" hidden="1">"$T$79:$U$79"</definedName>
    <definedName name="IQRS790" hidden="1">"$T$790:$V$790"</definedName>
    <definedName name="IQRS792" hidden="1">"$T$792"</definedName>
    <definedName name="IQRS793" hidden="1">"$T$793:$V$793"</definedName>
    <definedName name="IQRS794" hidden="1">"$T$794:$V$794"</definedName>
    <definedName name="IQRS795" hidden="1">"$T$795"</definedName>
    <definedName name="IQRS796" hidden="1">"$T$796:$X$796"</definedName>
    <definedName name="IQRS797" hidden="1">"$T$797:$W$797"</definedName>
    <definedName name="IQRS798" hidden="1">"$T$798:$U$798"</definedName>
    <definedName name="IQRS8" hidden="1">"$T$8:$Y$8"</definedName>
    <definedName name="IQRS80" hidden="1">"$T$80"</definedName>
    <definedName name="IQRS800" hidden="1">"$T$800:$W$800"</definedName>
    <definedName name="IQRS801" hidden="1">"$T$801:$V$801"</definedName>
    <definedName name="IQRS802" hidden="1">"$T$802:$V$802"</definedName>
    <definedName name="IQRS804" hidden="1">"$T$804:$W$804"</definedName>
    <definedName name="IQRS806" hidden="1">"$T$806"</definedName>
    <definedName name="IQRS807" hidden="1">"$T$807:$U$807"</definedName>
    <definedName name="IQRS808" hidden="1">"$T$808:$U$808"</definedName>
    <definedName name="IQRS809" hidden="1">"$T$809:$U$809"</definedName>
    <definedName name="IQRS81" hidden="1">"$T$81:$Z$81"</definedName>
    <definedName name="IQRS810" hidden="1">"$T$810:$U$810"</definedName>
    <definedName name="IQRS811" hidden="1">"$T$811:$W$811"</definedName>
    <definedName name="IQRS812" hidden="1">"$T$812:$W$812"</definedName>
    <definedName name="IQRS813" hidden="1">"$T$813:$U$813"</definedName>
    <definedName name="IQRS814" hidden="1">"$T$814:$U$814"</definedName>
    <definedName name="IQRS815" hidden="1">"$T$815"</definedName>
    <definedName name="IQRS816" hidden="1">"$T$816:$U$816"</definedName>
    <definedName name="IQRS817" hidden="1">"$T$817"</definedName>
    <definedName name="IQRS818" hidden="1">"$T$818:$V$818"</definedName>
    <definedName name="IQRS819" hidden="1">"$T$819:$X$819"</definedName>
    <definedName name="IQRS82" hidden="1">"$T$82:$V$82"</definedName>
    <definedName name="IQRS821" hidden="1">"$T$821:$U$821"</definedName>
    <definedName name="IQRS822" hidden="1">"$T$822:$V$822"</definedName>
    <definedName name="IQRS823" hidden="1">"$T$823:$X$823"</definedName>
    <definedName name="IQRS825" hidden="1">"$T$825:$W$825"</definedName>
    <definedName name="IQRS828" hidden="1">"$T$828:$W$828"</definedName>
    <definedName name="IQRS829" hidden="1">"$T$829:$U$829"</definedName>
    <definedName name="IQRS83" hidden="1">"$T$83"</definedName>
    <definedName name="IQRS830" hidden="1">"$T$830:$V$830"</definedName>
    <definedName name="IQRS831" hidden="1">"$T$831:$W$831"</definedName>
    <definedName name="IQRS832" hidden="1">"$T$832"</definedName>
    <definedName name="IQRS834" hidden="1">"$T$834:$V$834"</definedName>
    <definedName name="IQRS835" hidden="1">"$T$835:$V$835"</definedName>
    <definedName name="IQRS836" hidden="1">"$T$836"</definedName>
    <definedName name="IQRS837" hidden="1">"$T$837:$V$837"</definedName>
    <definedName name="IQRS839" hidden="1">"$T$839:$U$839"</definedName>
    <definedName name="IQRS84" hidden="1">"$T$84:$W$84"</definedName>
    <definedName name="IQRS840" hidden="1">"$T$840"</definedName>
    <definedName name="IQRS841" hidden="1">"$T$841:$U$841"</definedName>
    <definedName name="IQRS842" hidden="1">"$T$842"</definedName>
    <definedName name="IQRS843" hidden="1">"$T$843:$U$843"</definedName>
    <definedName name="IQRS844" hidden="1">"$T$844:$V$844"</definedName>
    <definedName name="IQRS845" hidden="1">"$T$845"</definedName>
    <definedName name="IQRS846" hidden="1">"$T$846:$V$846"</definedName>
    <definedName name="IQRS847" hidden="1">"$T$847:$W$847"</definedName>
    <definedName name="IQRS848" hidden="1">"$T$848:$V$848"</definedName>
    <definedName name="IQRS850" hidden="1">"$T$850:$U$850"</definedName>
    <definedName name="IQRS851" hidden="1">"$T$851:$W$851"</definedName>
    <definedName name="IQRS852" hidden="1">"$T$852"</definedName>
    <definedName name="IQRS853" hidden="1">"$T$853"</definedName>
    <definedName name="IQRS854" hidden="1">"$T$854:$X$854"</definedName>
    <definedName name="IQRS855" hidden="1">"$T$855:$V$855"</definedName>
    <definedName name="IQRS856" hidden="1">"$T$856:$V$856"</definedName>
    <definedName name="IQRS857" hidden="1">"$T$857:$W$857"</definedName>
    <definedName name="IQRS858" hidden="1">"$T$858"</definedName>
    <definedName name="IQRS859" hidden="1">"$T$859"</definedName>
    <definedName name="IQRS86" hidden="1">"$T$86:$U$86"</definedName>
    <definedName name="IQRS860" hidden="1">"$T$860:$U$860"</definedName>
    <definedName name="IQRS861" hidden="1">"$T$861:$W$861"</definedName>
    <definedName name="IQRS862" hidden="1">"$T$862:$U$862"</definedName>
    <definedName name="IQRS863" hidden="1">"$T$863:$X$863"</definedName>
    <definedName name="IQRS864" hidden="1">"$T$864:$Y$864"</definedName>
    <definedName name="IQRS865" hidden="1">"$T$865"</definedName>
    <definedName name="IQRS866" hidden="1">"$T$866:$U$866"</definedName>
    <definedName name="IQRS867" hidden="1">"$T$867:$X$867"</definedName>
    <definedName name="IQRS869" hidden="1">"$T$869"</definedName>
    <definedName name="IQRS87" hidden="1">"$T$87:$V$87"</definedName>
    <definedName name="IQRS870" hidden="1">"$T$870:$U$870"</definedName>
    <definedName name="IQRS871" hidden="1">"$T$871:$U$871"</definedName>
    <definedName name="IQRS872" hidden="1">"$T$872:$V$872"</definedName>
    <definedName name="IQRS873" hidden="1">"$T$873:$U$873"</definedName>
    <definedName name="IQRS874" hidden="1">"$T$874"</definedName>
    <definedName name="IQRS876" hidden="1">"$T$876:$U$876"</definedName>
    <definedName name="IQRS878" hidden="1">"$T$878"</definedName>
    <definedName name="IQRS879" hidden="1">"$T$879:$V$879"</definedName>
    <definedName name="IQRS880" hidden="1">"$T$880:$U$880"</definedName>
    <definedName name="IQRS881" hidden="1">"$T$881:$U$881"</definedName>
    <definedName name="IQRS882" hidden="1">"$T$882:$U$882"</definedName>
    <definedName name="IQRS883" hidden="1">"$T$883"</definedName>
    <definedName name="IQRS884" hidden="1">"$T$884"</definedName>
    <definedName name="IQRS885" hidden="1">"$T$885:$W$885"</definedName>
    <definedName name="IQRS887" hidden="1">"$T$887:$U$887"</definedName>
    <definedName name="IQRS889" hidden="1">"$T$889:$V$889"</definedName>
    <definedName name="IQRS89" hidden="1">"$T$89"</definedName>
    <definedName name="IQRS890" hidden="1">"$T$890:$V$890"</definedName>
    <definedName name="IQRS891" hidden="1">"$T$891:$U$891"</definedName>
    <definedName name="IQRS892" hidden="1">"$T$892:$W$892"</definedName>
    <definedName name="IQRS893" hidden="1">"$T$893:$U$893"</definedName>
    <definedName name="IQRS894" hidden="1">"$T$894:$W$894"</definedName>
    <definedName name="IQRS895" hidden="1">"$T$895"</definedName>
    <definedName name="IQRS897" hidden="1">"$T$897"</definedName>
    <definedName name="IQRS898" hidden="1">"$T$898:$X$898"</definedName>
    <definedName name="IQRS899" hidden="1">"$T$899"</definedName>
    <definedName name="IQRS9" hidden="1">"$T$9:$U$9"</definedName>
    <definedName name="IQRS901" hidden="1">"$T$901:$V$901"</definedName>
    <definedName name="IQRS902" hidden="1">"$T$902:$V$902"</definedName>
    <definedName name="IQRS904" hidden="1">"$T$904:$V$904"</definedName>
    <definedName name="IQRS905" hidden="1">"$T$905:$X$905"</definedName>
    <definedName name="IQRS906" hidden="1">"$T$906:$U$906"</definedName>
    <definedName name="IQRS907" hidden="1">"$T$907"</definedName>
    <definedName name="IQRS908" hidden="1">"$T$908:$W$908"</definedName>
    <definedName name="IQRS909" hidden="1">"$T$909:$V$909"</definedName>
    <definedName name="IQRS910" hidden="1">"$T$910:$U$910"</definedName>
    <definedName name="IQRS912" hidden="1">"$T$912:$U$912"</definedName>
    <definedName name="IQRS913" hidden="1">"$T$913:$W$913"</definedName>
    <definedName name="IQRS914" hidden="1">"$T$914:$U$914"</definedName>
    <definedName name="IQRS916" hidden="1">"$T$916:$U$916"</definedName>
    <definedName name="IQRS919" hidden="1">"$T$919"</definedName>
    <definedName name="IQRS92" hidden="1">"$T$92:$V$92"</definedName>
    <definedName name="IQRS920" hidden="1">"$T$920:$U$920"</definedName>
    <definedName name="IQRS923" hidden="1">"$T$923"</definedName>
    <definedName name="IQRS924" hidden="1">"$T$924:$U$924"</definedName>
    <definedName name="IQRS925" hidden="1">"$T$925:$U$925"</definedName>
    <definedName name="IQRS927" hidden="1">"$T$927:$U$927"</definedName>
    <definedName name="IQRS928" hidden="1">"$T$928:$W$928"</definedName>
    <definedName name="IQRS929" hidden="1">"$T$929:$X$929"</definedName>
    <definedName name="IQRS93" hidden="1">"$T$93:$U$93"</definedName>
    <definedName name="IQRS930" hidden="1">"$T$930:$U$930"</definedName>
    <definedName name="IQRS931" hidden="1">"$T$931:$AA$931"</definedName>
    <definedName name="IQRS932" hidden="1">"$T$932:$W$932"</definedName>
    <definedName name="IQRS933" hidden="1">"$T$933"</definedName>
    <definedName name="IQRS934" hidden="1">"$T$934:$V$934"</definedName>
    <definedName name="IQRS935" hidden="1">"$T$935:$U$935"</definedName>
    <definedName name="IQRS936" hidden="1">"$T$936:$U$936"</definedName>
    <definedName name="IQRS937" hidden="1">"$T$937:$V$937"</definedName>
    <definedName name="IQRS939" hidden="1">"$T$939:$Y$939"</definedName>
    <definedName name="IQRS940" hidden="1">"$T$940:$V$940"</definedName>
    <definedName name="IQRS942" hidden="1">"$T$942:$U$942"</definedName>
    <definedName name="IQRS943" hidden="1">"$T$943:$U$943"</definedName>
    <definedName name="IQRS944" hidden="1">"$T$944:$W$944"</definedName>
    <definedName name="IQRS945" hidden="1">"$T$945:$V$945"</definedName>
    <definedName name="IQRS946" hidden="1">"$T$946:$W$946"</definedName>
    <definedName name="IQRS947" hidden="1">"$T$947:$Y$947"</definedName>
    <definedName name="IQRS948" hidden="1">"$T$948:$U$948"</definedName>
    <definedName name="IQRS95" hidden="1">"$T$95"</definedName>
    <definedName name="IQRS950" hidden="1">"$T$950:$U$950"</definedName>
    <definedName name="IQRS951" hidden="1">"$T$951:$W$951"</definedName>
    <definedName name="IQRS952" hidden="1">"$T$952:$U$952"</definedName>
    <definedName name="IQRS953" hidden="1">"$T$953:$U$953"</definedName>
    <definedName name="IQRS954" hidden="1">"$T$954:$V$954"</definedName>
    <definedName name="IQRS955" hidden="1">"$T$955:$V$955"</definedName>
    <definedName name="IQRS957" hidden="1">"$T$957:$W$957"</definedName>
    <definedName name="IQRS958" hidden="1">"$T$958"</definedName>
    <definedName name="IQRS959" hidden="1">"$T$959"</definedName>
    <definedName name="IQRS96" hidden="1">"$T$96:$V$96"</definedName>
    <definedName name="IQRS960" hidden="1">"$T$960:$V$960"</definedName>
    <definedName name="IQRS964" hidden="1">"$T$964"</definedName>
    <definedName name="IQRS965" hidden="1">"$T$965:$Y$965"</definedName>
    <definedName name="IQRS967" hidden="1">"$T$967:$U$967"</definedName>
    <definedName name="IQRS968" hidden="1">"$T$968"</definedName>
    <definedName name="IQRS97" hidden="1">"$T$97"</definedName>
    <definedName name="IQRS970" hidden="1">"$T$970"</definedName>
    <definedName name="IQRS971" hidden="1">"$T$971:$W$971"</definedName>
    <definedName name="IQRS972" hidden="1">"$T$972:$V$972"</definedName>
    <definedName name="IQRS973" hidden="1">"$T$973:$U$973"</definedName>
    <definedName name="IQRS974" hidden="1">"$T$974:$U$974"</definedName>
    <definedName name="IQRS975" hidden="1">"$T$975"</definedName>
    <definedName name="IQRS976" hidden="1">"$T$976:$Y$976"</definedName>
    <definedName name="IQRS977" hidden="1">"$T$977:$U$977"</definedName>
    <definedName name="IQRS978" hidden="1">"$T$978:$W$978"</definedName>
    <definedName name="IQRS979" hidden="1">"$T$979"</definedName>
    <definedName name="IQRS98" hidden="1">"$T$98"</definedName>
    <definedName name="IQRS980" hidden="1">"$T$980"</definedName>
    <definedName name="IQRS981" hidden="1">"$T$981:$V$981"</definedName>
    <definedName name="IQRS982" hidden="1">"$T$982"</definedName>
    <definedName name="IQRS983" hidden="1">"$T$983:$V$983"</definedName>
    <definedName name="IQRS984" hidden="1">"$T$984:$V$984"</definedName>
    <definedName name="IQRS985" hidden="1">"$T$985:$V$985"</definedName>
    <definedName name="IQRS986" hidden="1">"$T$986"</definedName>
    <definedName name="IQRS987" hidden="1">"$T$987:$V$987"</definedName>
    <definedName name="IQRS988" hidden="1">"$T$988:$V$988"</definedName>
    <definedName name="IQRS99" hidden="1">"$T$99:$W$99"</definedName>
    <definedName name="IQRS990" hidden="1">"$T$990:$X$990"</definedName>
    <definedName name="IQRS993" hidden="1">"$T$993:$V$993"</definedName>
    <definedName name="IQRS995" hidden="1">"$T$995:$U$995"</definedName>
    <definedName name="IQRS997" hidden="1">"$T$997:$X$997"</definedName>
    <definedName name="IQRS998" hidden="1">"$T$998:$W$998"</definedName>
    <definedName name="IQRS999" hidden="1">"$T$999:$U$999"</definedName>
    <definedName name="NonScoredResearch">'3) Non-scored Research'!$A$5:$W$44</definedName>
    <definedName name="Option1SustainableCommodityCertification" localSheetId="1">#REF!</definedName>
    <definedName name="Option1SustainableCommodityCertification" localSheetId="3">#REF!</definedName>
    <definedName name="Option1SustainableCommodityCertification" localSheetId="6">#REF!</definedName>
    <definedName name="Option1SustainableCommodityCertification" localSheetId="7">#REF!</definedName>
    <definedName name="Option1SustainableCommodityCertification">#REF!</definedName>
    <definedName name="Option2NoSustainableCommodityCertification" localSheetId="1">#REF!</definedName>
    <definedName name="Option2NoSustainableCommodityCertification" localSheetId="3">#REF!</definedName>
    <definedName name="Option2NoSustainableCommodityCertification" localSheetId="6">#REF!</definedName>
    <definedName name="Option2NoSustainableCommodityCertification" localSheetId="7">#REF!</definedName>
    <definedName name="Option2NoSustainableCommodityCertification">#REF!</definedName>
    <definedName name="PerformanceReq" localSheetId="1">#REF!</definedName>
    <definedName name="PerformanceReq" localSheetId="3">#REF!</definedName>
    <definedName name="PerformanceReq" localSheetId="6">#REF!</definedName>
    <definedName name="PerformanceReq" localSheetId="7">#REF!</definedName>
    <definedName name="PerformanceReq">#REF!</definedName>
    <definedName name="_xlnm.Print_Area" localSheetId="6">'6) Methodology'!$A$1:$D$82</definedName>
    <definedName name="ProductsandServices" localSheetId="1">#REF!</definedName>
    <definedName name="ProductsandServices" localSheetId="3">#REF!</definedName>
    <definedName name="ProductsandServices" localSheetId="6">#REF!</definedName>
    <definedName name="ProductsandServices" localSheetId="7">#REF!</definedName>
    <definedName name="ProductsandServices">#REF!</definedName>
    <definedName name="ProductsServices" localSheetId="1">#REF!</definedName>
    <definedName name="ProductsServices" localSheetId="3">#REF!</definedName>
    <definedName name="ProductsServices" localSheetId="6">#REF!</definedName>
    <definedName name="ProductsServices" localSheetId="7">#REF!</definedName>
    <definedName name="ProductsServices">#REF!</definedName>
    <definedName name="QuantificationofExposure" localSheetId="1">#REF!</definedName>
    <definedName name="QuantificationofExposure" localSheetId="3">#REF!</definedName>
    <definedName name="QuantificationofExposure" localSheetId="6">#REF!</definedName>
    <definedName name="QuantificationofExposure" localSheetId="7">#REF!</definedName>
    <definedName name="QuantificationofExposure">#REF!</definedName>
    <definedName name="ReqCertification" localSheetId="1">#REF!</definedName>
    <definedName name="ReqCertification" localSheetId="3">#REF!</definedName>
    <definedName name="ReqCertification" localSheetId="6">#REF!</definedName>
    <definedName name="ReqCertification" localSheetId="7">#REF!</definedName>
    <definedName name="ReqCertification">#REF!</definedName>
    <definedName name="ScopeofCommoditiesAddressed" localSheetId="1">#REF!</definedName>
    <definedName name="ScopeofCommoditiesAddressed" localSheetId="3">#REF!</definedName>
    <definedName name="ScopeofCommoditiesAddressed" localSheetId="6">#REF!</definedName>
    <definedName name="ScopeofCommoditiesAddressed" localSheetId="7">#REF!</definedName>
    <definedName name="ScopeofCommoditiesAddressed">#REF!</definedName>
    <definedName name="ScoresSummary">'1) Scoring'!$A$4:$AL$44</definedName>
    <definedName name="status">[1]misc!$A$3:$A$10</definedName>
    <definedName name="SupportCertificationSchemes" localSheetId="1">#REF!</definedName>
    <definedName name="SupportCertificationSchemes" localSheetId="3">#REF!</definedName>
    <definedName name="SupportCertificationSchemes" localSheetId="6">#REF!</definedName>
    <definedName name="SupportCertificationSchemes" localSheetId="7">#REF!</definedName>
    <definedName name="SupportCertificationSchemes">#REF!</definedName>
    <definedName name="SupportSustainableCommodityCertification" localSheetId="1">#REF!</definedName>
    <definedName name="SupportSustainableCommodityCertification" localSheetId="3">#REF!</definedName>
    <definedName name="SupportSustainableCommodityCertification" localSheetId="6">#REF!</definedName>
    <definedName name="SupportSustainableCommodityCertification" localSheetId="7">#REF!</definedName>
    <definedName name="SupportSustainableCommodityCertification">#REF!</definedName>
    <definedName name="tearsheetstatus">[2]misc!$A$18:$A$21</definedName>
    <definedName name="UnderstandandQuantifyExposure" localSheetId="1">#REF!</definedName>
    <definedName name="UnderstandandQuantifyExposure" localSheetId="3">#REF!</definedName>
    <definedName name="UnderstandandQuantifyExposure" localSheetId="6">#REF!</definedName>
    <definedName name="UnderstandandQuantifyExposure" localSheetId="7">#REF!</definedName>
    <definedName name="UnderstandandQuantifyExposure">#REF!</definedName>
    <definedName name="ValueChainCov" localSheetId="1">#REF!</definedName>
    <definedName name="ValueChainCov" localSheetId="3">#REF!</definedName>
    <definedName name="ValueChainCov" localSheetId="6">#REF!</definedName>
    <definedName name="ValueChainCov" localSheetId="7">#REF!</definedName>
    <definedName name="ValueChainCov">#REF!</definedName>
    <definedName name="ValueChainCoverage" localSheetId="1">#REF!</definedName>
    <definedName name="ValueChainCoverage" localSheetId="3">#REF!</definedName>
    <definedName name="ValueChainCoverage" localSheetId="6">#REF!</definedName>
    <definedName name="ValueChainCoverage" localSheetId="7">#REF!</definedName>
    <definedName name="ValueChainCoverage">#REF!</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N25" i="1" l="1"/>
  <c r="H23" i="1"/>
  <c r="B11" i="9"/>
  <c r="B10" i="9"/>
  <c r="B9" i="9"/>
  <c r="B8" i="9"/>
  <c r="B7" i="9"/>
  <c r="B6" i="9"/>
  <c r="B5" i="9"/>
  <c r="G2" i="9"/>
  <c r="D2" i="9"/>
  <c r="B21" i="9"/>
  <c r="B20" i="9"/>
  <c r="B16" i="9"/>
  <c r="B13" i="9"/>
  <c r="B15" i="9"/>
  <c r="B14" i="9"/>
  <c r="B18" i="9"/>
  <c r="H4" i="12"/>
  <c r="H3" i="12"/>
  <c r="H5" i="12"/>
  <c r="I3" i="12"/>
  <c r="BQ5" i="1"/>
  <c r="AM5" i="1"/>
  <c r="T5" i="1"/>
  <c r="H5" i="1"/>
  <c r="CN18" i="1"/>
  <c r="I4" i="12"/>
  <c r="I2" i="12"/>
  <c r="I5" i="12"/>
  <c r="F38" i="1"/>
  <c r="H38" i="1"/>
  <c r="N38" i="1"/>
  <c r="Q38" i="1"/>
  <c r="T38" i="1"/>
  <c r="W38" i="1"/>
  <c r="AB38" i="1"/>
  <c r="AE38" i="1"/>
  <c r="AI38" i="1"/>
  <c r="AK38" i="1"/>
  <c r="AM38" i="1"/>
  <c r="AO38" i="1"/>
  <c r="AS38" i="1"/>
  <c r="AV38" i="1"/>
  <c r="AY38" i="1"/>
  <c r="BD38" i="1"/>
  <c r="BG38" i="1"/>
  <c r="BL38" i="1"/>
  <c r="BQ38" i="1"/>
  <c r="BW38" i="1"/>
  <c r="CC38" i="1"/>
  <c r="CI38" i="1"/>
  <c r="CN38" i="1"/>
  <c r="F23" i="1"/>
  <c r="N23" i="1"/>
  <c r="Q23" i="1"/>
  <c r="T23" i="1"/>
  <c r="W23" i="1"/>
  <c r="AB23" i="1"/>
  <c r="AE23" i="1"/>
  <c r="AI23" i="1"/>
  <c r="AK23" i="1"/>
  <c r="AM23" i="1"/>
  <c r="AO23" i="1"/>
  <c r="AS23" i="1"/>
  <c r="AV23" i="1"/>
  <c r="AY23" i="1"/>
  <c r="BD23" i="1"/>
  <c r="BG23" i="1"/>
  <c r="BL23" i="1"/>
  <c r="BQ23" i="1"/>
  <c r="BW23" i="1"/>
  <c r="CC23" i="1"/>
  <c r="CI23" i="1"/>
  <c r="CN23" i="1"/>
  <c r="F21" i="1"/>
  <c r="H21" i="1"/>
  <c r="N21" i="1"/>
  <c r="Q21" i="1"/>
  <c r="T21" i="1"/>
  <c r="W21" i="1"/>
  <c r="AB21" i="1"/>
  <c r="AE21" i="1"/>
  <c r="AI21" i="1"/>
  <c r="AK21" i="1"/>
  <c r="AM21" i="1"/>
  <c r="AO21" i="1"/>
  <c r="AS21" i="1"/>
  <c r="AV21" i="1"/>
  <c r="AY21" i="1"/>
  <c r="BD21" i="1"/>
  <c r="BG21" i="1"/>
  <c r="BL21" i="1"/>
  <c r="BQ21" i="1"/>
  <c r="BW21" i="1"/>
  <c r="CC21" i="1"/>
  <c r="CI21" i="1"/>
  <c r="CN21" i="1"/>
  <c r="F8" i="1"/>
  <c r="H8" i="1"/>
  <c r="N8" i="1"/>
  <c r="Q8" i="1"/>
  <c r="T8" i="1"/>
  <c r="W8" i="1"/>
  <c r="AB8" i="1"/>
  <c r="AE8" i="1"/>
  <c r="AI8" i="1"/>
  <c r="AK8" i="1"/>
  <c r="AM8" i="1"/>
  <c r="AO8" i="1"/>
  <c r="AS8" i="1"/>
  <c r="AV8" i="1"/>
  <c r="AY8" i="1"/>
  <c r="BD8" i="1"/>
  <c r="BG8" i="1"/>
  <c r="BL8" i="1"/>
  <c r="BQ8" i="1"/>
  <c r="BW8" i="1"/>
  <c r="CC8" i="1"/>
  <c r="CI8" i="1"/>
  <c r="CN8" i="1"/>
  <c r="F37" i="1"/>
  <c r="H37" i="1"/>
  <c r="N37" i="1"/>
  <c r="Q37" i="1"/>
  <c r="T37" i="1"/>
  <c r="W37" i="1"/>
  <c r="AB37" i="1"/>
  <c r="AE37" i="1"/>
  <c r="AI37" i="1"/>
  <c r="AK37" i="1"/>
  <c r="AM37" i="1"/>
  <c r="AO37" i="1"/>
  <c r="AS37" i="1"/>
  <c r="AV37" i="1"/>
  <c r="AY37" i="1"/>
  <c r="BD37" i="1"/>
  <c r="BG37" i="1"/>
  <c r="BL37" i="1"/>
  <c r="BQ37" i="1"/>
  <c r="BW37" i="1"/>
  <c r="CC37" i="1"/>
  <c r="CI37" i="1"/>
  <c r="CN37" i="1"/>
  <c r="F30" i="1"/>
  <c r="H30" i="1"/>
  <c r="N30" i="1"/>
  <c r="Q30" i="1"/>
  <c r="T30" i="1"/>
  <c r="W30" i="1"/>
  <c r="AB30" i="1"/>
  <c r="AE30" i="1"/>
  <c r="AI30" i="1"/>
  <c r="AK30" i="1"/>
  <c r="AM30" i="1"/>
  <c r="AO30" i="1"/>
  <c r="AS30" i="1"/>
  <c r="AV30" i="1"/>
  <c r="AY30" i="1"/>
  <c r="BD30" i="1"/>
  <c r="BG30" i="1"/>
  <c r="BL30" i="1"/>
  <c r="BQ30" i="1"/>
  <c r="BW30" i="1"/>
  <c r="CC30" i="1"/>
  <c r="CI30" i="1"/>
  <c r="CN30" i="1"/>
  <c r="F40" i="1"/>
  <c r="H40" i="1"/>
  <c r="N40" i="1"/>
  <c r="Q40" i="1"/>
  <c r="T40" i="1"/>
  <c r="W40" i="1"/>
  <c r="AB40" i="1"/>
  <c r="AE40" i="1"/>
  <c r="AI40" i="1"/>
  <c r="AK40" i="1"/>
  <c r="AM40" i="1"/>
  <c r="AO40" i="1"/>
  <c r="AS40" i="1"/>
  <c r="AV40" i="1"/>
  <c r="AY40" i="1"/>
  <c r="BD40" i="1"/>
  <c r="BG40" i="1"/>
  <c r="BL40" i="1"/>
  <c r="BQ40" i="1"/>
  <c r="BW40" i="1"/>
  <c r="CC40" i="1"/>
  <c r="CI40" i="1"/>
  <c r="CN40" i="1"/>
  <c r="F14" i="1"/>
  <c r="H14" i="1"/>
  <c r="N14" i="1"/>
  <c r="Q14" i="1"/>
  <c r="T14" i="1"/>
  <c r="W14" i="1"/>
  <c r="AB14" i="1"/>
  <c r="AE14" i="1"/>
  <c r="AI14" i="1"/>
  <c r="AK14" i="1"/>
  <c r="AM14" i="1"/>
  <c r="AO14" i="1"/>
  <c r="AS14" i="1"/>
  <c r="AV14" i="1"/>
  <c r="AY14" i="1"/>
  <c r="BD14" i="1"/>
  <c r="BG14" i="1"/>
  <c r="BL14" i="1"/>
  <c r="BQ14" i="1"/>
  <c r="BW14" i="1"/>
  <c r="CC14" i="1"/>
  <c r="CI14" i="1"/>
  <c r="CN14" i="1"/>
  <c r="F36" i="1"/>
  <c r="H36" i="1"/>
  <c r="N36" i="1"/>
  <c r="Q36" i="1"/>
  <c r="T36" i="1"/>
  <c r="W36" i="1"/>
  <c r="AB36" i="1"/>
  <c r="AE36" i="1"/>
  <c r="AI36" i="1"/>
  <c r="AK36" i="1"/>
  <c r="AM36" i="1"/>
  <c r="AO36" i="1"/>
  <c r="AS36" i="1"/>
  <c r="AV36" i="1"/>
  <c r="AY36" i="1"/>
  <c r="BD36" i="1"/>
  <c r="BG36" i="1"/>
  <c r="BL36" i="1"/>
  <c r="BQ36" i="1"/>
  <c r="BW36" i="1"/>
  <c r="CC36" i="1"/>
  <c r="CI36" i="1"/>
  <c r="CN36" i="1"/>
  <c r="F16" i="1"/>
  <c r="H16" i="1"/>
  <c r="N16" i="1"/>
  <c r="Q16" i="1"/>
  <c r="T16" i="1"/>
  <c r="W16" i="1"/>
  <c r="AB16" i="1"/>
  <c r="AE16" i="1"/>
  <c r="AI16" i="1"/>
  <c r="AK16" i="1"/>
  <c r="AM16" i="1"/>
  <c r="AO16" i="1"/>
  <c r="AS16" i="1"/>
  <c r="AV16" i="1"/>
  <c r="AY16" i="1"/>
  <c r="BD16" i="1"/>
  <c r="BG16" i="1"/>
  <c r="BL16" i="1"/>
  <c r="BQ16" i="1"/>
  <c r="BW16" i="1"/>
  <c r="CC16" i="1"/>
  <c r="CI16" i="1"/>
  <c r="CN16" i="1"/>
  <c r="F19" i="1"/>
  <c r="H19" i="1"/>
  <c r="N19" i="1"/>
  <c r="Q19" i="1"/>
  <c r="T19" i="1"/>
  <c r="W19" i="1"/>
  <c r="AB19" i="1"/>
  <c r="AE19" i="1"/>
  <c r="AI19" i="1"/>
  <c r="AK19" i="1"/>
  <c r="AM19" i="1"/>
  <c r="AO19" i="1"/>
  <c r="AS19" i="1"/>
  <c r="AV19" i="1"/>
  <c r="AY19" i="1"/>
  <c r="BD19" i="1"/>
  <c r="BG19" i="1"/>
  <c r="BL19" i="1"/>
  <c r="BQ19" i="1"/>
  <c r="BW19" i="1"/>
  <c r="CC19" i="1"/>
  <c r="CI19" i="1"/>
  <c r="CN19" i="1"/>
  <c r="F42" i="1"/>
  <c r="H42" i="1"/>
  <c r="N42" i="1"/>
  <c r="Q42" i="1"/>
  <c r="T42" i="1"/>
  <c r="W42" i="1"/>
  <c r="AB42" i="1"/>
  <c r="AE42" i="1"/>
  <c r="AI42" i="1"/>
  <c r="AK42" i="1"/>
  <c r="AM42" i="1"/>
  <c r="AO42" i="1"/>
  <c r="AS42" i="1"/>
  <c r="AV42" i="1"/>
  <c r="AY42" i="1"/>
  <c r="BD42" i="1"/>
  <c r="BG42" i="1"/>
  <c r="BL42" i="1"/>
  <c r="BQ42" i="1"/>
  <c r="BW42" i="1"/>
  <c r="CC42" i="1"/>
  <c r="CI42" i="1"/>
  <c r="CN42" i="1"/>
  <c r="F10" i="1"/>
  <c r="H10" i="1"/>
  <c r="N10" i="1"/>
  <c r="Q10" i="1"/>
  <c r="T10" i="1"/>
  <c r="W10" i="1"/>
  <c r="AB10" i="1"/>
  <c r="AE10" i="1"/>
  <c r="AI10" i="1"/>
  <c r="AK10" i="1"/>
  <c r="AM10" i="1"/>
  <c r="AO10" i="1"/>
  <c r="AS10" i="1"/>
  <c r="AV10" i="1"/>
  <c r="AY10" i="1"/>
  <c r="BD10" i="1"/>
  <c r="BG10" i="1"/>
  <c r="BL10" i="1"/>
  <c r="BQ10" i="1"/>
  <c r="BW10" i="1"/>
  <c r="CC10" i="1"/>
  <c r="CI10" i="1"/>
  <c r="CN10" i="1"/>
  <c r="F17" i="1"/>
  <c r="H17" i="1"/>
  <c r="N17" i="1"/>
  <c r="Q17" i="1"/>
  <c r="T17" i="1"/>
  <c r="W17" i="1"/>
  <c r="AB17" i="1"/>
  <c r="AE17" i="1"/>
  <c r="AI17" i="1"/>
  <c r="AK17" i="1"/>
  <c r="AM17" i="1"/>
  <c r="AO17" i="1"/>
  <c r="AS17" i="1"/>
  <c r="AV17" i="1"/>
  <c r="AY17" i="1"/>
  <c r="BD17" i="1"/>
  <c r="BG17" i="1"/>
  <c r="BL17" i="1"/>
  <c r="BQ17" i="1"/>
  <c r="BW17" i="1"/>
  <c r="CC17" i="1"/>
  <c r="CI17" i="1"/>
  <c r="CN17" i="1"/>
  <c r="F31" i="1"/>
  <c r="H31" i="1"/>
  <c r="N31" i="1"/>
  <c r="Q31" i="1"/>
  <c r="T31" i="1"/>
  <c r="W31" i="1"/>
  <c r="AB31" i="1"/>
  <c r="AE31" i="1"/>
  <c r="AI31" i="1"/>
  <c r="AK31" i="1"/>
  <c r="AM31" i="1"/>
  <c r="AO31" i="1"/>
  <c r="AS31" i="1"/>
  <c r="AV31" i="1"/>
  <c r="AY31" i="1"/>
  <c r="BD31" i="1"/>
  <c r="BG31" i="1"/>
  <c r="BL31" i="1"/>
  <c r="BQ31" i="1"/>
  <c r="BW31" i="1"/>
  <c r="CC31" i="1"/>
  <c r="CI31" i="1"/>
  <c r="CN31" i="1"/>
  <c r="F13" i="1"/>
  <c r="H13" i="1"/>
  <c r="N13" i="1"/>
  <c r="Q13" i="1"/>
  <c r="T13" i="1"/>
  <c r="W13" i="1"/>
  <c r="AB13" i="1"/>
  <c r="AE13" i="1"/>
  <c r="AI13" i="1"/>
  <c r="AK13" i="1"/>
  <c r="AM13" i="1"/>
  <c r="AO13" i="1"/>
  <c r="AS13" i="1"/>
  <c r="AV13" i="1"/>
  <c r="AY13" i="1"/>
  <c r="BD13" i="1"/>
  <c r="BG13" i="1"/>
  <c r="BL13" i="1"/>
  <c r="BQ13" i="1"/>
  <c r="BW13" i="1"/>
  <c r="CC13" i="1"/>
  <c r="CI13" i="1"/>
  <c r="CN13" i="1"/>
  <c r="F24" i="1"/>
  <c r="H24" i="1"/>
  <c r="N24" i="1"/>
  <c r="Q24" i="1"/>
  <c r="T24" i="1"/>
  <c r="W24" i="1"/>
  <c r="AB24" i="1"/>
  <c r="AE24" i="1"/>
  <c r="AI24" i="1"/>
  <c r="AK24" i="1"/>
  <c r="AM24" i="1"/>
  <c r="AO24" i="1"/>
  <c r="AS24" i="1"/>
  <c r="AV24" i="1"/>
  <c r="AY24" i="1"/>
  <c r="BD24" i="1"/>
  <c r="BG24" i="1"/>
  <c r="BL24" i="1"/>
  <c r="BQ24" i="1"/>
  <c r="BW24" i="1"/>
  <c r="CC24" i="1"/>
  <c r="CI24" i="1"/>
  <c r="CN24" i="1"/>
  <c r="F12" i="1"/>
  <c r="H12" i="1"/>
  <c r="N12" i="1"/>
  <c r="Q12" i="1"/>
  <c r="T12" i="1"/>
  <c r="W12" i="1"/>
  <c r="AB12" i="1"/>
  <c r="AE12" i="1"/>
  <c r="AI12" i="1"/>
  <c r="AK12" i="1"/>
  <c r="AM12" i="1"/>
  <c r="AO12" i="1"/>
  <c r="AS12" i="1"/>
  <c r="AV12" i="1"/>
  <c r="AY12" i="1"/>
  <c r="BD12" i="1"/>
  <c r="BG12" i="1"/>
  <c r="BL12" i="1"/>
  <c r="BQ12" i="1"/>
  <c r="BW12" i="1"/>
  <c r="CC12" i="1"/>
  <c r="CI12" i="1"/>
  <c r="CN12" i="1"/>
  <c r="F11" i="1"/>
  <c r="H11" i="1"/>
  <c r="N11" i="1"/>
  <c r="Q11" i="1"/>
  <c r="T11" i="1"/>
  <c r="W11" i="1"/>
  <c r="AB11" i="1"/>
  <c r="AE11" i="1"/>
  <c r="AI11" i="1"/>
  <c r="AK11" i="1"/>
  <c r="AM11" i="1"/>
  <c r="AO11" i="1"/>
  <c r="AS11" i="1"/>
  <c r="AV11" i="1"/>
  <c r="AY11" i="1"/>
  <c r="BD11" i="1"/>
  <c r="BG11" i="1"/>
  <c r="BL11" i="1"/>
  <c r="BQ11" i="1"/>
  <c r="BW11" i="1"/>
  <c r="CC11" i="1"/>
  <c r="CI11" i="1"/>
  <c r="CN11" i="1"/>
  <c r="AS18" i="1"/>
  <c r="AS35" i="1"/>
  <c r="AS33" i="1"/>
  <c r="AS29" i="1"/>
  <c r="AS7" i="1"/>
  <c r="AS39" i="1"/>
  <c r="AS9" i="1"/>
  <c r="AS32" i="1"/>
  <c r="AS43" i="1"/>
  <c r="AS22" i="1"/>
  <c r="AS34" i="1"/>
  <c r="AS5" i="1"/>
  <c r="AS20" i="1"/>
  <c r="AS44" i="1"/>
  <c r="AS25" i="1"/>
  <c r="AS26" i="1"/>
  <c r="AS28" i="1"/>
  <c r="AS41" i="1"/>
  <c r="AS6" i="1"/>
  <c r="AS15" i="1"/>
  <c r="AS27" i="1"/>
  <c r="AV18" i="1"/>
  <c r="AV35" i="1"/>
  <c r="AV33" i="1"/>
  <c r="AV29" i="1"/>
  <c r="AV7" i="1"/>
  <c r="AV39" i="1"/>
  <c r="AV9" i="1"/>
  <c r="AV32" i="1"/>
  <c r="AV43" i="1"/>
  <c r="AV22" i="1"/>
  <c r="AV34" i="1"/>
  <c r="AV5" i="1"/>
  <c r="AV20" i="1"/>
  <c r="AV44" i="1"/>
  <c r="AV25" i="1"/>
  <c r="AV26" i="1"/>
  <c r="AV28" i="1"/>
  <c r="AV41" i="1"/>
  <c r="AV6" i="1"/>
  <c r="AV15" i="1"/>
  <c r="AV27" i="1"/>
  <c r="AY18" i="1"/>
  <c r="AY35" i="1"/>
  <c r="AY33" i="1"/>
  <c r="AY29" i="1"/>
  <c r="AY7" i="1"/>
  <c r="AY39" i="1"/>
  <c r="AY9" i="1"/>
  <c r="AY32" i="1"/>
  <c r="AY43" i="1"/>
  <c r="AY22" i="1"/>
  <c r="AY34" i="1"/>
  <c r="AY5" i="1"/>
  <c r="AY20" i="1"/>
  <c r="AY44" i="1"/>
  <c r="AY25" i="1"/>
  <c r="AY26" i="1"/>
  <c r="AY28" i="1"/>
  <c r="AY41" i="1"/>
  <c r="AY6" i="1"/>
  <c r="AY15" i="1"/>
  <c r="AY27" i="1"/>
  <c r="AO18" i="1"/>
  <c r="AO35" i="1"/>
  <c r="AO33" i="1"/>
  <c r="AO29" i="1"/>
  <c r="AO7" i="1"/>
  <c r="AO39" i="1"/>
  <c r="AO9" i="1"/>
  <c r="AO32" i="1"/>
  <c r="AO43" i="1"/>
  <c r="AO22" i="1"/>
  <c r="AO34" i="1"/>
  <c r="AO5" i="1"/>
  <c r="AO20" i="1"/>
  <c r="AO44" i="1"/>
  <c r="AO25" i="1"/>
  <c r="AO26" i="1"/>
  <c r="AO28" i="1"/>
  <c r="AO41" i="1"/>
  <c r="AO6" i="1"/>
  <c r="AO15" i="1"/>
  <c r="AO27" i="1"/>
  <c r="BQ6" i="1"/>
  <c r="AM6" i="1"/>
  <c r="AM7" i="1"/>
  <c r="AM9" i="1"/>
  <c r="AM15" i="1"/>
  <c r="AM18" i="1"/>
  <c r="AM20" i="1"/>
  <c r="AM22" i="1"/>
  <c r="AM25" i="1"/>
  <c r="AM26" i="1"/>
  <c r="AM27" i="1"/>
  <c r="AM28" i="1"/>
  <c r="AM29" i="1"/>
  <c r="AM32" i="1"/>
  <c r="AM33" i="1"/>
  <c r="AM34" i="1"/>
  <c r="AM35" i="1"/>
  <c r="AM39" i="1"/>
  <c r="AM41" i="1"/>
  <c r="AM43" i="1"/>
  <c r="AM44" i="1"/>
  <c r="H44" i="1"/>
  <c r="F18" i="1"/>
  <c r="F35" i="1"/>
  <c r="F39" i="1"/>
  <c r="F43" i="1"/>
  <c r="F44" i="1"/>
  <c r="F41" i="1"/>
  <c r="F33" i="1"/>
  <c r="F7" i="1"/>
  <c r="F29" i="1"/>
  <c r="F34" i="1"/>
  <c r="F22" i="1"/>
  <c r="F15" i="1"/>
  <c r="H18" i="1"/>
  <c r="H35" i="1"/>
  <c r="H33" i="1"/>
  <c r="H34" i="1"/>
  <c r="H39" i="1"/>
  <c r="H7" i="1"/>
  <c r="N18" i="1"/>
  <c r="N35" i="1"/>
  <c r="N33" i="1"/>
  <c r="N34" i="1"/>
  <c r="N15" i="1"/>
  <c r="N6" i="1"/>
  <c r="N7" i="1"/>
  <c r="N39" i="1"/>
  <c r="N29" i="1"/>
  <c r="N5" i="1"/>
  <c r="N26" i="1"/>
  <c r="Q18" i="1"/>
  <c r="Q35" i="1"/>
  <c r="Q33" i="1"/>
  <c r="Q34" i="1"/>
  <c r="Q6" i="1"/>
  <c r="Q41" i="1"/>
  <c r="Q44" i="1"/>
  <c r="Q5" i="1"/>
  <c r="Q39" i="1"/>
  <c r="Q7" i="1"/>
  <c r="T18" i="1"/>
  <c r="T35" i="1"/>
  <c r="T33" i="1"/>
  <c r="T34" i="1"/>
  <c r="T39" i="1"/>
  <c r="T7" i="1"/>
  <c r="W18" i="1"/>
  <c r="W35" i="1"/>
  <c r="W33" i="1"/>
  <c r="W34" i="1"/>
  <c r="W5" i="1"/>
  <c r="W39" i="1"/>
  <c r="W7" i="1"/>
  <c r="AB18" i="1"/>
  <c r="AB35" i="1"/>
  <c r="AB33" i="1"/>
  <c r="AB34" i="1"/>
  <c r="AB5" i="1"/>
  <c r="AB39" i="1"/>
  <c r="AB7" i="1"/>
  <c r="AE18" i="1"/>
  <c r="AE35" i="1"/>
  <c r="AE33" i="1"/>
  <c r="AE34" i="1"/>
  <c r="AE5" i="1"/>
  <c r="AE39" i="1"/>
  <c r="AE7" i="1"/>
  <c r="AI18" i="1"/>
  <c r="AI35" i="1"/>
  <c r="AI33" i="1"/>
  <c r="AI34" i="1"/>
  <c r="AI5" i="1"/>
  <c r="AI39" i="1"/>
  <c r="AI7" i="1"/>
  <c r="AK18" i="1"/>
  <c r="AK35" i="1"/>
  <c r="AK33" i="1"/>
  <c r="AK34" i="1"/>
  <c r="AK5" i="1"/>
  <c r="AK39" i="1"/>
  <c r="AK7" i="1"/>
  <c r="BD18" i="1"/>
  <c r="BD35" i="1"/>
  <c r="BD33" i="1"/>
  <c r="BD34" i="1"/>
  <c r="BD5" i="1"/>
  <c r="BD39" i="1"/>
  <c r="BD7" i="1"/>
  <c r="BG18" i="1"/>
  <c r="BG35" i="1"/>
  <c r="BG33" i="1"/>
  <c r="BG34" i="1"/>
  <c r="BG5" i="1"/>
  <c r="BG39" i="1"/>
  <c r="BG7" i="1"/>
  <c r="BL18" i="1"/>
  <c r="BL35" i="1"/>
  <c r="BL33" i="1"/>
  <c r="BL34" i="1"/>
  <c r="BL5" i="1"/>
  <c r="BL39" i="1"/>
  <c r="BL7" i="1"/>
  <c r="BQ18" i="1"/>
  <c r="BQ35" i="1"/>
  <c r="BQ33" i="1"/>
  <c r="BQ34" i="1"/>
  <c r="BQ39" i="1"/>
  <c r="BQ7" i="1"/>
  <c r="BW18" i="1"/>
  <c r="BW35" i="1"/>
  <c r="BW33" i="1"/>
  <c r="BW34" i="1"/>
  <c r="BW5" i="1"/>
  <c r="BW39" i="1"/>
  <c r="BW7" i="1"/>
  <c r="CC18" i="1"/>
  <c r="CC35" i="1"/>
  <c r="CC33" i="1"/>
  <c r="CC34" i="1"/>
  <c r="CC5" i="1"/>
  <c r="CC39" i="1"/>
  <c r="CC7" i="1"/>
  <c r="CI18" i="1"/>
  <c r="CI35" i="1"/>
  <c r="CI33" i="1"/>
  <c r="CI34" i="1"/>
  <c r="CI5" i="1"/>
  <c r="CI39" i="1"/>
  <c r="CI7" i="1"/>
  <c r="CN35" i="1"/>
  <c r="CN33" i="1"/>
  <c r="CN34" i="1"/>
  <c r="CN5" i="1"/>
  <c r="CN39" i="1"/>
  <c r="CN7" i="1"/>
  <c r="CN44" i="1"/>
  <c r="CI44" i="1"/>
  <c r="CC44" i="1"/>
  <c r="BW44" i="1"/>
  <c r="BW41" i="1"/>
  <c r="BW26" i="1"/>
  <c r="BW43" i="1"/>
  <c r="BQ44" i="1"/>
  <c r="BL44" i="1"/>
  <c r="BG44" i="1"/>
  <c r="BD44" i="1"/>
  <c r="AK44" i="1"/>
  <c r="AI44" i="1"/>
  <c r="AE44" i="1"/>
  <c r="AB44" i="1"/>
  <c r="W44" i="1"/>
  <c r="T44" i="1"/>
  <c r="N44" i="1"/>
  <c r="AE28" i="1"/>
  <c r="N28" i="1"/>
  <c r="N25" i="1"/>
  <c r="N32" i="1"/>
  <c r="N9" i="1"/>
  <c r="N22" i="1"/>
  <c r="N27" i="1"/>
  <c r="H28" i="1"/>
  <c r="AK9" i="1"/>
  <c r="AK29" i="1"/>
  <c r="AK28" i="1"/>
  <c r="H6" i="1"/>
  <c r="H26" i="1"/>
  <c r="F26" i="1"/>
  <c r="Q26" i="1"/>
  <c r="T26" i="1"/>
  <c r="N20" i="1"/>
  <c r="F25" i="1"/>
  <c r="F20" i="1"/>
  <c r="H25" i="1"/>
  <c r="H20" i="1"/>
  <c r="Q25" i="1"/>
  <c r="Q20" i="1"/>
  <c r="T25" i="1"/>
  <c r="T20" i="1"/>
  <c r="T29" i="1"/>
  <c r="Q22" i="1"/>
  <c r="Q27" i="1"/>
  <c r="Q28" i="1"/>
  <c r="Q43" i="1"/>
  <c r="Q15" i="1"/>
  <c r="Q29" i="1"/>
  <c r="Q9" i="1"/>
  <c r="Q32" i="1"/>
  <c r="T6" i="1"/>
  <c r="W6" i="1"/>
  <c r="AB6" i="1"/>
  <c r="AE6" i="1"/>
  <c r="AI6" i="1"/>
  <c r="AK6" i="1"/>
  <c r="AK32" i="1"/>
  <c r="AK26" i="1"/>
  <c r="AK27" i="1"/>
  <c r="AK15" i="1"/>
  <c r="AK25" i="1"/>
  <c r="AK22" i="1"/>
  <c r="AK20" i="1"/>
  <c r="BD6" i="1"/>
  <c r="BG6" i="1"/>
  <c r="BL6" i="1"/>
  <c r="BL41" i="1"/>
  <c r="BW6" i="1"/>
  <c r="CC6" i="1"/>
  <c r="CI6" i="1"/>
  <c r="CN6" i="1"/>
  <c r="CN22" i="1"/>
  <c r="CN41" i="1"/>
  <c r="AI20" i="1"/>
  <c r="BD26" i="1"/>
  <c r="BG28" i="1"/>
  <c r="CC28" i="1"/>
  <c r="CN28" i="1"/>
  <c r="F27" i="1"/>
  <c r="F28" i="1"/>
  <c r="H29" i="1"/>
  <c r="H27" i="1"/>
  <c r="H22" i="1"/>
  <c r="T27" i="1"/>
  <c r="T22" i="1"/>
  <c r="T28" i="1"/>
  <c r="W29" i="1"/>
  <c r="W27" i="1"/>
  <c r="W22" i="1"/>
  <c r="W28" i="1"/>
  <c r="AB29" i="1"/>
  <c r="AB27" i="1"/>
  <c r="AB22" i="1"/>
  <c r="AB28" i="1"/>
  <c r="AE29" i="1"/>
  <c r="AE27" i="1"/>
  <c r="AE22" i="1"/>
  <c r="AI29" i="1"/>
  <c r="AI27" i="1"/>
  <c r="AI22" i="1"/>
  <c r="AI28" i="1"/>
  <c r="AK43" i="1"/>
  <c r="AK41" i="1"/>
  <c r="BD29" i="1"/>
  <c r="BD27" i="1"/>
  <c r="BD22" i="1"/>
  <c r="BD28" i="1"/>
  <c r="BG29" i="1"/>
  <c r="BG27" i="1"/>
  <c r="BG22" i="1"/>
  <c r="BL29" i="1"/>
  <c r="BL27" i="1"/>
  <c r="BL22" i="1"/>
  <c r="BL28" i="1"/>
  <c r="BQ29" i="1"/>
  <c r="BQ27" i="1"/>
  <c r="BQ22" i="1"/>
  <c r="BQ41" i="1"/>
  <c r="BQ28" i="1"/>
  <c r="BW29" i="1"/>
  <c r="BW27" i="1"/>
  <c r="BW22" i="1"/>
  <c r="BW28" i="1"/>
  <c r="CC29" i="1"/>
  <c r="CC27" i="1"/>
  <c r="CC22" i="1"/>
  <c r="CI29" i="1"/>
  <c r="CI27" i="1"/>
  <c r="CI22" i="1"/>
  <c r="CI28" i="1"/>
  <c r="CN29" i="1"/>
  <c r="CN26" i="1"/>
  <c r="CN20" i="1"/>
  <c r="CN32" i="1"/>
  <c r="CN27" i="1"/>
  <c r="CN15" i="1"/>
  <c r="CN9" i="1"/>
  <c r="AE25" i="1"/>
  <c r="N43" i="1"/>
  <c r="CI9" i="1"/>
  <c r="CI43" i="1"/>
  <c r="CI26" i="1"/>
  <c r="CI15" i="1"/>
  <c r="AE43" i="1"/>
  <c r="BD15" i="1"/>
  <c r="BL15" i="1"/>
  <c r="BW15" i="1"/>
  <c r="F9" i="1"/>
  <c r="H9" i="1"/>
  <c r="T32" i="1"/>
  <c r="T9" i="1"/>
  <c r="T41" i="1"/>
  <c r="W9" i="1"/>
  <c r="AB9" i="1"/>
  <c r="AE9" i="1"/>
  <c r="AE15" i="1"/>
  <c r="AI9" i="1"/>
  <c r="BD9" i="1"/>
  <c r="BG9" i="1"/>
  <c r="BL9" i="1"/>
  <c r="BQ26" i="1"/>
  <c r="BQ15" i="1"/>
  <c r="BQ25" i="1"/>
  <c r="BQ43" i="1"/>
  <c r="BQ9" i="1"/>
  <c r="BQ20" i="1"/>
  <c r="BQ32" i="1"/>
  <c r="BW9" i="1"/>
  <c r="CC9" i="1"/>
  <c r="CC15" i="1"/>
  <c r="CC26" i="1"/>
  <c r="CC43" i="1"/>
  <c r="CC20" i="1"/>
  <c r="CC41" i="1"/>
  <c r="CC25" i="1"/>
  <c r="CC32" i="1"/>
  <c r="H41" i="1"/>
  <c r="N41" i="1"/>
  <c r="W41" i="1"/>
  <c r="AB41" i="1"/>
  <c r="AE41" i="1"/>
  <c r="AE32" i="1"/>
  <c r="AI41" i="1"/>
  <c r="BD41" i="1"/>
  <c r="BG41" i="1"/>
  <c r="CI41" i="1"/>
  <c r="F32" i="1"/>
  <c r="H32" i="1"/>
  <c r="H43" i="1"/>
  <c r="H15" i="1"/>
  <c r="W32" i="1"/>
  <c r="W25" i="1"/>
  <c r="AB32" i="1"/>
  <c r="AI32" i="1"/>
  <c r="BD32" i="1"/>
  <c r="BG32" i="1"/>
  <c r="BL32" i="1"/>
  <c r="BW32" i="1"/>
  <c r="BW20" i="1"/>
  <c r="BW25" i="1"/>
  <c r="CI32" i="1"/>
  <c r="W26" i="1"/>
  <c r="W20" i="1"/>
  <c r="AB26" i="1"/>
  <c r="AB20" i="1"/>
  <c r="AE26" i="1"/>
  <c r="AE20" i="1"/>
  <c r="AI26" i="1"/>
  <c r="BD20" i="1"/>
  <c r="BG26" i="1"/>
  <c r="BG20" i="1"/>
  <c r="BL26" i="1"/>
  <c r="BL20" i="1"/>
  <c r="CI20" i="1"/>
  <c r="T15" i="1"/>
  <c r="W15" i="1"/>
  <c r="AB15" i="1"/>
  <c r="AI15" i="1"/>
  <c r="BG15" i="1"/>
  <c r="CN43" i="1"/>
  <c r="CI25" i="1"/>
  <c r="BL25" i="1"/>
  <c r="BL43" i="1"/>
  <c r="BG25" i="1"/>
  <c r="BG43" i="1"/>
  <c r="BD43" i="1"/>
  <c r="BD25" i="1"/>
  <c r="AI43" i="1"/>
  <c r="AI25" i="1"/>
  <c r="AB25" i="1"/>
  <c r="AB43" i="1"/>
  <c r="W43" i="1"/>
  <c r="T43" i="1"/>
  <c r="M11" i="12"/>
  <c r="M8" i="12"/>
  <c r="M2" i="12"/>
  <c r="H2" i="12"/>
  <c r="M4" i="12"/>
  <c r="M10" i="12"/>
  <c r="M9" i="12"/>
  <c r="M6" i="12"/>
  <c r="M3" i="12"/>
  <c r="M5" i="12"/>
  <c r="M7" i="12"/>
</calcChain>
</file>

<file path=xl/sharedStrings.xml><?xml version="1.0" encoding="utf-8"?>
<sst xmlns="http://schemas.openxmlformats.org/spreadsheetml/2006/main" count="2041" uniqueCount="555">
  <si>
    <t xml:space="preserve">            </t>
  </si>
  <si>
    <t>Indicator Name</t>
  </si>
  <si>
    <t>Indicator Description</t>
  </si>
  <si>
    <r>
      <t>Revised Indicator Elements</t>
    </r>
    <r>
      <rPr>
        <b/>
        <sz val="11"/>
        <color rgb="FFFF00FF"/>
        <rFont val="Calibri"/>
        <family val="2"/>
        <scheme val="minor"/>
      </rPr>
      <t xml:space="preserve"> </t>
    </r>
    <r>
      <rPr>
        <b/>
        <sz val="11"/>
        <color rgb="FFFF0000"/>
        <rFont val="Calibri"/>
        <family val="2"/>
        <scheme val="minor"/>
      </rPr>
      <t/>
    </r>
  </si>
  <si>
    <t>1.0 Commitment and Governance</t>
  </si>
  <si>
    <t>Awareness and Commitment</t>
  </si>
  <si>
    <t>The company publicly demonstrates its awareness of and commitment to addressing human trafficking and forced labor.</t>
  </si>
  <si>
    <t>Commitment</t>
  </si>
  <si>
    <t xml:space="preserve">The company:
(1) has publicly demonstrated its commitment to addressing human trafficking and forced labor. 
</t>
  </si>
  <si>
    <t>Supply Chain Standards</t>
  </si>
  <si>
    <t>The company has supply chain standards that require suppliers throughout its supply chain to uphold workers’ fundamental rights and freedoms (as articulated in the ILO Declaration on Fundamental Principles and Rights at Work), including the elimination of forced labor.  The standards have been approved by a senior executive and are easily accessible on the company’s website.</t>
  </si>
  <si>
    <t>The company's supply chain standard: 
(1) requires suppliers to uphold workers' fundamental rights and freedoms (those articulated in the ILO Declaration on Fundamental Principles and Rights at Work), including the elimination of forced labor;
(2) has been approved by a senior executive;
(3) is easily accessible from the company's website;
(4) is updated regularly, following internal review and input from external stakeholders; and
(5) is communicated to the company's suppliers.</t>
  </si>
  <si>
    <t>Management and Accountability</t>
  </si>
  <si>
    <t>The company has established within its managerial structure clear responsibilities and accountability for the implementation of its supply chain policies and standards relevant to human trafficking and forced labor.</t>
  </si>
  <si>
    <t xml:space="preserve">The company:
(1) has a committee, team, program or officer responsible for the implementation of its supply chain policies and standards that address human trafficking and forced labor; and
(2) has tasked a board member or board committee with oversight of its supply chain policies and standards that address human trafficking and forced labor. </t>
  </si>
  <si>
    <t>Training</t>
  </si>
  <si>
    <t xml:space="preserve">The company has training programs in place to ensure that relevant decision-makers within the company and in its supply chain are aware of risks related to human trafficking and forced labor and are effectively implementing the company's policies and standards. </t>
  </si>
  <si>
    <t>The company undertakes programs which include:
(1) the training of all relevant decision-makers within the company on risks, policies, and standards related to human trafficking and forced labor; and
(2) the training and capacity-building of suppliers on risks, policies, and standards related to human trafficking and forced labor, covering key supply chain contexts.</t>
  </si>
  <si>
    <t>Stakeholder Engagement</t>
  </si>
  <si>
    <t>The company engages with relevant stakeholders on human trafficking and forced labor. This includes engagement with trade unions, local NGOs and policy makers in countries in which its suppliers operate, as well as active participation in one or more multi-stakeholder or industry initiatives.</t>
  </si>
  <si>
    <t>In the last three years, the company has engaged relevant stakeholders by:
(1) providing at least two examples of engagements on forced labor and human trafficking with policy makers, worker rights organisations, local NGOs, or other relevant stakeholders in countries in which its suppliers operate, covering different supply chain contexts; and
(2) actively participating in one or more multi-stakeholder or industry initiatives focused on eradicating forced labor and human trafficking across the industry.</t>
  </si>
  <si>
    <t>2.0 Traceability and Risk Assessment</t>
  </si>
  <si>
    <t>Traceability</t>
  </si>
  <si>
    <t xml:space="preserve">The company has processes to trace its supply chain. It publicly discloses the names and locations of its first-tier suppliers, and some information on suppliers beyond its first tier.
</t>
  </si>
  <si>
    <t>The company discloses:
(1) the names and addresses of its first-tier suppliers;
(2) the countries of below first-tier suppliers (this does not include raw material suppliers);
(3) the sourcing countries of raw materials at high risk of forced labor and human trafficking; and
(4) some information on its suppliers' workforce.</t>
  </si>
  <si>
    <t>Risk Assessment</t>
  </si>
  <si>
    <t>The company has a process to assess forced labor risks associated with specific commodities, regions and/or groups, and it publicly discloses forced labor risks identified throughout its supply chain.</t>
  </si>
  <si>
    <t>The company discloses:
(1) details on how it conducts human rights supply chain risk or impact assessments that include forced labour risks, or assessments that focus specifically on forced labour risks; and
(2) details on forced labor risks identified in different tiers of its supply chain.</t>
  </si>
  <si>
    <t>3.0 Purchasing Practices</t>
  </si>
  <si>
    <t>Purchasing Practices</t>
  </si>
  <si>
    <t>The company demonstrates awareness of the increased risk of human trafficking and forced labor caused by certain purchasing practices, such as short-term contracts, excessive downward pressure on pricing, and sudden changes of workload, and take steps to mitigate this risk.</t>
  </si>
  <si>
    <t>Purchasing practices and pricing may both positively impact labor standards in the company's supply chain, and increase risks of forced labor and human trafficking. The company:
(1) is taking steps towards responsible raw materials sourcing;  
(2) is adopting responsible purchasing practices in the first tier of its supply chain; and 
(3) provides procurement incentives to first-tier suppliers to encourage or reward good labor practices (such as price premiums, increased orders, and longer-term contracts).</t>
  </si>
  <si>
    <t>Supplier Selection</t>
  </si>
  <si>
    <t>The company assesses risks of forced labor at potential suppliers prior to entering into any contracts with them, and has a procurement selection process that considers the capacity of suppliers to meet fluctuating demands.</t>
  </si>
  <si>
    <t>The company:
(1) assesses risks of forced labor at potential suppliers prior to entering into any contracts with them.</t>
  </si>
  <si>
    <t>Integration into Supplier Contracts</t>
  </si>
  <si>
    <t>The company integrates supply chain standards addressing forced labor and human trafficking into supplier contracts.</t>
  </si>
  <si>
    <t>The company:
(1) integrates supply chain standards addressing forced labor and human trafficking into supplier contracts.</t>
  </si>
  <si>
    <t xml:space="preserve">
Cascading Standards through the Supply Chain </t>
  </si>
  <si>
    <t xml:space="preserve">The company:
(1) requires its first-tier suppliers to ensure that their own suppliers implement standards that are in line with the company's supply chain standards addressing forced labor and human trafficking. </t>
  </si>
  <si>
    <t>4.0 Recruitment</t>
  </si>
  <si>
    <t>Recruitment Approach</t>
  </si>
  <si>
    <t>The company demonstrates awareness of the risk of exploitation of migrant workers by recruitment agencies and brokers, and has relevant policies in place (e.g. on direct employment). The company also requires suppliers to disclose to them the recruiters that they use.</t>
  </si>
  <si>
    <t>The company:
(1) has a policy that requires direct employment in its supply chain;
(2)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(3) discloses information on the recruitment agencies used by its suppliers.</t>
  </si>
  <si>
    <t>Recruitment Fees</t>
  </si>
  <si>
    <t>In its relevant policies or standards the company requires that no fees be charged during any recruitment process in its supply chain. In the event that it discovers that fees have been paid, the company ensures that such fees are reimbursed.</t>
  </si>
  <si>
    <t>The company:
(1) requires that no worker in its supply chain pay for a job—the costs of recruitment should be borne not by the worker but by the employer ("Employer Pays Principle"); and
(2) ensures that such fees are reimbursed to the workers, in the event that it discovers that fees have been paid by workers in its supply chain.</t>
  </si>
  <si>
    <t>Recruitment Audits</t>
  </si>
  <si>
    <t>The company audits recruiters to assess risks of forced labor and human trafficking.</t>
  </si>
  <si>
    <t xml:space="preserve">Monitoring and Ethical Recruitment </t>
  </si>
  <si>
    <t>The company:
(1) ensures employment and/or recruitment agencies used in its supply chain are monitored to assess and adress risks of forced labor and human trafficking; and
(2) provides details of how it supports ethical recruitment in its supply chain.</t>
  </si>
  <si>
    <t>Migrant Worker Rights</t>
  </si>
  <si>
    <t>The company:
(1) ensures migrant workers understand the terms and conditions of their recruitment and employment, and also understand their rights; 
(2) ensures its suppliers refrain from restricting workers’ movement, including  through the retention of passports or other personal documents against workers' will;
(3) ensures migrant workers are not discriminated against, and not retaliated against, when they raise grievances; and
(4) provides evidence of how it works with suppliers to ensure migrant workers' rights are respected.</t>
  </si>
  <si>
    <t>5.0 Worker Voice</t>
  </si>
  <si>
    <t>Communication of Policies</t>
  </si>
  <si>
    <t xml:space="preserve">The company communicates its human trafficking and forced labor policies and standards to supply chain workers in their native languages. </t>
  </si>
  <si>
    <t xml:space="preserve">5.0 Worker Voice </t>
  </si>
  <si>
    <t>The company ensures:
(1) its policies and standards, which include human trafficking and forced labor, are available in the languages of its suppliers' workers; and
(2) its human trafficking and forced labor policies and standards are communicated to workers in its supply chain.</t>
  </si>
  <si>
    <t>Worker Voice</t>
  </si>
  <si>
    <t>The company engages with workers outside of the context of the factories in which they work, either directly or in partnership with stakeholders.</t>
  </si>
  <si>
    <t xml:space="preserve">Worker Voice </t>
  </si>
  <si>
    <t>The company:
(1) works with relevant stakeholders to engage with and educate workers in its supply chain on their labor rights;
(2) ensures that there are worker-to-worker education initiatives on labor rights in its supply chain;
(3) provides evidence of the positive impact of worker engagement in its supply chain; and
(4) provides at least two examples of worker engagement initiatives covering different supply chain contexts.</t>
  </si>
  <si>
    <t>Worker Empowerment</t>
  </si>
  <si>
    <t>Where there are regulatory constraints on freedom of association, the company encourages suppliers to ensure workplace environments in which workers are able to pursue alternative forms of organizing.</t>
  </si>
  <si>
    <t xml:space="preserve">Freedom of Association </t>
  </si>
  <si>
    <t>The company:
(1) describes how it works with suppliers to improve their practices in relation to freedom of association and collective bargaining; 
(2) works with local or global trade unions to support freedom of association in its supply chain;
(3) ensures workplace environments in which workers are able to pursue alternative forms of organizing (e.g., worker councils or worker-management dialogues) where there are regulatory constraints on freedom of association; and
(4) provides at least two examples covering different supply chain contexts of how it improved freedom of association for supply chain workers.</t>
  </si>
  <si>
    <t>Grievance Mechanism</t>
  </si>
  <si>
    <t>The company has an accessible, formal grievance mechanism that facilitates the impartial reporting by suppliers' workers of workplace grievances and informs workers as to how to access the mechanism. Measures are taken to ensure that the impacted stakeholders trust the mechanism.</t>
  </si>
  <si>
    <t>The company: 
(1) ensures a formal mechanism to report a grievance to an impartial entity regarding labor conditions in the company's supply chain is available to its suppliers' workers and relevant stakeholders;
(2) ensures that the existence of the mechanism is communicated to its suppliers' workers; 
(3) ensures that workers or an independent third-party are involved in the design or performance of the mechanism, to ensure that its suppliers' workers trust the mechanism;
(4) discloses data about the practical operation of the mechanism, such as the number of grievances filed, addressed, and resolved, or an evaluation of the effectiveness of the mechanism; and
(5) provides evidence that the mechanism is available and used by workers below tier one in its supply chain, or by relevant stakeholders in key supply chain contexts.</t>
  </si>
  <si>
    <t>6.0 Monitoring</t>
  </si>
  <si>
    <t>Auditing Process</t>
  </si>
  <si>
    <t>The company audits its suppliers to measure compliance with applicable regulations and with its supply chain standards. The process includes scheduled and non-scheduled visits, a review of relevant documents, and interviews with workers.</t>
  </si>
  <si>
    <t>The company has an supplier audit process that includes: 
(1) non-scheduled visits; 
(2) a review of relevant documents;
(3) interviews with workers;
(4) visits to associated production facilities, and related worker housing; and
(5) supplier audits below the first tier.</t>
  </si>
  <si>
    <t>Audit Disclosure</t>
  </si>
  <si>
    <t>The company publicly discloses information on the results of its audits. This includes the number and percentage of suppliers audited annually, what percentage were unannounced, and information on who carried out the audits.</t>
  </si>
  <si>
    <t xml:space="preserve">The company discloses:
(1) the percentage of suppliers audited annually;
(2) the percentage of unannounced audits; 
(3) the number or percentage of workers interviewed during audits; 
(4) information on the qualification of the auditors used; and
(5) a summary of findings, including details regarding any violations revealed.
</t>
  </si>
  <si>
    <t>7.0 Remedy</t>
  </si>
  <si>
    <t>Corrective Action Plans</t>
  </si>
  <si>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timelines for remediation; and potential consequences if corrective actions are not taken.</t>
  </si>
  <si>
    <t>The company's corrective action plans include:
(1) potential actions taken in case of non-compliance, such as stop-work notices, warning letters, supplementary training, and policy revision; 
(2) a means to verify remediation and/or implementation of corrective actions, such as record review, employee interviews, spot-checks, or other means;
(3) potential consequences if corrective actions are not taken; and
(4) a summary or an example of its corrective action process in practice.</t>
  </si>
  <si>
    <r>
      <t xml:space="preserve">Remedy Programs </t>
    </r>
    <r>
      <rPr>
        <b/>
        <sz val="11"/>
        <color rgb="FFFF0000"/>
        <rFont val="Calibri"/>
        <family val="2"/>
        <scheme val="minor"/>
      </rPr>
      <t>/ Response to incidents: Scenario 1: no severe allegation/incident</t>
    </r>
  </si>
  <si>
    <t>The company has a process to provide remedy to workers in its supply chain in cases of human trafficking and forced labor. In its public reporting the company provides examples of outcomes of this process.</t>
  </si>
  <si>
    <t>Remedy Programs 
and Response to Allegations</t>
  </si>
  <si>
    <t xml:space="preserve">A. If no allegation regarding forced labor in the company's supply chain has been identified in the last three years, the company discloses:
(1) a process for responding to the complaints and/or reported violations of policies and standards; and
(2) at least two examples of outcomes for workers of its remedy process in practice, covering different supply chain contexts. </t>
  </si>
  <si>
    <r>
      <t xml:space="preserve">Remedy Programs </t>
    </r>
    <r>
      <rPr>
        <b/>
        <sz val="11"/>
        <color rgb="FFFF0000"/>
        <rFont val="Calibri"/>
        <family val="2"/>
        <scheme val="minor"/>
      </rPr>
      <t xml:space="preserve">/ Response to incidents: Scenario 2: severe allegation/incident </t>
    </r>
    <r>
      <rPr>
        <sz val="11"/>
        <color rgb="FFFF0000"/>
        <rFont val="Calibri"/>
        <family val="2"/>
        <scheme val="minor"/>
      </rPr>
      <t xml:space="preserve">(separate elements indicated for cases where a company  denies the allegation) </t>
    </r>
  </si>
  <si>
    <t xml:space="preserve">B.1. If one or more allegations regarding forced labor in the company's supply chain have been identified in the last three years, the company discloses:
(1) a process for responding to the complaints and/or reported violations of policies and standards; 
(2) a public response to the allegation, which covers each aspect of each allegation;
(3) outcomes of the remedy process in the case of the allegation(s); and
(4) evidence that remedy(ies) are satisfactory to the victims or groups representing the victims.
B.2. If one or more allegations regarding forced labor in the company's supply chain have been identified in the last three years, and the company denies the allegation, the company discloses:
(1) a process for responding to the complaints and/or reported violations of policies and standards; 
(2) a public response to the allegation, which covers each aspect of each allegation;
(3) a description of what actions it would take to prevent and remediate the alleged impacts; and
(4) that it engages in a dialogue with the stakeholders reportedly affected in the allegation, or requires its supplier(s) to do so. </t>
  </si>
  <si>
    <t>n/a</t>
  </si>
  <si>
    <t># of indicator elements</t>
  </si>
  <si>
    <t># of full points per indicator element</t>
  </si>
  <si>
    <t>Notes</t>
  </si>
  <si>
    <t>5 elements</t>
  </si>
  <si>
    <t>20 pts</t>
  </si>
  <si>
    <t>10 pts</t>
  </si>
  <si>
    <t>4 elements</t>
  </si>
  <si>
    <t xml:space="preserve">25 pts </t>
  </si>
  <si>
    <t>3 elements</t>
  </si>
  <si>
    <t>30 pts</t>
  </si>
  <si>
    <t>15 pts</t>
  </si>
  <si>
    <t>2 elements</t>
  </si>
  <si>
    <t xml:space="preserve">50 pts </t>
  </si>
  <si>
    <t>1 element</t>
  </si>
  <si>
    <t xml:space="preserve">100 pts </t>
  </si>
  <si>
    <t>50 pts</t>
  </si>
  <si>
    <t>Commitment to address forced labor in the supply chain</t>
  </si>
  <si>
    <t>The company has developed measurable and time-bound commitment(s) to address forced labor in the supply chain.</t>
  </si>
  <si>
    <t>Company</t>
  </si>
  <si>
    <t>Country</t>
  </si>
  <si>
    <t>Details of commitment(s)</t>
  </si>
  <si>
    <t>Source(s)</t>
  </si>
  <si>
    <t>Yes</t>
  </si>
  <si>
    <t>No</t>
  </si>
  <si>
    <t>Coloured text of indicator element indicates partial scoring</t>
  </si>
  <si>
    <t>Overview of company</t>
  </si>
  <si>
    <r>
      <t xml:space="preserve">1.1 Commitment
</t>
    </r>
    <r>
      <rPr>
        <sz val="10"/>
        <color rgb="FF000000"/>
        <rFont val="Calibri"/>
        <family val="2"/>
      </rPr>
      <t>The company publicly demonstrates its  commitment to addressing human trafficking and forced labor. The company</t>
    </r>
  </si>
  <si>
    <r>
      <t xml:space="preserve">1.2 Supply Chain Standards
</t>
    </r>
    <r>
      <rPr>
        <sz val="10"/>
        <color rgb="FF000000"/>
        <rFont val="Calibri"/>
        <family val="2"/>
      </rPr>
      <t>The company has a supply chain standard that requires suppliers throughout its supply chain to uphold workers’ fundamental rights and freedoms (as articulated in the ILO Declaration on Fundamental Principles and Rights at Work), including the elimination of forced labor. The standard has been approved by a senior executive, is easily accessible on the company’s website, is regularly updated, and communicated to the company's suppliers. The company's supply chain standard:</t>
    </r>
  </si>
  <si>
    <r>
      <t xml:space="preserve">1.3 Management and Accountability
</t>
    </r>
    <r>
      <rPr>
        <sz val="10"/>
        <color rgb="FF000000"/>
        <rFont val="Calibri"/>
        <family val="2"/>
      </rPr>
      <t>The company has established clear responsibilities and accountability for the implementation of its supply chain policies and standards relevant to human trafficking and forced labor, both within the company and at board level. The company:</t>
    </r>
  </si>
  <si>
    <r>
      <t xml:space="preserve">1.4  Training
</t>
    </r>
    <r>
      <rPr>
        <sz val="10"/>
        <color rgb="FF000000"/>
        <rFont val="Calibri"/>
        <family val="2"/>
      </rPr>
      <t>The company has training programs in place to ensure that relevant decision-makers within the company and in its supply chains are aware of risks related to human trafficking and forced labor and are effectively implementing the company's policies and standards. The company undertakes programs which include:</t>
    </r>
  </si>
  <si>
    <r>
      <t>1.5  Stakeholder Engagement</t>
    </r>
    <r>
      <rPr>
        <sz val="10"/>
        <color rgb="FF000000"/>
        <rFont val="Calibri"/>
        <family val="2"/>
      </rPr>
      <t xml:space="preserve">
The company engages with relevant stakeholders on human trafficking and forced labor. This includes engagement with policy makers, worker rights organisations, or local NGOs in countries in which its suppliers operate, as well as active participation in one or more multi-stakeholder or industry initiatives. In the last three years, the company has engaged relevant stakeholders by:</t>
    </r>
  </si>
  <si>
    <r>
      <t>2.1 Traceability</t>
    </r>
    <r>
      <rPr>
        <sz val="10"/>
        <color rgb="FF000000"/>
        <rFont val="Calibri"/>
        <family val="2"/>
      </rPr>
      <t xml:space="preserve"> 
The company demonstrates an understanding of the suppliers and their workers throughout its supply chain, the company publicly discloses the names and addresses of its first-tier suppliers, the countries of below first-tier suppliers, the sourcing countries of raw materials at high risk of forced labor and human trafficking, and some information on its suppliers' workforce.</t>
    </r>
    <r>
      <rPr>
        <sz val="10"/>
        <rFont val="Calibri"/>
        <family val="2"/>
      </rPr>
      <t xml:space="preserve"> The company discloses:</t>
    </r>
  </si>
  <si>
    <r>
      <t xml:space="preserve">2.2 Risk Assessment
</t>
    </r>
    <r>
      <rPr>
        <sz val="10"/>
        <color rgb="FF000000"/>
        <rFont val="Calibri"/>
        <family val="2"/>
      </rPr>
      <t>The company has a process to assess forced labor risks, and it publicly discloses forced labor risks identified in different tiers of its supply chain. The company discloses:</t>
    </r>
  </si>
  <si>
    <r>
      <t xml:space="preserve">3.1 Purchasing Practices
</t>
    </r>
    <r>
      <rPr>
        <sz val="10"/>
        <color rgb="FF000000"/>
        <rFont val="Calibri"/>
        <family val="2"/>
      </rPr>
      <t>The company is taking steps towards responsible raw materials sourcing. It is adopting responsible purchasing practices in the first tier of its supply chain, and provides procurement incentives to first-tier suppliers to encourage or reward good labor practices. Purchasing practices and pricing may both positively impact labor standards in the company's supply chain, and increase risks of forced labor and human trafficking. The company:</t>
    </r>
  </si>
  <si>
    <r>
      <t xml:space="preserve">3.2 Supplier Selection
</t>
    </r>
    <r>
      <rPr>
        <sz val="10"/>
        <color rgb="FF000000"/>
        <rFont val="Calibri"/>
        <family val="2"/>
      </rPr>
      <t>The company assesses risks of forced labor at potential suppliers prior to entering into any contracts with them. The company:</t>
    </r>
  </si>
  <si>
    <r>
      <t xml:space="preserve">3.4 Cascading Standards through the Supply Chain
</t>
    </r>
    <r>
      <rPr>
        <sz val="10"/>
        <color rgb="FF000000"/>
        <rFont val="Calibri"/>
        <family val="2"/>
      </rPr>
      <t>The company extends its supply chain standards beyond its first tier by requiring that its first-tier suppliers ensure that their own suppliers implement standards that are in-line with the company's standards.</t>
    </r>
  </si>
  <si>
    <r>
      <t xml:space="preserve">4.1 Recruitment Approach
</t>
    </r>
    <r>
      <rPr>
        <sz val="10"/>
        <color rgb="FF000000"/>
        <rFont val="Calibri"/>
        <family val="2"/>
      </rPr>
      <t>The company has a policy that requires direct employment in its supply chain, and requires employment and recruitment agencies in its supply chain to uphold workers' fundamental rights and freedoms. The company discloses information on the recruitment agencies used by its suppliers. The company:</t>
    </r>
  </si>
  <si>
    <r>
      <t xml:space="preserve">4.2 Recruitment Fees
</t>
    </r>
    <r>
      <rPr>
        <sz val="10"/>
        <color rgb="FF000000"/>
        <rFont val="Calibri"/>
        <family val="2"/>
      </rPr>
      <t>In its relevant policies or standards the company requires that no fees be charged during any recruitment process in its supply chain—the costs of recruitment should be borne not by the worker but by the employer ("Employer Pays Principle"). In the event that it discovers that fees have been paid by workers in its supply chain, the company ensures that such fees are reimbursed to the workers. The company:</t>
    </r>
  </si>
  <si>
    <r>
      <t>4.3 Monitoring and Ethical Recruitment</t>
    </r>
    <r>
      <rPr>
        <sz val="10"/>
        <color rgb="FF000000"/>
        <rFont val="Calibri"/>
        <family val="2"/>
      </rPr>
      <t xml:space="preserve">
The company ensures employment and/or recruitment agencies used in its supply chain are monitored to assess and address risks of forced labor and human trafficking, and provides details of how it supports ethical recruitment in its supply chain. The company:</t>
    </r>
  </si>
  <si>
    <r>
      <t>4.4 Migrant Workers Rights</t>
    </r>
    <r>
      <rPr>
        <sz val="10"/>
        <color rgb="FF000000"/>
        <rFont val="Calibri"/>
        <family val="2"/>
      </rPr>
      <t xml:space="preserve">
To avoid the exploitation of migrant workers in its supply chain, the company ensures migrant workers understand the terms and conditions of their recruitment and employment, and also understand their rights. It further ensures its suppliers refrain from restricting workers’ movement, and that migrant workers are not discriminated against, and not retaliated against, when they raise grievances. The company provides evidence of how it works with suppliers to ensure migrant workers' rights are respected. The company:</t>
    </r>
  </si>
  <si>
    <r>
      <t xml:space="preserve">5.1 Communication of Policies
</t>
    </r>
    <r>
      <rPr>
        <sz val="10"/>
        <color rgb="FF000000"/>
        <rFont val="Calibri"/>
        <family val="2"/>
      </rPr>
      <t>The company ensures its human trafficking and forced labor policies and standards are available to supply chain workers in their native languages, and that its human trafficking and forced labor policies and standards are communicated to workers in its supply chain.The company ensures:</t>
    </r>
  </si>
  <si>
    <r>
      <t xml:space="preserve">5.2 Worker Voice
</t>
    </r>
    <r>
      <rPr>
        <sz val="10"/>
        <color rgb="FF000000"/>
        <rFont val="Calibri"/>
        <family val="2"/>
      </rPr>
      <t>The company works with relevant stakeholders to engage with and educate workers in its supply chain on their labor rights. To ensure scaleability and effectiveness, the company ensures that there are worker-to-worker education initiatives on labor rights in its supply chain, and it provides evidence of the positive impact of worker engagement in its supply chain.. The company:</t>
    </r>
  </si>
  <si>
    <r>
      <t xml:space="preserve">5.3 Freedom of Association
</t>
    </r>
    <r>
      <rPr>
        <sz val="10"/>
        <color rgb="FF000000"/>
        <rFont val="Calibri"/>
        <family val="2"/>
      </rPr>
      <t>To support collective worker empowerment, the company works with suppliers to improve their practices in relation to freedom of association and collective bargaining, and with local or global trade unions to support freedom of association in its supply chain. Where there are regulatory constraints on freedom of association, the company ensures workplace environments in which workers are able to pursue alternative forms of organizing.  The company:</t>
    </r>
  </si>
  <si>
    <r>
      <t xml:space="preserve">5.4 Grievance Mechanism
</t>
    </r>
    <r>
      <rPr>
        <sz val="10"/>
        <color rgb="FF000000"/>
        <rFont val="Calibri"/>
        <family val="2"/>
      </rPr>
      <t>The company ensures a formal mechanism to report a grievance to an impartial entity regarding labor conditions in the company's supply chain is available to its suppliers' workers and relevant stakeholders. The company ensures that the mechanism is effective across its supply chain. The company:</t>
    </r>
  </si>
  <si>
    <r>
      <t>6.1 Auditing Process</t>
    </r>
    <r>
      <rPr>
        <sz val="10"/>
        <color rgb="FF000000"/>
        <rFont val="Calibri"/>
        <family val="2"/>
      </rPr>
      <t xml:space="preserve">
The company audits its suppliers to measure compliance with applicable regulations and with its supply chain standards. The process includes non-scheduled visits, a review of relevant documents, interviews with workers, and visits to associated production facilities and related worker housing. The company also audits suppliers below the first tier. The company has a supplier audit process that includes:</t>
    </r>
  </si>
  <si>
    <r>
      <t xml:space="preserve">6.2 Audit Disclosure
</t>
    </r>
    <r>
      <rPr>
        <sz val="10"/>
        <color rgb="FF000000"/>
        <rFont val="Calibri"/>
        <family val="2"/>
      </rPr>
      <t>The company publicly discloses information on the results of its audits. This includes the percentage of suppliers audited annually, the percentage of unannounced audits, 
the number or percentage of workers interviewed, information on the qualification of the auditors used, and a summary of findings, including details regarding any violations revealed. The company discloses:</t>
    </r>
  </si>
  <si>
    <r>
      <t xml:space="preserve">7.1 Corrective Action Plans
</t>
    </r>
    <r>
      <rPr>
        <sz val="10"/>
        <color rgb="FF000000"/>
        <rFont val="Calibri"/>
        <family val="2"/>
      </rPr>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and potential consequences if corrective actions are not taken.   The company's corrective action plans include:</t>
    </r>
  </si>
  <si>
    <t>Indicator Score</t>
  </si>
  <si>
    <t>(1) requires suppliers to uphold workers' fundamental rights and freedoms (those articulated in the ILO Declaration on Fundamental Principles and Rights at Work), including the elimination of forced labor.</t>
  </si>
  <si>
    <t>(2) has been approved by a senior executive.</t>
  </si>
  <si>
    <t>(3) is easily accessible from the company's website.</t>
  </si>
  <si>
    <t>(4) is updated regularly, following internal review and input from external stakeholders, and</t>
  </si>
  <si>
    <t>(5) is communicated to the company's suppliers.</t>
  </si>
  <si>
    <t>(1) has a committee, team, program or officer responsible for the implementation of its supply chain policies and standards relevant to human trafficking and forced labor; and</t>
  </si>
  <si>
    <t>(2) has tasked a board member or board committee with oversight of human rights and/or supply chain policies and standards that address forced labor and/or human trafficking.</t>
  </si>
  <si>
    <t>(1) the training of all relevant decision-makers within the company on risks, policies, and standards related to human trafficking and forced labor; and</t>
  </si>
  <si>
    <t>(1) providing at least two examples of engagements on forced labor and human trafficking with policy makers, worker rights organisations, local NGOs, or other relevant stakeholders in countries in which its suppliers operate, covering different supply chain contexts; and</t>
  </si>
  <si>
    <t>(2) actively participating in one or more multi-stakeholder or industry initiatives focused on eradicating forced labor and human trafficking across the industry.</t>
  </si>
  <si>
    <t>(1) the names and addresses of first-tier suppliers;</t>
  </si>
  <si>
    <t>(2) the countries of below first-tier suppliers (this does not include raw material suppliers);</t>
  </si>
  <si>
    <t>(3) the sourcing countries of raw materials at high risk of forced labor and human trafficking; and</t>
  </si>
  <si>
    <t>(4) some information on its suppliers' workforce.</t>
  </si>
  <si>
    <t>(1) details on how it conducts human rights supply chain risk or impact assessments that include forced labor risks, or assessments that focus specifically on forced labor risks; and</t>
  </si>
  <si>
    <t>(2) details on forced labor risks identified in different tiers of its supply chain.</t>
  </si>
  <si>
    <t xml:space="preserve">(1) is taking steps towards responsible raw materials sourcing; </t>
  </si>
  <si>
    <t xml:space="preserve">(2) is adopting responsible purchasing practices in the first tier of its supply chain; and </t>
  </si>
  <si>
    <t>(3) provides procurement incentives to first-tier suppliers to encourage or reward good labor practices (such as price premiums, increased orders, and longer-term contracts).</t>
  </si>
  <si>
    <t>(1) assesses risks of forced labor at potential suppliers prior to entering into any contracts with them.</t>
  </si>
  <si>
    <t xml:space="preserve">(1) The company requires its first-tier suppliers to ensure that their own suppliers implement standards that are in line with the company's supply chain standards addressing forced labor and human trafficking. </t>
  </si>
  <si>
    <t>(1) has a policy that requires direct employment in its supply chain;</t>
  </si>
  <si>
    <t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t>
  </si>
  <si>
    <t xml:space="preserve">(3) discloses information on the recruitment agencies used by its suppliers. </t>
  </si>
  <si>
    <t>(1) requires that no worker in its supply chain pay for a job—the costs of recruitment should be borne not by the worker but by the employer ("Employer Pays Principle"); and</t>
  </si>
  <si>
    <t>(2) ensures that such fees are reimbursed to the workers, in the event that it discovers that fees have been paid by workers in its supply chain.</t>
  </si>
  <si>
    <t>(1) ensures employment and/or recruitment agencies used in its supply chain are monitored to assess and adress risks of forced labor and human trafficking; and</t>
  </si>
  <si>
    <t>(2) provides details of how it supports ethical recruitment in its supply chain.</t>
  </si>
  <si>
    <t xml:space="preserve">(1) ensures migrant workers understand the terms and conditions of their recruitment and employment, and also understand their rights; </t>
  </si>
  <si>
    <t>(2) ensures its suppliers refrain from restricting workers’ movement, including  through the retention of passports or other personal documents against workers' will;</t>
  </si>
  <si>
    <t>(3) ensures migrant workers are not discriminated against, and not retaliated against, when they raise grievances; and</t>
  </si>
  <si>
    <t>(4) provides evidence of how it works with suppliers to ensure migrants workers' rights are respected.</t>
  </si>
  <si>
    <t>(1) its policies and standards, which include human trafficking and forced labor, are available in the languages of its suppliers' workers; and</t>
  </si>
  <si>
    <t xml:space="preserve">(2) its human trafficking and forced labor policies and standards are communicated to workers in its supply chain. </t>
  </si>
  <si>
    <t>(1) works with relevant stakeholders to engage with and educate workers in its supply chain on their labor rights;</t>
  </si>
  <si>
    <t>(2) ensures that there are worker-to-worker education initiatives on labor rights in its supply chain;</t>
  </si>
  <si>
    <t>(3) provides evidence of the positive impact of worker engagement in its supply chain; and</t>
  </si>
  <si>
    <t>(4) provides at least two examples of worker empowerment initiatives covering different supply chain contexts.</t>
  </si>
  <si>
    <t>(1) describes how it works with suppliers to improve their practices in relation to freedom of association and collective bargaining;</t>
  </si>
  <si>
    <t>(2) works with local or global trade unions to support freedom of association in its supply chain;</t>
  </si>
  <si>
    <t>(3) ensures workplace environments in which workers are able to pursue alternative forms of organizing (e.g., worker councils or worker-management dialogues) where there are regulatory constraints on freedom of association; and</t>
  </si>
  <si>
    <t>(4) provides at least two examples covering different supply chain contexts of how it improved freedom of association for supply chain workers.</t>
  </si>
  <si>
    <t>(1) ensures a formal mechanism to report a grievance to an impartial entity regarding labor conditions in the company's supply chain is available to its suppliers' workers and relevant stakeholders;</t>
  </si>
  <si>
    <t>(2) ensures that the existence of the mechanism is communicated to its suppliers' workers;</t>
  </si>
  <si>
    <t>(3) ensures that workers or an independent third-party are involved in the design or performance of the mechanism, to ensure that its suppliers' workers trust the mechanism;</t>
  </si>
  <si>
    <t>(4) discloses data about the practical operation of the mechanism, such as the number of grievances filed, addressed, and resolved, or an evaluation of the effectiveness of the mechanism; and</t>
  </si>
  <si>
    <t>(5) provides evidence that the mechanism is available and used by workers below tier one in its supply chain, or by relevant stakeholders in key supply chain contexts.</t>
  </si>
  <si>
    <t>(1) non-scheduled visits;</t>
  </si>
  <si>
    <t>(2) a review of relevant documents;</t>
  </si>
  <si>
    <t>(3) interviews with workers;</t>
  </si>
  <si>
    <t>(4) visits to associated production facilities, and related worker housing; and</t>
  </si>
  <si>
    <t>(5) supplier audits below the first tier.</t>
  </si>
  <si>
    <t>(1) the percentage of suppliers audited annually;</t>
  </si>
  <si>
    <t>(2) the percentage of unannounced audits;</t>
  </si>
  <si>
    <t>(3) the number or percentage of workers interviewed during audits;</t>
  </si>
  <si>
    <t>(4) information on the quality of the auditors used; and</t>
  </si>
  <si>
    <t>(5) a summary of findings, including details regarding any violations revealed.</t>
  </si>
  <si>
    <t xml:space="preserve">(1) potential actions taken in case of non-compliance, such as stop-work notices, warning letters, supplementary training and policy revision;
</t>
  </si>
  <si>
    <t>(2) a means to verify remediation and/or implementation of corrective actions, such as record review, employee interviews, spot-checks or other means;</t>
  </si>
  <si>
    <t>(3) potential consequences if corrective actions are not taken; and</t>
  </si>
  <si>
    <t>7.2  A (1) a process for responding to the complaints and/or reported violations of policies and standards;</t>
  </si>
  <si>
    <t>7.2 A (2) at least two examples of outcomes for workers of its remedy process in practice, covering different supply chain contexts.</t>
  </si>
  <si>
    <t>7.2 B1 (1) a process for responding to the complaints and/or reported violations of policies and standards;</t>
  </si>
  <si>
    <t>7.2 B1 (2) a public response to the allegation, which covers each aspect of each allegation.</t>
  </si>
  <si>
    <t>7.2 B1 (3) outcomes of the remedy process in the case of the allegation(s).</t>
  </si>
  <si>
    <t>7.2 B1 (4) evidence that remedy(ies) are satisfactory to the victims or groups representing the victims.</t>
  </si>
  <si>
    <t>7.2 B2 (1) a process for responding to the complaints and/or reported violations of policies and standards;</t>
  </si>
  <si>
    <t>7.2 B2 (2) a public response to the allegation, which covers each aspect of each allegation.</t>
  </si>
  <si>
    <t>7.2 B2 (3) a description of what actions it would take to prevent and remediate such alleged impacts; and</t>
  </si>
  <si>
    <t xml:space="preserve">7.2 B2 (4) that it engages in a dialogue with the stakeholders reportedly affected in the allegation, or requires its supplier(s) to do so. </t>
  </si>
  <si>
    <t>Amazon.com, Inc.</t>
  </si>
  <si>
    <t>United States</t>
  </si>
  <si>
    <t>Not disclosed</t>
  </si>
  <si>
    <t>Amphenol Corporation</t>
  </si>
  <si>
    <t>Analog Devices, Inc.</t>
  </si>
  <si>
    <t>Apple Inc.</t>
  </si>
  <si>
    <t>Applied Materials, Inc.</t>
  </si>
  <si>
    <t>ASML Holding N.V.</t>
  </si>
  <si>
    <t>Netherlands</t>
  </si>
  <si>
    <t>BOE Technology Group Co. Ltd.</t>
  </si>
  <si>
    <t>China</t>
  </si>
  <si>
    <t>Canon Inc.</t>
  </si>
  <si>
    <t>Japan</t>
  </si>
  <si>
    <t>Cisco Systems, Inc.</t>
  </si>
  <si>
    <t>Corning Incorporated</t>
  </si>
  <si>
    <t>Ericsson (Telefonaktiebolaget LM Ericsson (publ))</t>
  </si>
  <si>
    <t>Sweden</t>
  </si>
  <si>
    <t>Foxconn (Hon Hai Precision Industry Co., Ltd.)</t>
  </si>
  <si>
    <t>Taiwan</t>
  </si>
  <si>
    <t>Hewlett Packard Enterprise Company</t>
  </si>
  <si>
    <t>Hitachi, Ltd.</t>
  </si>
  <si>
    <t>HOYA Corporation</t>
  </si>
  <si>
    <t>HP Inc.</t>
  </si>
  <si>
    <t>Infineon Technologies AG</t>
  </si>
  <si>
    <t>Germany</t>
  </si>
  <si>
    <t>Intel Corporation</t>
  </si>
  <si>
    <t>Keyence Corporation</t>
  </si>
  <si>
    <t>Kyocera Corporation</t>
  </si>
  <si>
    <t>Lam Research Corporation</t>
  </si>
  <si>
    <t>Largan Precision Co., Ltd.</t>
  </si>
  <si>
    <t>Microchip Technology Incorporated</t>
  </si>
  <si>
    <t>Micron Technology, Inc.</t>
  </si>
  <si>
    <t>Microsoft Corporation</t>
  </si>
  <si>
    <t>Murata Manufacturing Co., Ltd.</t>
  </si>
  <si>
    <t>Nintendo Co., Ltd.</t>
  </si>
  <si>
    <t>Nokia Corporation</t>
  </si>
  <si>
    <t>Finland</t>
  </si>
  <si>
    <t>NVIDIA Corporation</t>
  </si>
  <si>
    <t>NXP Semiconductors NV</t>
  </si>
  <si>
    <t>QUALCOMM Incorporated</t>
  </si>
  <si>
    <t>Samsung Electronics Co. Ltd.</t>
  </si>
  <si>
    <t>South Korea</t>
  </si>
  <si>
    <t>SK Hynix Inc.</t>
  </si>
  <si>
    <t>Skyworks Solutions, Inc.</t>
  </si>
  <si>
    <t>Taiwan Semiconductor Manufacturing Company Limited</t>
  </si>
  <si>
    <t>TE Connectivity Ltd.</t>
  </si>
  <si>
    <t>Switzerland</t>
  </si>
  <si>
    <t>Texas Instruments Incorporated</t>
  </si>
  <si>
    <t>Tokyo Electron Limited</t>
  </si>
  <si>
    <t>Western Digital Corporation</t>
  </si>
  <si>
    <t>Total</t>
  </si>
  <si>
    <t xml:space="preserve">Traceability </t>
  </si>
  <si>
    <t xml:space="preserve"> Purchasing Practices</t>
  </si>
  <si>
    <t>Cascading Standards Through the Supply Chain</t>
  </si>
  <si>
    <t>Monitoring and Ethical Recruitment</t>
  </si>
  <si>
    <t>Migrant Workers Rights</t>
  </si>
  <si>
    <t>Freedom of Association</t>
  </si>
  <si>
    <t>Remedy Programs</t>
  </si>
  <si>
    <t xml:space="preserve">(1) has publicly demonstrated its commitment to addressing human trafficking and forced labor. </t>
  </si>
  <si>
    <t>(1) integrates supply chain standards addressing forced labor and human trafficking into supplier contracts.</t>
  </si>
  <si>
    <r>
      <t xml:space="preserve">3.3 Integration into Supplier Contracts
</t>
    </r>
    <r>
      <rPr>
        <sz val="10"/>
        <color rgb="FF000000"/>
        <rFont val="Calibri"/>
        <family val="2"/>
      </rPr>
      <t>The company integrates supply chain standards addressing forced labor and human trafficking into supplier contracts. The company:</t>
    </r>
  </si>
  <si>
    <t>Modern Slavery Statement, accessed 4 January 2018, https://query.prod.cms.rt.microsoft.com/cms/api/am/binary/RE1JskG.</t>
  </si>
  <si>
    <t>N/A</t>
  </si>
  <si>
    <t>Sustainability Report 2017, accessed 11 January 2018, https://www.skhynix.com/eng/sustain/sustainManage.do#</t>
  </si>
  <si>
    <t>Not relevant</t>
  </si>
  <si>
    <t>Sustainability Report 2016, accessed 11 January 2018, http://h20195.www2.hp.com/V2/GetDocument.aspx?docname=c05507473.</t>
  </si>
  <si>
    <t>Apple states it requires smelters and refiners in its supply chain to undergo third party conflict minerals audit programs and that these will include forced labor by 2017.</t>
  </si>
  <si>
    <t>Statement in Accordance with the UK Modern Slavery Act, accessed 28 December 2017: http://www.hitachi.eu/en-gb/modern-slavery-act, page 4.</t>
  </si>
  <si>
    <t>2016 benchmark</t>
  </si>
  <si>
    <t>(4)  a summary or an example of its corrective
action process in practice.</t>
  </si>
  <si>
    <t>(2) the training and capacity-building of suppliers on risks, policies, and standards related to human trafficking and forced labor, covering key supply chain contexts.</t>
  </si>
  <si>
    <t>Working with our Business Partners, accessed 24 January 2018, https://www.nintendo.co.jp/csr/en/report2017/partners/index.html#production.</t>
  </si>
  <si>
    <t xml:space="preserve">Slavery and Human Trafficking Statement, accessed 24 November 2017: https://www.amphenol.com/investors/governance/slavery_human_trafficking_statement
</t>
  </si>
  <si>
    <t xml:space="preserve">Lam Research states that in 2017, its audit checklist will include questions to assess forced labor risks and employees working on supplier audits will be trained on it. </t>
  </si>
  <si>
    <t>Slavery and Human Trafficking Statement, accessed 18 January 2018: 
https://www.lamresearch.com/Portals/0/PDF/Lam_Research_Sarl_FY2017_Slavery_and_Human_Trafficking_Statement.pdf</t>
  </si>
  <si>
    <t>Slavery and Human Trafficking Statement, accessed 23 January 2018: 
http://www.te.com/content/dam/te-com/documents/about-te/corporate-responsibility/global/TEModernSlaveryActStatement2017.pdf</t>
  </si>
  <si>
    <t>Statement on slavery and human trafficking, accessed 19 December 2017, https://www.nxp.com/about/about-nxp/about-nxp/corporate-responsibility/ethics/statement-on-slavery-and-human-trafficking:RESPECTING-HUMAN-RIGHTS</t>
  </si>
  <si>
    <t>Human rights and diversity. Human Rights Policy, accessed 24 January 2018: https://tel-csr.disclosure.site/en/themes/45</t>
  </si>
  <si>
    <r>
      <t xml:space="preserve">7.2 Remedy Programs and Response to Allegations
</t>
    </r>
    <r>
      <rPr>
        <sz val="10"/>
        <rFont val="Calibri"/>
        <family val="2"/>
      </rPr>
      <t xml:space="preserve">The company has a process to provide remedy to workers in its supply chain in cases of human trafficking and forced labor. 
</t>
    </r>
    <r>
      <rPr>
        <b/>
        <sz val="10"/>
        <rFont val="Calibri"/>
        <family val="2"/>
      </rPr>
      <t>A.</t>
    </r>
    <r>
      <rPr>
        <sz val="10"/>
        <rFont val="Calibri"/>
        <family val="2"/>
      </rPr>
      <t xml:space="preserve"> If no allegation regarding forced labor in the company's supply chain has been identified, the company discloses examples of outcomes for workers of its remedy process.
</t>
    </r>
    <r>
      <rPr>
        <b/>
        <sz val="10"/>
        <rFont val="Calibri"/>
        <family val="2"/>
      </rPr>
      <t>B.1.</t>
    </r>
    <r>
      <rPr>
        <sz val="10"/>
        <rFont val="Calibri"/>
        <family val="2"/>
      </rPr>
      <t xml:space="preserve"> If one or more allegations regarding forced labor in the company's supply chain have been identified (in the last three years), the company discloses a public response to the allegation, and outcomes of the remedy process, including evidence that remedy(ies) are satisfactory to the victims or groups representing the victims. 
</t>
    </r>
    <r>
      <rPr>
        <b/>
        <sz val="10"/>
        <rFont val="Calibri"/>
        <family val="2"/>
      </rPr>
      <t>B.2</t>
    </r>
    <r>
      <rPr>
        <sz val="10"/>
        <rFont val="Calibri"/>
        <family val="2"/>
      </rPr>
      <t>. If one or more allegations regarding forced labor in the company's supply chain have been identified  (in the last three years), and the company denies the allegation, the company discloses a public response to the allegation, a description of what actions it would take to prevent and remediate the alleged impacts, and that it engages in a dialogue with the stakeholders reportedly affected in the allegation, or requires its supplier(s) to do so. 
The company discloses:</t>
    </r>
  </si>
  <si>
    <t>2016 company</t>
  </si>
  <si>
    <t>Company score</t>
  </si>
  <si>
    <t>Industry average</t>
  </si>
  <si>
    <t>Commitment and Governance</t>
  </si>
  <si>
    <t>Traceability and Risk Assessment</t>
  </si>
  <si>
    <t>Recruitment</t>
  </si>
  <si>
    <t>Monitoring</t>
  </si>
  <si>
    <t>Remedy</t>
  </si>
  <si>
    <t>Theme scores</t>
  </si>
  <si>
    <t>Headquarters</t>
  </si>
  <si>
    <t>Number of Allegations</t>
  </si>
  <si>
    <t>Ticker</t>
  </si>
  <si>
    <t>Commitments</t>
  </si>
  <si>
    <t>Provided additional disclosure</t>
  </si>
  <si>
    <t>Market Capitalization in USD bn</t>
  </si>
  <si>
    <t>Market Cap
in US$ billion</t>
  </si>
  <si>
    <t>NasdaqGS:AMZN</t>
  </si>
  <si>
    <t>NYSE:APH</t>
  </si>
  <si>
    <t>NasdaqGS:ADI</t>
  </si>
  <si>
    <t>NasdaqGS:AAPL</t>
  </si>
  <si>
    <t>NasdaqGS:AMAT</t>
  </si>
  <si>
    <t>ENXTAM:ASML</t>
  </si>
  <si>
    <t>SZSE:000725</t>
  </si>
  <si>
    <t>NasdaqGS:AVGO</t>
  </si>
  <si>
    <t>TSE:7751</t>
  </si>
  <si>
    <t>NasdaqGS:CSCO</t>
  </si>
  <si>
    <t>NYSE:GLW</t>
  </si>
  <si>
    <t>NYSE:HPE</t>
  </si>
  <si>
    <t>TSE:6501</t>
  </si>
  <si>
    <t>TSEC:2317</t>
  </si>
  <si>
    <t>TSE:7741</t>
  </si>
  <si>
    <t>NYSE:HPQ</t>
  </si>
  <si>
    <t>XTRA:IFX</t>
  </si>
  <si>
    <t>NasdaqGS:INTC</t>
  </si>
  <si>
    <t>TSE:6861</t>
  </si>
  <si>
    <t>TSE:6971</t>
  </si>
  <si>
    <t>NasdaqGS:LRCX</t>
  </si>
  <si>
    <t>TSEC:3008</t>
  </si>
  <si>
    <t>NasdaqGS:MCHP</t>
  </si>
  <si>
    <t>NasdaqGS:MU</t>
  </si>
  <si>
    <t>NasdaqGS:MSFT</t>
  </si>
  <si>
    <t>TSE:6981</t>
  </si>
  <si>
    <t>TSE:7974</t>
  </si>
  <si>
    <t>HLSE:NOKIA</t>
  </si>
  <si>
    <t>NasdaqGS:NVDA</t>
  </si>
  <si>
    <t>NasdaqGS:NXPI</t>
  </si>
  <si>
    <t>NasdaqGS:QCOM</t>
  </si>
  <si>
    <t>KOSE:A005930</t>
  </si>
  <si>
    <t>KOSE:A000660</t>
  </si>
  <si>
    <t>NasdaqGS:SWKS</t>
  </si>
  <si>
    <t>TSEC:2330</t>
  </si>
  <si>
    <t>NYSE:TEL</t>
  </si>
  <si>
    <t>OM:ERIC B</t>
  </si>
  <si>
    <t>NasdaqGS:TXN</t>
  </si>
  <si>
    <t>TSE:8035</t>
  </si>
  <si>
    <t>NasdaqGS:WDC</t>
  </si>
  <si>
    <t>Number of forced labor allegations regarding the company's supply chain</t>
  </si>
  <si>
    <t>Allegation 1 - Summary</t>
  </si>
  <si>
    <t>Timebound commitment</t>
  </si>
  <si>
    <t>The company states that it commits to enhancing the use of business intelligence tools for tracking supplier data, including regarding the recruitment process and labor agencies.</t>
  </si>
  <si>
    <t xml:space="preserve">The company commits to building a human rights impact assessment and remediation process framework. </t>
  </si>
  <si>
    <t>Not applicable</t>
  </si>
  <si>
    <t>2018 score</t>
  </si>
  <si>
    <t xml:space="preserve">Additional Disclosure 2018, accessed 9 April 2018, https://www.business-humanrights.org/sites/default/files/2018%20KTC%20ICT%20benchmark%20research_Hoya%20additional%20disclosure.xlsx.
</t>
  </si>
  <si>
    <t>In its 2018 additional disclosure, the company discloses the following commitments (which it notes will also be disclosed in its forthcoming 2017 CSR report):
1) 100% of suppliers sign the supplier code of conduct
2) 80% of major suppliers' suppliers to sign the supplier code of conduct</t>
  </si>
  <si>
    <t>Business model</t>
  </si>
  <si>
    <t xml:space="preserve">Comment text    </t>
  </si>
  <si>
    <t>Sources</t>
  </si>
  <si>
    <t>*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t>
  </si>
  <si>
    <t>Region</t>
  </si>
  <si>
    <t>Total score</t>
  </si>
  <si>
    <t>Asia</t>
  </si>
  <si>
    <t>Europe</t>
  </si>
  <si>
    <t>North America</t>
  </si>
  <si>
    <t>Number of companies by region</t>
  </si>
  <si>
    <t>Average score across regions</t>
  </si>
  <si>
    <t>Average scores by region</t>
  </si>
  <si>
    <t>RBA member
(as per RBA website as of 19 April 2018)</t>
  </si>
  <si>
    <t>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t>
  </si>
  <si>
    <t>*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t>
  </si>
  <si>
    <t>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t>
  </si>
  <si>
    <t>Sent links</t>
  </si>
  <si>
    <t>Market Cap
(USD billion)</t>
  </si>
  <si>
    <t>Provided Additional Disclosure</t>
  </si>
  <si>
    <t>12.5 pts</t>
  </si>
  <si>
    <t>The company disclosed information, but the information was not related to its business model.</t>
  </si>
  <si>
    <t>Additional Disclosure 2016, accessed 22 January 2018: https://business-humanrights.org/en/knowthechain-ict-company-disclosure</t>
  </si>
  <si>
    <t>In 2017, Intel launched an initiative that requires key suppliers to map out the journeys of their foreign workers. Intel aims to extend the mapping requirement in 2018 to a broader set of suppliers.</t>
  </si>
  <si>
    <t>None</t>
  </si>
  <si>
    <t>Broadcom Inc.</t>
  </si>
  <si>
    <t>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t>
  </si>
  <si>
    <t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t>
  </si>
  <si>
    <t xml:space="preserve">In its 2017 CSR report, the company discloses information about the scope of its supply chain, which includes 62,000+ components, manufacturing sites and logistics hubs in 12 countries, and an extended workforce of 25,000+. </t>
  </si>
  <si>
    <t>Average score by country</t>
  </si>
  <si>
    <t>Number of companies by country</t>
  </si>
  <si>
    <t>2018 KnowTheChain Information and Communications Technology (ICT) Benchmark</t>
  </si>
  <si>
    <t>About the research</t>
  </si>
  <si>
    <t>About this document</t>
  </si>
  <si>
    <t>This documents includes the following information</t>
  </si>
  <si>
    <t>Points are cumulative: I.e. for an indicator with 5 elements, where the company fulfills two indicator elements, and partially fulfils an additional indicator element the company would receive 20+20+10=50 pts. Note that not all indicator elements have partial points. Indicator elements with partial points are indicated in yellow in row 4 of the"Detailed scoring" tab.</t>
  </si>
  <si>
    <t># of partial points per indicator element  (available for some indicator elements)</t>
  </si>
  <si>
    <t>Scoring Approach</t>
  </si>
  <si>
    <t>Each company receives an overall benchmark score, which may range from zero to 100. To determine this score, each of the seven themes is weighted equally (i.e., each theme counts one-seventh towards the highest possible benchmark score of 100). Within each theme each indicator is weighted equally, and within each indicator, each indicator element is weighted equally. In some cases, a company may be able to receive partial points towards an indicator element.</t>
  </si>
  <si>
    <t>Scoring at Indicator Level</t>
  </si>
  <si>
    <r>
      <t xml:space="preserve">If company fulfills all 3 elements it receives additional 10 pts, i.e. points will add up to 100 pts </t>
    </r>
    <r>
      <rPr>
        <i/>
        <sz val="11"/>
        <rFont val="Calibri"/>
        <family val="2"/>
      </rPr>
      <t>(see 3.1 Purchasing Practices, and 4.1 Recruitment Approach)</t>
    </r>
  </si>
  <si>
    <r>
      <t xml:space="preserve">5) </t>
    </r>
    <r>
      <rPr>
        <u/>
        <sz val="11"/>
        <color theme="1"/>
        <rFont val="Calibri"/>
        <family val="2"/>
        <scheme val="minor"/>
      </rPr>
      <t>Findings by region:</t>
    </r>
    <r>
      <rPr>
        <sz val="11"/>
        <color theme="1"/>
        <rFont val="Calibri"/>
        <family val="2"/>
        <scheme val="minor"/>
      </rPr>
      <t xml:space="preserve"> Average benchmark score by country and region of headquarter</t>
    </r>
  </si>
  <si>
    <r>
      <t xml:space="preserve">7) </t>
    </r>
    <r>
      <rPr>
        <u/>
        <sz val="11"/>
        <color theme="1"/>
        <rFont val="Calibri"/>
        <family val="2"/>
        <scheme val="minor"/>
      </rPr>
      <t>Scoring approach:</t>
    </r>
    <r>
      <rPr>
        <sz val="11"/>
        <color theme="1"/>
        <rFont val="Calibri"/>
        <family val="2"/>
        <scheme val="minor"/>
      </rPr>
      <t xml:space="preserve"> Information on how a company's score is determined</t>
    </r>
  </si>
  <si>
    <t>Benchmark score
2016</t>
  </si>
  <si>
    <t>Theme Score</t>
  </si>
  <si>
    <t>Benchmark score
2018</t>
  </si>
  <si>
    <t>Benchmark rank 2018</t>
  </si>
  <si>
    <t>Benchmark rank 2016</t>
  </si>
  <si>
    <t>2018 Benchmark score</t>
  </si>
  <si>
    <t>2018 Benchmark rank</t>
  </si>
  <si>
    <t>SELECT COMPANY NAME</t>
  </si>
  <si>
    <t>(1) whether it is required to report under the Modern Slavery Act</t>
  </si>
  <si>
    <t>(3) where applicable, a statement which fulfils the three minimum requirements - director signature, board approval, link on homepage</t>
  </si>
  <si>
    <t>Comment Text</t>
  </si>
  <si>
    <t xml:space="preserve">Source(s)   </t>
  </si>
  <si>
    <t>(1) whether it is required to report under the CTSC Act</t>
  </si>
  <si>
    <t>3) where applicable, a statement which fulfills the compliance requirements - conspicous link on homepage, reporting against five areas</t>
  </si>
  <si>
    <t xml:space="preserve">Comment Text  </t>
  </si>
  <si>
    <t xml:space="preserve">Source(s)  </t>
  </si>
  <si>
    <t>Statement Pursant to the California Transparency in Supply Chains Act of 2010 and the UK Modern Slavery Act of 2015, accessed 24 January 2018, https://h20195.www2.hpe.com/V2/GetDocument.aspx?docname=A00005807ENW</t>
  </si>
  <si>
    <t>Statement dated April 2017.
(1) Conspicuous link: Yes "Supply Chain Transparency"
(2) Five areas of disclosure (verification, audits, certification, internal accountability, training): Yes</t>
  </si>
  <si>
    <t>Statement Pursant to the California Transparency in Supply Chains Act of 2010 and the UK Modern Slavery Act of 2015, accessed 4 April 2018, https://h20195.www2.hpe.com/V2/GetDocument.aspx?docname=A00005807ENW</t>
  </si>
  <si>
    <t>The statement on slavery and human trafficking is made for both the CTSC Act and the UK MSA. 
(1) Conspicuous link: Yes "Statement on Slavery and Human Trafficking"
(2) Five areas of disclosure (verification, audits, certification, internal accountability, training): Yes</t>
  </si>
  <si>
    <t>Statement on slavery and human trafficking, accessed 4 April 2018, https://www.nxp.com/about/about-nxp/about-nxp/corporate-responsibility/ethics/statement-on-slavery-and-human-trafficking:RESPECTING-HUMAN-RIGHTS</t>
  </si>
  <si>
    <t>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t>
  </si>
  <si>
    <t>UK Modern Slavery Act 2015 Transparency Statement, accessed 30 January 2018, https://www.nintendo.co.jp/csr/pdf/UKModernSlaveryAct2015_TransparencyStatement_1709.pdf.</t>
  </si>
  <si>
    <t>Anti-slavery and trafficking statement, accessed 11 December 2017, https://www.qualcomm.co.uk/documents/qualcomm-anti-slavery-and-human-trafficking-statement</t>
  </si>
  <si>
    <t xml:space="preserve">The company published a statement in January 2017.
(1) Signed by director: Yes. Signed by Senior Vice President &amp; Chief of Operations and Chair of Board &amp; Director, Supply Chain Value Protection.
(2) Board approved: Not explicit.
(3) Homepage: Yes. </t>
  </si>
  <si>
    <t>Cisco Statement on the Prevention of Slavery and Human Trafficking, accessed 5 January 2018: https://www.cisco.com/c/en/us/about/corporate-social-responsibility/statement-slavery-human-trafficking.html</t>
  </si>
  <si>
    <t>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t>
  </si>
  <si>
    <t>Cisco Statement on the Prevention of Slavery and Human Trafficking, accessed 4 April 2018: https://www.cisco.com/c/en/us/about/corporate-social-responsibility/statement-slavery-human-trafficking.html</t>
  </si>
  <si>
    <t>Intel Anti-Slavery and Human Trafficking Statement,  accessed 11 January 2018:  https://www.intel.com/content/www/us/en/policy/policy-human-trafficking-and-slavery.html</t>
  </si>
  <si>
    <t>Intel Anti-Slavery and Human Trafficking Statement,  accessed 4 April 2018:  https://www.intel.com/content/www/us/en/policy/policy-human-trafficking-and-slavery.html</t>
  </si>
  <si>
    <t>*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t>
  </si>
  <si>
    <t>Slavery and Human Trafficking Statement, accessed 9 April 2018, https://www.lamresearch.com/wp-content/uploads/2017/10/LRI_Sarl_FY2016_Slavery_and_Human_Trafficking_Statement.pdf.</t>
  </si>
  <si>
    <t xml:space="preserve">Anti Slavery and Human Trafficking Policy, accessed 28 December 2017: https://www.canon.co.uk/Images/Modern-Slavery-Act-Statement_tcm14-1587513.pdf
</t>
  </si>
  <si>
    <t>The company published a statement in 2017. 
(1) Signed by director: Yes. Signed by President &amp; CEO.
(2) Board approved: Not explicit
(3) Homepage: No. Home&gt;EU&gt;United Kingdom&gt;Modern Slavery Act</t>
  </si>
  <si>
    <t>Statement in Accordance with the UK Modern Slavery Act, accessed 28 December 2017: http://www.hitachi.eu/en-gb/modern-slavery-act</t>
  </si>
  <si>
    <t>*Modern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t>
  </si>
  <si>
    <t>*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t>
  </si>
  <si>
    <t>The company's UK subsidiary published a statement without specifying a date.
(1) Signed by director: Yes, signed by a Managing Director
(2) Board approved: Not explicit
(3) Homepage: No. Home&gt;Global Network&gt;Europe&gt;UK&gt;Modern Slavery Act</t>
  </si>
  <si>
    <t>Compliance Statement for the Modern Slavery Act 2016, accessed 17 January 2018: https://www.kyoceradocumentsolutions.co.uk/index/about_us/corporate_social_and/csr_assurance.-contextmargin-93200-files-21398-File.cpsdownload.tmp/KDUK%20Compliance%20statement%20300915.pdf</t>
  </si>
  <si>
    <t>Murata published a statement in December 2017:
(1) Signed by a Director: Yes (signed by Tsuneo Murata, Chairman of the Board and President)
(2) Board approval: Not explicit.
(3) Homepage: No.</t>
  </si>
  <si>
    <t>Modern Slavery Statement, accessed 16 January 2018, https://www.murata.com/~/media/webrenewal/about/csr/modernslavery.ashx?la=en.</t>
  </si>
  <si>
    <t>The company published a statement in June 2017.
(1) Signed by director: Yes. Signed by President and CEO
(2) Board approval: Not explicit
(3) Homepage: No. Home&gt; Sustainability&gt;View our modern slavery statement</t>
  </si>
  <si>
    <t>Modern Slavery Statement, accessed 30 January 2018, https://www.nokia.com/sites/default/files/nokia_modern_slavery_statement_approved_june_29_2017__1_.pdf.</t>
  </si>
  <si>
    <t>Modern Slavery Act Statement 2016, accessed 9 January 2018: http://www.samsung.com/uk/aboutsamsung/sustainability/modern-slavery-act/</t>
  </si>
  <si>
    <t>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t>
  </si>
  <si>
    <t>The company published a statement (publication date unclear).
(1) Signed by director: No.
(2) Board approved: Not explicit. 
(3) Homepage: No. Home&gt;Help &gt; Security &amp; Privacy &gt; Legal Policies</t>
  </si>
  <si>
    <t xml:space="preserve">Amazon.com, Inc. 
Modern Slavery Statement, accessed 24 November 2017, https://www.amazon.co.uk/gp/help/customer/display.html/ref=help_search_1?ie=UTF8&amp;nodeId=202151760
</t>
  </si>
  <si>
    <t>The company published a statement (publication date unclear).
(1) Signed by director: No. Signed by UK Country Manager. 
(2) Board approved: Not explicit. 
(3) Homepage: No. Home&gt;Investors&gt;Governance&gt;Slavery &amp;Human Trafficking Statement</t>
  </si>
  <si>
    <t>Amphenol Corporation Slavery and Human Trafficking Statement, accessed 24 November 2017: https://www.amphenol.com/investors/governance/slavery_human_trafficking_statement</t>
  </si>
  <si>
    <t>Amphenol Corporation Slavery and Human Trafficking Statement, accessed 4 April 2018: https://www.amphenol.com/investors/governance/slavery_human_trafficking_statement</t>
  </si>
  <si>
    <t>Statement on Slavery and Human Trafficking, accessed 27 November 2017: http://www.analog.com/media/en/Other/About-ADI/Sustainability/Modern-Slavery-Act-Statement-2016.pdf</t>
  </si>
  <si>
    <t>Statement published January 1, 2012.
(1) Conspicuous link: No (Home&gt;About&gt;Sustainability&gt;Modern Slavery Act Statement)
(2) Five areas of disclosure (verification, audits, certification, internal accountability, training): Yes</t>
  </si>
  <si>
    <t>California Transparency in Supply Chains Act of 2010, accessed 4 April 2018: http://www.analog.com/media/en/Other/About-ADI/Sustainability/California_Transparency_in_Supply_Chains_Act_of_2010.pdf</t>
  </si>
  <si>
    <t>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t>
  </si>
  <si>
    <t>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t>
  </si>
  <si>
    <t>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t>
  </si>
  <si>
    <t>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t>
  </si>
  <si>
    <t>CA Transparency in Supply Chains Act, accessed 4 April 2018:
http://www.appliedmaterials.com/files/ca-transparency.pdf</t>
  </si>
  <si>
    <t>* Human Rights, accessed 14 December 2017: https://www.asml.com/governance/code-of-conduct/human-rights/en/s9859?rid=55870
* 2018 Additional Disclosure, accessed 11 April 2018, https://www.business-humanrights.org/sites/default/files/2018-03%20KTC%20ICT%20-%20Additional%20disclosure%20ASML.xlsx</t>
  </si>
  <si>
    <t xml:space="preserve">The company's UK subsidiary published a statement in June 2017.
(1) Signed by director: Yes, signed by Director
(2) Board approved: Not explicit.
(3) Homepage: No. Home&gt;Disclosure Statements&gt;UK Modern Slavery Act </t>
  </si>
  <si>
    <t>U.K. Modern Slavery Act Disclosure Statement, accessed 10 January 2018: https://www.corning.com/worldwide/en/uk-modern-slavery-act.html</t>
  </si>
  <si>
    <t>Statement published on 6 August 2015.
(1) Conspicuous link: No (Home &gt; Disclosure Statements &gt; CTSC Act) 
(2) Five areas of disclosure (verification, audits, certification, internal accountability, training): Yes</t>
  </si>
  <si>
    <t>California Transparency in Supply Chains Act Disclosure, accessed 4 April 2018: https://www.corning.com/worldwide/en/about-us/suppliers/california-transparency-in-supply-chains-act-disclosure.html</t>
  </si>
  <si>
    <t>* HP Modern Slavery Act
Transparency Statement [FY 2017], accessed 6 April 2018, http://h20195.www2.hp.com/V2/GetDocument.aspx?docname=c05388050.
* HP Modern Slavery Act Transparency Statement [FY2016], accessed 11 January 2018, http://h20195.www2.hp.com/V2/GetDocument.aspx?docname=c05388050.</t>
  </si>
  <si>
    <t>CA Transparency in Supply Chains Act of 2010, accessed 4 April 2018, http://www8.hp.com/us/en/hp-information/global-citizenship/society/california-transparency-in-supply-chains-act-of-2010.html</t>
  </si>
  <si>
    <t>The company published a statement in March 2017.
(1) Signed by director: Yes, signed by CEO and CFO.
(2) Board approved: Not explicit.
(3) Homepage: No. Home&gt;About&gt;CSR Supply Chain Management&gt;
Infineon Technologies Slavery and Human Trafficking Statement</t>
  </si>
  <si>
    <t>CSR Supply Chain Management, Infineon Technologies Slavery and Human Trafficking Statement, accessed 16 January 2018: https://www.infineon.com/cms/en/about-infineon/sustainability/csr-supply-chain/</t>
  </si>
  <si>
    <t>The company publishes a combined statement covering both the UK and California Act.
(1) Conspicuous link: No (Home &gt; About &gt; CSR Supply Chain)
(2) Five areas of disclosure (verification, audits, certification, internal accountability, training): Yes</t>
  </si>
  <si>
    <t>Slavery and Human Trafficking Statement, accessed 4 April 2018: https://www.infineon.com/dgdl/Infineon+Technologies+Slavery+and+Human+Trafficking+Statement.pdf?fileId=5546d4615affca26015b1acdcb060464.</t>
  </si>
  <si>
    <t xml:space="preserve">
California Transparency Supply Chains Act and UK Modern Slavery Act Disclosure Statement, accessed 18 January 2018:
http://ww1.microchip.com/downloads/en/DeviceDoc/Microchip%20Slavery%20and%20Human%20Trafficking%20Statement%20for%20calendar%202017.pdf</t>
  </si>
  <si>
    <t>California Transparency Supply Chains Act and UK Modern Slavery Act Disclosure Statement, accessed 4 April 2018:
http://ww1.microchip.com/downloads/en/DeviceDoc/Microchip%20Slavery%20and%20Human%20Trafficking%20Statement%20for%20calendar%202017.pdf</t>
  </si>
  <si>
    <t xml:space="preserve">The company published a statement (publication date unclear).
(1) Signed by director: Not signed.
(2) Board approved: Not explicit. 
(3) Homepage: No. Home&gt;Our Commitment&gt;Supply Chain&gt;Learn More&gt; Slavery and Human Trafficking Statement </t>
  </si>
  <si>
    <t>Slavery and Human Trafficking Statement, accessed 15 December 2018: https://www.micron.com/about/our-commitment/supply-chain/slavery-and-human-trafficking</t>
  </si>
  <si>
    <t>The company published a statement in the form of a webpage.
(1) Conspicuous link: No (About &gt; Our Commitment &gt; Supply Chain) 
(2) Five areas of disclosure (verification, audits, certification, internal accountability, training): Yes</t>
  </si>
  <si>
    <t>Slavery and Human Trafficking Statement, accessed 4 April 2018: https://www.micron.com/about/our-commitment/supply-chain/slavery-and-human-trafficking</t>
  </si>
  <si>
    <t>Modern Slavery Statement 2017, accessed 4 January 2018, https://query.prod.cms.rt.microsoft.com/cms/api/am/binary/RE1JskG.</t>
  </si>
  <si>
    <t>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t>
  </si>
  <si>
    <t>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t>
  </si>
  <si>
    <t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t>
  </si>
  <si>
    <t>Additional Disclosure 2018, accessed 26 January 2018, https://business-humanrights.org/sites/default/files/KnowTheChain%20-%20ICT%20Sector%20Engagement%20Questions_NVIDIA.pdf</t>
  </si>
  <si>
    <t>The company's UK subsidiary published a statement in February 2017.
(1) Signed by director: Yes, signed by Director/ President/CEO
(2) Board approved: No (reviewed by Board, but approval not explicit).
(3) Homepage: No. Home&gt;Sustainability&gt;Supply Chain&gt;Slavery and Human Trafficking Prevention</t>
  </si>
  <si>
    <t>Slavery and Human Trafficking Prevention, accessed 19 January 2018: 
http://www.skyworksinc.com/downloads/sustainability/Transparency_in_Supply_Chains_Act_compliance_information.pdf</t>
  </si>
  <si>
    <t>The company published a statement for both the UK and the California Act in February 2017.
(1) Conspicuous link: No (Home &gt; Sustainability &gt; Supply Chain)
(2) Five areas of disclosure (verification, audits, certification, internal accountability, training): Yes</t>
  </si>
  <si>
    <t>Slavery and Human Trafficking Prevention, accessed 4 April 2018: 
http://www.skyworksinc.com/downloads/sustainability/Transparency_in_Supply_Chains_Act_compliance_information.pdf</t>
  </si>
  <si>
    <t>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t>
  </si>
  <si>
    <t>TE Connectivity’s Statement on California Transparency in Supply Chains Act of 2010, accessed 4 April 2018:
http://www.te.com/content/dam/te-com/documents/about-te/corporate-responsibility/global/statement-on-transparency-in-supply-chain.pdf</t>
  </si>
  <si>
    <t>Anti Human Trafficking Statement, accessed 15 January 2018: 
http://www.ti.com/corp/docs/csr/downloads/TI_Anti_Human_Trafficking_Statement.pdf</t>
  </si>
  <si>
    <t>Combined statement for both Acts published in May 2017.
(1) Conspicuous link: No. (Home&gt;About TI&gt;Sustainability&gt;Supply chain accountability&gt;responsible sourcing&gt;disclosures summary)
(2) Five areas of disclosure (verification, audits, certification, internal accountability, training): Yes</t>
  </si>
  <si>
    <t>Anti Human Trafficking Statement, accessed 4 April 2018: 
http://www.ti.com/corp/docs/csr/downloads/TI_Anti_Human_Trafficking_Statement.pdf</t>
  </si>
  <si>
    <t>The company published a combined compliance statement for both the UK and California legislations (publication date unclear).
(1) Signed by director: Yes. Signed by CEO (signature available on request).
(2) Board approval: Not explicit. 
(3) Homepage: No. Home&gt; About WD &gt; Global Citizenship</t>
  </si>
  <si>
    <t>*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t>
  </si>
  <si>
    <t>The company published a statement in May 2017.
(1) Signed by director: Yes. Signed by Senior VP and CFO.
(2) Board approved: Not explicit.
(3) Homepage: No. Home&gt;About TI&gt;Sustainability&gt;Supply chain accountability&gt;responsible sourcing&gt;disclosures summary</t>
  </si>
  <si>
    <t>The company published a statement in January 2017.
(1) Signed by director: Signed by "Intel Corporation Director" but name and position is unclear.
(2) Board approved: Not explicit.
(3) Homepage: Yes. Home&gt;Supply Chain Transparency</t>
  </si>
  <si>
    <t>(2) where applicable, a disclosure under the California Transparency in Supply Chains Act.</t>
  </si>
  <si>
    <t>(2) where applicable, a statement under the Modern Slavery Act</t>
  </si>
  <si>
    <t>Statement published.
(1) Conspicuous link: No. (Home &gt; Sustainability &gt; Society &gt; Supplier requirements &gt; CA Supply Chains Act)
(2) Five areas of disclosure (verification, audits, certification, internal accountability, training): Yes</t>
  </si>
  <si>
    <r>
      <t xml:space="preserve">1) </t>
    </r>
    <r>
      <rPr>
        <u/>
        <sz val="11"/>
        <rFont val="Calibri"/>
        <family val="2"/>
        <scheme val="minor"/>
      </rPr>
      <t>Scoring:</t>
    </r>
    <r>
      <rPr>
        <sz val="11"/>
        <rFont val="Calibri"/>
        <family val="2"/>
        <scheme val="minor"/>
      </rPr>
      <t xml:space="preserve"> Scores for each company, including benchmark score, score by theme, and score by indicator</t>
    </r>
  </si>
  <si>
    <r>
      <t xml:space="preserve">2) </t>
    </r>
    <r>
      <rPr>
        <u/>
        <sz val="11"/>
        <rFont val="Calibri"/>
        <family val="2"/>
        <scheme val="minor"/>
      </rPr>
      <t>Detailed scoring:</t>
    </r>
    <r>
      <rPr>
        <sz val="11"/>
        <rFont val="Calibri"/>
        <family val="2"/>
        <scheme val="minor"/>
      </rPr>
      <t xml:space="preserve"> Scores by indicator element, including information on forced labor allegations identified</t>
    </r>
  </si>
  <si>
    <r>
      <t xml:space="preserve">3) </t>
    </r>
    <r>
      <rPr>
        <u/>
        <sz val="11"/>
        <color theme="1"/>
        <rFont val="Calibri"/>
        <family val="2"/>
        <scheme val="minor"/>
      </rPr>
      <t>Commitments:</t>
    </r>
    <r>
      <rPr>
        <sz val="11"/>
        <color theme="1"/>
        <rFont val="Calibri"/>
        <family val="2"/>
        <scheme val="minor"/>
      </rPr>
      <t xml:space="preserve"> Non-scored research, including commitments, and information on compliance and companies' business models</t>
    </r>
  </si>
  <si>
    <r>
      <t xml:space="preserve">4) </t>
    </r>
    <r>
      <rPr>
        <u/>
        <sz val="11"/>
        <color theme="1"/>
        <rFont val="Calibri"/>
        <family val="2"/>
        <scheme val="minor"/>
      </rPr>
      <t>Company findings:</t>
    </r>
    <r>
      <rPr>
        <sz val="11"/>
        <color theme="1"/>
        <rFont val="Calibri"/>
        <family val="2"/>
        <scheme val="minor"/>
      </rPr>
      <t xml:space="preserve"> Overview of findings by company</t>
    </r>
  </si>
  <si>
    <r>
      <t xml:space="preserve">6) </t>
    </r>
    <r>
      <rPr>
        <u/>
        <sz val="11"/>
        <color theme="1"/>
        <rFont val="Calibri"/>
        <family val="2"/>
        <scheme val="minor"/>
      </rPr>
      <t>Methodology:</t>
    </r>
    <r>
      <rPr>
        <sz val="11"/>
        <color theme="1"/>
        <rFont val="Calibri"/>
        <family val="2"/>
        <scheme val="minor"/>
      </rPr>
      <t xml:space="preserve"> KnowTheChain's 2018 ICT benchmark methodology</t>
    </r>
  </si>
  <si>
    <t>This file includes the research data for the 40 ICT companies benchmarked by KnowTheChain in 2018. Research on company websites was undertaken during March 2018. Benchmarked companies were also given the opportunity to review the initial research findings, and provide additional disclosure. This additional disclosure was also included in this benchmark and can be found here: https://www.business-humanrights.org/en/knowthechain-ict-company-disclosure. 
To paint a fuller picture of a company’s performance and where it is heading, compliance with the California Transparency in Supply Chains Act, and the UK Modern Slavery Act were assessed, as well as time-bound commitments to address forced labor. Further, companies were given the option to provide additional information on their business model. This information is provided on a company’s scorecard, but not included in companies’ scores for the benchmark. 
Lastly, KnowTheChain undertook comprehensive desktop research for allegations of forced labor. KnowTheChain also invited selected stakeholders, such as local and global labor NGOs and trade unions, to submit relevant allegations. KnowTheChain only included allegations that met at least the threshold of the Corporate Human Rights Benchmark, and several of the forced labor indicators of the
International Labour Organization.</t>
  </si>
  <si>
    <t>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t>
  </si>
  <si>
    <t xml:space="preserve">The company discloses the following commitments:
1 - Communicating the supplier code to suppliers: The company states that notices "will be sent to existing first-tier suppliers informing them of the new supplier code of conduct and requesting their acknowledgement and compliance". 
2 - Internal training: Based on staff feedback on initial trainings provided, the company will set up an FAQ page, and develop further trainings.
3 - Integrating expectations into contracts: Hoya discloses that contractual provisions requiring compliance with the Supplier Code will be incorporated into contracts "going forward". </t>
  </si>
  <si>
    <t xml:space="preserve">Nokia discloses in its People and Planet Report that by 2020, in order to ensure good labor practices in its supply chain, it aims to set up:
1 - Supplier sustainability risk mitigation
(90% of suppliers assessed with satisfactory sustainability score and 100 on-site audits conducted per year).
2 - A supplier worker empowerment program (enabling trainings on its platform NokiaEDU and providing a worker toll-free helpline) </t>
  </si>
  <si>
    <t>The company discloses the following commitments:
1 - The company states it will conduct on-site audits on all of its major suppliers by 2019.
2 - Additionally, SK Hynix discloses that it "plans to audit" 30% of its major suppliers in 2017.</t>
  </si>
  <si>
    <t>No commitments for new policies or practices disclosed.
[Samsung discloses in its annual sustainability report that it aims to perform on-site labor practices inspections of all critical suppliers every year.]</t>
  </si>
  <si>
    <t xml:space="preserve">No commitments for new policies or practices disclosed.
[The company stated that in 2016 it was seeking to incorporate CSR-related requirements into its Basic Partner Agreement.] </t>
  </si>
  <si>
    <t>The company discloses the following commitments:
1 - In its 2016 Sustainability Report, HP committed to training first-tier suppliers to communicate their Social and Environmental Responsibility expectations to their suppliers in 2017.
2 -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t>
  </si>
  <si>
    <t>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(The company notes that its sustainability criteria are based on the Responsible Business Alliance Code of Conduct, which includes forced labor.)</t>
  </si>
  <si>
    <t>No relevant commitments disclosed.
[Amphenol states that it is developing training programs directed at addressing risks of trafficking, but does not provide further details.]</t>
  </si>
  <si>
    <t>Not disclosed.
[The company states it is examining its compliance training to "determine how best to continue to educate [its] employees on modern slavery and human trafficking risk in [its] operations and supply chain."]</t>
  </si>
  <si>
    <t>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(No timeline disclosed.)</t>
  </si>
  <si>
    <t>Modern slavery and human trafficking statement 2017, accessed 11 April 2018: https://www.ericsson.com/assets/local/about-ericsson/sustainability-and-corporate-responsibility/documents/2017/ericsson_statement_on_modern_slavery_2017.pdf, p. 2</t>
  </si>
  <si>
    <t>People and Planet Report, accessed 8 January 2018: https://www.nokia.com/sites/default/files/nokia_people_and_planet_report_2016_5.pdf, p. 117.</t>
  </si>
  <si>
    <t xml:space="preserve">Additional Disclosure 2018, accessed 10 April 2018, https://www.business-humanrights.org/en/knowthechain-ict-company-disclosure, p. 7
</t>
  </si>
  <si>
    <t xml:space="preserve">Samsung Electronics Sustainability Report 2017, accessed 9 January 2018:
http://images.samsung.com/is/content/samsung/p5/uk/aboutsamsung/2017/pdf/about-us-sustainability-report-and-policy-sustainability-report-2017-en.pdf, p. 27.
</t>
  </si>
  <si>
    <t>Statement on Efforts to Combat Human Trafficking
and Slavery in Our Business and Supply Chains, accessed 2 January 2018: https://images.apple.com/ca/supplier-responsibility/pdf/Apple-Combat-Human-Trafficking-and-Slavery-in-Supply-Chain.pdf, p. 4.</t>
  </si>
  <si>
    <t>* Additional Disclosure 2018,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t>
  </si>
  <si>
    <t>Sustainability Report 2017, accessed 15 January 2018: https://www.micron.com/about/our-commitment/sustainability, p. 25.</t>
  </si>
  <si>
    <t>The company published a modern slavery statement (publication date unclear).
(1) Signed by director: Yes. Signed by CEO.
(2) Board approved: Yes
(3) Homepage: No. Home&gt;About Us&gt;Corporate Responsibility (Overview)&gt;Microchip Slavery and Human Trafficking Statement (Download)</t>
  </si>
  <si>
    <t>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t>
  </si>
  <si>
    <t>The company published a statement in September 2016 and September 2017. The 2017 statement is: 
(1) Signed by director: Yes. Signed by Group President and CEO
(2) Board approved: Not explicit. Approved by Group President and CEO.
(3) Homepage: Yes</t>
  </si>
  <si>
    <t>The company published its first statement in March 2017, and has since published another statement in February 2018. The 2018 statement is:
(1) Signed by director: Yes. Signed by President and CEO
(2) Board approval: Yes
(3) Homepage: Yes.</t>
  </si>
  <si>
    <t>The company published a modern slavery statement in March 2018.
(1) Signed by director: Yes, signed by Akinori Yamamoto, Representative Director / President.
(2) Board approved: Yes, approved by the board on 5 March 2018.
(3) Homepage: No. Home&gt;About Us&gt;Corporate Overview&gt;Compliance: Statement of UK Modern Slavery Act (Download)</t>
  </si>
  <si>
    <t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t>
  </si>
  <si>
    <t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t>
  </si>
  <si>
    <t>Qualcomm published a statement on 16 May 2017:
(1) Signed by director: Yes, Chairman and Board.
(2) Board approved: Yes.
(3) Homepage: Yes.</t>
  </si>
  <si>
    <t>The company's UK subsidiary published a statement for its financial year ending 31 December 2016.
(1) Signed by director: Yes. Signed by Director/ company secretary.
(2) Board approved: Yes.
(3) Homepage: No. Home&gt;About Us&gt;Sustainability&gt;Modern Slavery Act Statement</t>
  </si>
  <si>
    <t>The company published a statement dated February 2017, and a subsequent statement dated February 2018. The latter is:
(1) Signed by director: Yes. Signed by a director, on behalf of Apple Europe Ltd., Apple UK Ltd. And Apple Retail UK Ltd.
(2) Board approved: Not explicit.
(3) Homepage: No. Home&gt;Supplier Responsibility&gt;Efforts to Combat Human Trafficking and Slavery</t>
  </si>
  <si>
    <t>The company published a statement in April 2017.
(1) Signed by director: Yes, Gary Reiner, Director.
(2) Board approved: Yes.
(3) Homepage: Yes.</t>
  </si>
  <si>
    <t>The company published a statement in December 2016.
(1) Signed by director: No.
(2) Board approved: Not explicit. 
(3) Homepage: No. Home&gt;About&gt;Sustainability&gt;Modern Slavery Act Statement</t>
  </si>
  <si>
    <t>The company published a statement in 2018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t>
  </si>
  <si>
    <t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t>
  </si>
  <si>
    <t>The company published a statement for the fiscal year ending 26 June 2016 (publication date unclear).
(1) Signed by director: Yes. Signed by Chairman
(2) Board approved: Not explicit.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t>
  </si>
  <si>
    <t>Additional Disclosure 2018, accessed 6 April 2018, https://www.business-humanrights.org/en/knowthechain-ict-company-disclosure</t>
  </si>
  <si>
    <t>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t>
  </si>
  <si>
    <t>The company published a statement for both FY2015 and FY2016. The date of publication is unclear.
(1) Signed by director: Yes.
(2) Board approved: Yes.
(3) Homepage: Yes.</t>
  </si>
  <si>
    <t>Modern slavery and human trafficking statement 2017, accessed 11 April 2018: https://www.ericsson.com/assets/local/about-ericsson/sustainability-and-corporate-responsibility/documents/2017/ericsson_statement_on_modern_slavery_2017.pdf</t>
  </si>
  <si>
    <t>* Human Rights, accessed 14 December 2017: https://www.asml.com/governance/code-of-conduct/human-rights/en/s9859?rid=55870
* ASML Human Rights Policy, accessed 11 April 2018, https://staticwww.asml.com/doclib/corpgov/principles/asml_20170620_ASML170008_Human_Rights_Policy.pdf, p. 5
* 2018 Additional Disclosure, accessed 11 April 2018, https://www.business-humanrights.org/sites/default/files/2018-03%20KTC%20ICT%20-%20Additional%20disclosure%20ASML.xlsx</t>
  </si>
  <si>
    <t>Compliance Statement for UK Modern Slavery Act and California Transparency in Supply Chains Act, accessed 22 March 2018, https://www.wdc.com/en-gb/about-wd/global-citizenship/compliance-statement-for-uk-modern-slavery-act-and-california-transparency-in-supply-chains-act.html</t>
  </si>
  <si>
    <t>The company has published a combined statement for both the UK and California Act.
(1) Conspicuous link: No (Home &gt; About us &gt; Corporate Responsibility)
(2) Five areas of disclosure (verification, audits, certification, internal accountability, training): Yes</t>
  </si>
  <si>
    <t>In January 2017, Intel published a combined statement for both the California and UK Act, as well as two regulations related to the US Federal Government's public procurement. 
(1) Conspicuous link: Yes "Supply Chain Transparency"
(2) Five areas of disclosure (verification, audits, certification, internal accountability, training): Yes</t>
  </si>
  <si>
    <t>No statement available. According to the Business &amp; Human Rights Resource Centre website, Microsoft had a statement under the CTSC Act in February 2014.</t>
  </si>
  <si>
    <t>The company discloses a short text on the company's website, linking the human rights policy to the US and UK legislation. In its 2018 Additional Disclosure, the company notes it regards this as its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made to training and audit only.</t>
  </si>
  <si>
    <t>The company published a combined compliance statement for both the UK and California legislations.
(1) Conspicuous link: No. (Home &gt; About WD &gt; Global Citizenship)
(1) Five areas of disclosure (verification, audits, certification, internal accountability, training): Yes
[Before March 2018, the company's statement was available in the form of a webpage on supply chain management.]</t>
  </si>
  <si>
    <t xml:space="preserve">The company discloses that it's modern slavery statement also fulfils its obligations under the CTSC Act. 
Conspicuous link: Yes
Five areas of disclosure (verification, audits, certification, internal accountability, training): Yes
</t>
  </si>
  <si>
    <t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t>
  </si>
  <si>
    <t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t>
  </si>
  <si>
    <t>* Additional Disclosure 2018, accessed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t>
  </si>
  <si>
    <t>Additional Disclosure 2018, accessed 19 April 2018, https://www.business-humanrights.org/sites/default/files/2018-04%20KnowTheChain%20ICT%20-%20Murata.pdf</t>
  </si>
  <si>
    <t>* Additional Disclosure 2018, accessed 19 April 2018, https://www.business-humanrights.org/en/knowthechain-ict-company-disclosure</t>
  </si>
  <si>
    <t>* Additional Disclosure 2018, accessed 19 April 2018, https://www.business-humanrights.org/en/knowthechain-ict-company-disclosure
* 2017 CSR Report, accessed 19 April 2018, https://www.cisco.com/c/dam/assets/csr/pdf/CSR-Report-2017.pdf</t>
  </si>
  <si>
    <r>
      <rPr>
        <b/>
        <sz val="10"/>
        <color theme="1"/>
        <rFont val="Calibri"/>
        <family val="2"/>
        <scheme val="minor"/>
      </rPr>
      <t>California Transparency in Supply Chains Act</t>
    </r>
    <r>
      <rPr>
        <sz val="10"/>
        <color theme="1"/>
        <rFont val="Calibri"/>
        <family val="2"/>
        <scheme val="minor"/>
      </rPr>
      <t xml:space="preserve">
The company discloses:</t>
    </r>
  </si>
  <si>
    <t>Compliance  with Regulatory Transparency Requirements</t>
  </si>
  <si>
    <t>The company published a statement.
(1) Conspicuous link: No. (Home &gt; Corporate Responsibility) 
(2) Five areas of disclosure (verification, audits, certification, internal accountability, training): Yes</t>
  </si>
  <si>
    <t xml:space="preserve">To put the KnowTheChain analysis into context, companies are invited to disclose relevant information on their business model, such as sourcing countries, owned versus outsourced production, etc. </t>
  </si>
  <si>
    <r>
      <rPr>
        <b/>
        <sz val="10"/>
        <color theme="1"/>
        <rFont val="Calibri"/>
        <family val="2"/>
        <scheme val="minor"/>
      </rPr>
      <t>UK Modern Slavery Act</t>
    </r>
    <r>
      <rPr>
        <sz val="10"/>
        <color theme="1"/>
        <rFont val="Calibri"/>
        <family val="2"/>
        <scheme val="minor"/>
      </rPr>
      <t xml:space="preserve">
The company discloses:
(For an update on companies' statement under the UK Modern Slavery Act, please visit the Modern Slavery Registry: https://www.modernslaveryregistry.org/)</t>
    </r>
  </si>
  <si>
    <t>1 - Cisco states that in FY18, it plans "to train SCO [Supply Chain Operations] employees on Code risks". 
2 - Outlining its supplier engagement process, Cisco states that as part of its risk assessment in 2018 it will start to conduct a "macro-level screening based on spend, commodity, geography, etc" that will enable more accurate predictive analytics to focus audit planning.
3 - The company further states it wants to invest more resources into assessing suppliers in lower-tiers in its supply chains and therefore now requires its "key suppliers" to publish their audit results on the RBA online platform. (No timeline disclosed.)</t>
  </si>
  <si>
    <t>* CSR Report 2017, accessed 5 January 2018: https://www.cisco.com/c/dam/assets/csr/pdf/CSR-Report-2017.pdf, p. 33 and 75.
* 2018 Additional Disclosure, accessed 10April 2018, https://www.business-humanrights.org/sites/default/files/2018%20KTC%20ICT%20benchmark%20research%20-%20Cisco%20additional%20disclosure.xlsx</t>
  </si>
  <si>
    <t>In its modern slavery statement, the company discloses a number of planned activities for "FY2017 and onwards", including: 
1 - "Distribute the Hitachi Group CSR Procurement Guidelines (the 3rd edition) among suppliers and Hitachi, Ltd.’s subsidiaries suppliers;
2 - Complete the revision of the check sheet and send to the suppliers located in priority countries.... 
3 - Start communicating internally to integrate the results of the human rights due diligence workshop focusing on human resources held last FY into our existing policies and systems;
4 - Hold meetings or workshops with business groups or subsidiaries to discuss plans going forward;
5 - Continue activities to enhance the understanding of human rights including modern slavery, through seminars, meetings, educational tools, CEO message, etc."</t>
  </si>
  <si>
    <t>Allegation regarding bonded labor, deception, and retention of identity documents at Samsung supplier (Date: November 2016)
Sources: The Guardian: https://www.theguardian.com/global-development/2016/nov/21/samsung-panasonic-accused-over-supply-chain-labour-abuses-malaysia; The Guardian: https://www.theguardian.com/global-development/2016/nov/21/malaysia-workers-speak-of-their-despair-samsung-only-knows-how-to-take</t>
  </si>
  <si>
    <t>Allegation regarding coercion, intimidation and threats, and excessive overtime at HP supplier Wistron Corporation (Date: October 2015)
Source: Good Electronics, Danwatch: http://electronicswatch.org/en/servants-of-servers-rights-violations-and-forced-labour-in-the-supply-chain-of-ict-equipment-in-european-universities_1846593.pdf</t>
  </si>
  <si>
    <t>Allegation regarding excessive overtime, coercion, and retention of documents at Apple supplier Pegatron (Date: December 2014)
Sources: BBC Panorama: http://www.bbc.co.uk/news/business-30532463; BBC News (video): http://www.bbc.co.uk/news/av/business-30540538/secret-video-of-exhausted-workforce-in-chinese-factory-making-apple-products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</si>
</sst>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0.0"/>
    <numFmt numFmtId="166" formatCode="_(* #,##0_);_(* \(#,##0\);_(* &quot;-&quot;??_);_(@_)"/>
  </numFmts>
  <fonts count="33" x14ac:knownFonts="1">
    <font>
      <sz val="11"/>
      <color theme="1"/>
      <name val="Calibri"/>
      <family val="2"/>
      <scheme val="minor"/>
    </font>
    <font>
      <b/>
      <sz val="11"/>
      <color theme="0"/>
      <name val="Calibri"/>
      <family val="2"/>
      <scheme val="minor"/>
    </font>
    <font>
      <b/>
      <sz val="11"/>
      <color theme="1"/>
      <name val="Calibri"/>
      <family val="2"/>
      <scheme val="minor"/>
    </font>
    <font>
      <b/>
      <sz val="10"/>
      <color rgb="FF000000"/>
      <name val="Calibri"/>
      <family val="2"/>
    </font>
    <font>
      <sz val="10"/>
      <color rgb="FF000000"/>
      <name val="Calibri"/>
      <family val="2"/>
    </font>
    <font>
      <b/>
      <sz val="11"/>
      <color rgb="FFFFFFFF"/>
      <name val="Calibri"/>
      <family val="2"/>
    </font>
    <font>
      <b/>
      <sz val="10"/>
      <color theme="0"/>
      <name val="Calibri"/>
      <family val="2"/>
    </font>
    <font>
      <b/>
      <sz val="10"/>
      <color rgb="FFFFFFFF"/>
      <name val="Calibri"/>
      <family val="2"/>
    </font>
    <font>
      <sz val="10"/>
      <color theme="1"/>
      <name val="Calibri"/>
      <family val="2"/>
      <scheme val="minor"/>
    </font>
    <font>
      <b/>
      <sz val="10"/>
      <color theme="7" tint="0.59999389629810485"/>
      <name val="Calibri"/>
      <family val="2"/>
    </font>
    <font>
      <b/>
      <sz val="11"/>
      <color theme="7" tint="0.59999389629810485"/>
      <name val="Calibri"/>
      <family val="2"/>
      <scheme val="minor"/>
    </font>
    <font>
      <sz val="11"/>
      <color theme="1"/>
      <name val="Calibri"/>
      <family val="2"/>
      <scheme val="minor"/>
    </font>
    <font>
      <sz val="11"/>
      <color rgb="FFFF0000"/>
      <name val="Calibri"/>
      <family val="2"/>
      <scheme val="minor"/>
    </font>
    <font>
      <b/>
      <sz val="11"/>
      <name val="Calibri"/>
      <family val="2"/>
      <scheme val="minor"/>
    </font>
    <font>
      <b/>
      <sz val="12"/>
      <color theme="1"/>
      <name val="Calibri"/>
      <family val="2"/>
      <scheme val="minor"/>
    </font>
    <font>
      <b/>
      <sz val="11"/>
      <color rgb="FFFF0000"/>
      <name val="Calibri"/>
      <family val="2"/>
      <scheme val="minor"/>
    </font>
    <font>
      <sz val="11"/>
      <name val="Calibri"/>
      <family val="2"/>
      <scheme val="minor"/>
    </font>
    <font>
      <b/>
      <sz val="12"/>
      <color theme="0"/>
      <name val="Calibri"/>
      <family val="2"/>
      <scheme val="minor"/>
    </font>
    <font>
      <b/>
      <sz val="11"/>
      <color rgb="FFFF00FF"/>
      <name val="Calibri"/>
      <family val="2"/>
      <scheme val="minor"/>
    </font>
    <font>
      <strike/>
      <sz val="11"/>
      <color theme="1"/>
      <name val="Calibri"/>
      <family val="2"/>
      <scheme val="minor"/>
    </font>
    <font>
      <u/>
      <sz val="11"/>
      <name val="Calibri"/>
      <family val="2"/>
      <scheme val="minor"/>
    </font>
    <font>
      <sz val="11"/>
      <color theme="1"/>
      <name val="Calibri"/>
      <family val="2"/>
    </font>
    <font>
      <b/>
      <sz val="11"/>
      <color theme="1"/>
      <name val="Calibri"/>
      <family val="2"/>
    </font>
    <font>
      <sz val="11"/>
      <name val="Calibri"/>
      <family val="2"/>
    </font>
    <font>
      <sz val="10"/>
      <name val="Calibri"/>
      <family val="2"/>
      <scheme val="minor"/>
    </font>
    <font>
      <sz val="10"/>
      <name val="Calibri"/>
      <family val="2"/>
    </font>
    <font>
      <i/>
      <sz val="11"/>
      <color theme="1"/>
      <name val="Calibri"/>
      <family val="2"/>
      <scheme val="minor"/>
    </font>
    <font>
      <u/>
      <sz val="11"/>
      <color theme="1"/>
      <name val="Calibri"/>
      <family val="2"/>
      <scheme val="minor"/>
    </font>
    <font>
      <b/>
      <sz val="10"/>
      <color theme="0"/>
      <name val="Calibri"/>
      <family val="2"/>
      <scheme val="minor"/>
    </font>
    <font>
      <i/>
      <sz val="11"/>
      <name val="Calibri"/>
      <family val="2"/>
    </font>
    <font>
      <b/>
      <sz val="10"/>
      <name val="Calibri"/>
      <family val="2"/>
    </font>
    <font>
      <b/>
      <sz val="10"/>
      <color theme="1"/>
      <name val="Calibri"/>
      <family val="2"/>
      <scheme val="minor"/>
    </font>
    <font>
      <b/>
      <sz val="10"/>
      <name val="Calibri"/>
      <family val="2"/>
      <scheme val="minor"/>
    </font>
  </fonts>
  <fills count="30">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BC2E6"/>
        <bgColor rgb="FF000000"/>
      </patternFill>
    </fill>
    <fill>
      <patternFill patternType="solid">
        <fgColor rgb="FFA6A6A6"/>
        <bgColor rgb="FF000000"/>
      </patternFill>
    </fill>
    <fill>
      <patternFill patternType="solid">
        <fgColor rgb="FFBFBFBF"/>
        <bgColor rgb="FF000000"/>
      </patternFill>
    </fill>
    <fill>
      <patternFill patternType="solid">
        <fgColor rgb="FFDDEBF7"/>
        <bgColor rgb="FF000000"/>
      </patternFill>
    </fill>
    <fill>
      <patternFill patternType="solid">
        <fgColor theme="0" tint="-0.499984740745262"/>
        <bgColor indexed="64"/>
      </patternFill>
    </fill>
    <fill>
      <patternFill patternType="solid">
        <fgColor rgb="FF808080"/>
        <bgColor rgb="FF000000"/>
      </patternFill>
    </fill>
    <fill>
      <patternFill patternType="solid">
        <fgColor theme="2" tint="-0.49998474074526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6"/>
        <bgColor indexed="64"/>
      </patternFill>
    </fill>
    <fill>
      <patternFill patternType="solid">
        <fgColor theme="6" tint="0.39997558519241921"/>
        <bgColor indexed="64"/>
      </patternFill>
    </fill>
    <fill>
      <patternFill patternType="solid">
        <fgColor theme="8" tint="0.39997558519241921"/>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theme="6"/>
      </patternFill>
    </fill>
    <fill>
      <patternFill patternType="solid">
        <fgColor theme="7"/>
        <bgColor indexed="64"/>
      </patternFill>
    </fill>
    <fill>
      <patternFill patternType="solid">
        <fgColor theme="9" tint="0.79998168889431442"/>
        <bgColor indexed="64"/>
      </patternFill>
    </fill>
    <fill>
      <patternFill patternType="solid">
        <fgColor theme="8" tint="0.39997558519241921"/>
        <bgColor indexed="64"/>
      </patternFill>
    </fill>
  </fills>
  <borders count="34">
    <border>
      <left/>
      <right/>
      <top/>
      <bottom/>
      <diagonal/>
    </border>
    <border>
      <left/>
      <right/>
      <top style="thin">
        <color rgb="FFFFFFFF"/>
      </top>
      <bottom style="thin">
        <color rgb="FFFFFFFF"/>
      </bottom>
      <diagonal/>
    </border>
    <border>
      <left style="thin">
        <color theme="0"/>
      </left>
      <right style="thin">
        <color theme="0"/>
      </right>
      <top style="thin">
        <color theme="0"/>
      </top>
      <bottom style="thin">
        <color theme="0"/>
      </bottom>
      <diagonal/>
    </border>
    <border>
      <left/>
      <right/>
      <top/>
      <bottom style="thin">
        <color theme="0"/>
      </bottom>
      <diagonal/>
    </border>
    <border>
      <left/>
      <right style="thin">
        <color rgb="FFFFFFFF"/>
      </right>
      <top/>
      <bottom style="thin">
        <color theme="0"/>
      </bottom>
      <diagonal/>
    </border>
    <border>
      <left/>
      <right style="thin">
        <color theme="0"/>
      </right>
      <top/>
      <bottom/>
      <diagonal/>
    </border>
    <border>
      <left/>
      <right style="thin">
        <color rgb="FFFFFFFF"/>
      </right>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rgb="FFFFFFFF"/>
      </left>
      <right style="thin">
        <color rgb="FFFFFFFF"/>
      </right>
      <top/>
      <bottom/>
      <diagonal/>
    </border>
    <border>
      <left style="thin">
        <color theme="0"/>
      </left>
      <right style="thin">
        <color theme="0"/>
      </right>
      <top style="thin">
        <color theme="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theme="0"/>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thin">
        <color auto="1"/>
      </top>
      <bottom style="thin">
        <color auto="1"/>
      </bottom>
      <diagonal/>
    </border>
    <border>
      <left/>
      <right style="medium">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3">
    <xf numFmtId="0" fontId="0" fillId="0" borderId="0"/>
    <xf numFmtId="43" fontId="11" fillId="0" borderId="0" applyFont="0" applyFill="0" applyBorder="0" applyAlignment="0" applyProtection="0"/>
    <xf numFmtId="164" fontId="11" fillId="0" borderId="0" applyFont="0" applyFill="0" applyBorder="0" applyAlignment="0" applyProtection="0"/>
  </cellStyleXfs>
  <cellXfs count="27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wrapText="1"/>
    </xf>
    <xf numFmtId="0" fontId="2" fillId="0" borderId="0" xfId="0" applyFont="1" applyAlignment="1">
      <alignment horizontal="center" vertical="center" wrapText="1"/>
    </xf>
    <xf numFmtId="0" fontId="14" fillId="0" borderId="0" xfId="0" applyFont="1" applyAlignment="1">
      <alignment horizontal="center" vertical="center" wrapText="1"/>
    </xf>
    <xf numFmtId="0" fontId="16" fillId="2" borderId="17" xfId="0" applyFont="1" applyFill="1" applyBorder="1" applyAlignment="1">
      <alignment vertical="center" wrapText="1"/>
    </xf>
    <xf numFmtId="0" fontId="16" fillId="2" borderId="18" xfId="0" applyFont="1" applyFill="1" applyBorder="1" applyAlignment="1">
      <alignment vertical="center" wrapText="1"/>
    </xf>
    <xf numFmtId="0" fontId="16" fillId="2" borderId="11" xfId="0" applyFont="1" applyFill="1" applyBorder="1" applyAlignment="1">
      <alignment vertical="center" wrapText="1"/>
    </xf>
    <xf numFmtId="0" fontId="16" fillId="14" borderId="17" xfId="0" applyFont="1" applyFill="1" applyBorder="1" applyAlignment="1">
      <alignment vertical="center" wrapText="1"/>
    </xf>
    <xf numFmtId="0" fontId="16" fillId="14" borderId="18" xfId="0" applyFont="1" applyFill="1" applyBorder="1" applyAlignment="1">
      <alignment vertical="center" wrapText="1"/>
    </xf>
    <xf numFmtId="0" fontId="16" fillId="14" borderId="11" xfId="0" applyFont="1" applyFill="1" applyBorder="1" applyAlignment="1">
      <alignment vertical="center" wrapText="1"/>
    </xf>
    <xf numFmtId="0" fontId="2" fillId="0" borderId="0" xfId="0" applyFont="1" applyAlignment="1">
      <alignment vertical="center"/>
    </xf>
    <xf numFmtId="0" fontId="19" fillId="0" borderId="0" xfId="0" applyFont="1" applyAlignment="1">
      <alignment vertical="center"/>
    </xf>
    <xf numFmtId="0" fontId="14" fillId="11" borderId="2" xfId="0" applyFont="1" applyFill="1" applyBorder="1" applyAlignment="1">
      <alignment horizontal="center" vertical="center" wrapText="1"/>
    </xf>
    <xf numFmtId="0" fontId="7"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21" fillId="0" borderId="16" xfId="0" applyFont="1" applyBorder="1" applyAlignment="1">
      <alignment vertical="center" wrapText="1"/>
    </xf>
    <xf numFmtId="0" fontId="23" fillId="0" borderId="16" xfId="0" applyFont="1" applyBorder="1" applyAlignment="1">
      <alignment vertical="center" wrapText="1"/>
    </xf>
    <xf numFmtId="0" fontId="0" fillId="0" borderId="16" xfId="0" applyBorder="1" applyAlignment="1">
      <alignment vertical="center"/>
    </xf>
    <xf numFmtId="166" fontId="0" fillId="0" borderId="0" xfId="1" applyNumberFormat="1" applyFont="1" applyBorder="1" applyAlignment="1">
      <alignment horizontal="center" vertical="center"/>
    </xf>
    <xf numFmtId="0" fontId="0" fillId="0" borderId="0" xfId="0" applyAlignment="1">
      <alignment horizontal="center" vertical="center" wrapText="1"/>
    </xf>
    <xf numFmtId="0" fontId="10" fillId="11" borderId="0" xfId="0" applyFont="1" applyFill="1" applyAlignment="1">
      <alignment horizontal="center" wrapText="1"/>
    </xf>
    <xf numFmtId="0" fontId="0" fillId="0" borderId="16" xfId="0" applyBorder="1" applyAlignment="1">
      <alignment horizontal="center" vertical="center"/>
    </xf>
    <xf numFmtId="0" fontId="2" fillId="0" borderId="0" xfId="0" applyFont="1"/>
    <xf numFmtId="1" fontId="0" fillId="0" borderId="0" xfId="0" applyNumberFormat="1"/>
    <xf numFmtId="0" fontId="0" fillId="13" borderId="24" xfId="0" applyFill="1" applyBorder="1" applyAlignment="1">
      <alignment horizontal="center" vertical="center"/>
    </xf>
    <xf numFmtId="0" fontId="2" fillId="0" borderId="16" xfId="0" applyFont="1" applyBorder="1" applyAlignment="1">
      <alignment vertical="center"/>
    </xf>
    <xf numFmtId="1" fontId="2" fillId="21" borderId="16" xfId="0" applyNumberFormat="1" applyFont="1" applyFill="1" applyBorder="1" applyAlignment="1">
      <alignment horizontal="center" vertical="center"/>
    </xf>
    <xf numFmtId="0" fontId="16" fillId="2" borderId="18" xfId="0" applyFont="1" applyFill="1" applyBorder="1" applyAlignment="1">
      <alignment horizontal="left" vertical="center" wrapText="1"/>
    </xf>
    <xf numFmtId="0" fontId="16" fillId="4" borderId="18" xfId="0" applyFont="1" applyFill="1" applyBorder="1" applyAlignment="1">
      <alignment horizontal="left" vertical="center" wrapText="1"/>
    </xf>
    <xf numFmtId="165" fontId="13" fillId="4" borderId="18" xfId="0" applyNumberFormat="1" applyFont="1" applyFill="1" applyBorder="1" applyAlignment="1">
      <alignment horizontal="center" vertical="center" wrapText="1"/>
    </xf>
    <xf numFmtId="0" fontId="13" fillId="4" borderId="18" xfId="0" applyFont="1" applyFill="1" applyBorder="1" applyAlignment="1">
      <alignment horizontal="center" vertical="center" wrapText="1"/>
    </xf>
    <xf numFmtId="0" fontId="17" fillId="9" borderId="18" xfId="0" applyFont="1" applyFill="1" applyBorder="1" applyAlignment="1">
      <alignment horizontal="center" vertical="center" textRotation="90" wrapText="1"/>
    </xf>
    <xf numFmtId="0" fontId="17" fillId="15" borderId="18" xfId="0" applyFont="1" applyFill="1" applyBorder="1" applyAlignment="1">
      <alignment horizontal="center" vertical="center" textRotation="90" wrapText="1"/>
    </xf>
    <xf numFmtId="0" fontId="17" fillId="15" borderId="0" xfId="0" applyFont="1" applyFill="1" applyAlignment="1">
      <alignment horizontal="center" vertical="center" textRotation="90" wrapText="1"/>
    </xf>
    <xf numFmtId="165" fontId="13" fillId="2" borderId="18" xfId="0" applyNumberFormat="1"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5" fillId="7" borderId="1" xfId="0" applyFont="1" applyFill="1" applyBorder="1" applyAlignment="1">
      <alignment horizontal="center" vertical="center"/>
    </xf>
    <xf numFmtId="0" fontId="0" fillId="0" borderId="16" xfId="0" applyBorder="1" applyAlignment="1">
      <alignment horizontal="center"/>
    </xf>
    <xf numFmtId="0" fontId="0" fillId="0" borderId="0" xfId="0" applyAlignment="1">
      <alignment wrapText="1"/>
    </xf>
    <xf numFmtId="0" fontId="2" fillId="19" borderId="16" xfId="0" applyFont="1" applyFill="1" applyBorder="1" applyAlignment="1">
      <alignment vertical="center"/>
    </xf>
    <xf numFmtId="0" fontId="8" fillId="0" borderId="0" xfId="0" applyFont="1"/>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horizontal="center"/>
    </xf>
    <xf numFmtId="1" fontId="0" fillId="28" borderId="0" xfId="0" applyNumberFormat="1" applyFill="1" applyAlignment="1">
      <alignment horizontal="center"/>
    </xf>
    <xf numFmtId="0" fontId="0" fillId="28" borderId="0" xfId="0" applyFill="1" applyAlignment="1">
      <alignment horizontal="center"/>
    </xf>
    <xf numFmtId="0" fontId="0" fillId="13" borderId="16" xfId="0" applyFill="1" applyBorder="1" applyAlignment="1">
      <alignment horizontal="center" vertical="center"/>
    </xf>
    <xf numFmtId="0" fontId="0" fillId="0" borderId="0" xfId="0" applyAlignment="1">
      <alignment horizontal="center" wrapText="1"/>
    </xf>
    <xf numFmtId="1" fontId="0" fillId="0" borderId="16" xfId="0" applyNumberFormat="1" applyBorder="1" applyAlignment="1">
      <alignment vertical="center"/>
    </xf>
    <xf numFmtId="1" fontId="0" fillId="0" borderId="16" xfId="0" applyNumberFormat="1" applyBorder="1" applyAlignment="1">
      <alignment horizontal="center"/>
    </xf>
    <xf numFmtId="0" fontId="2" fillId="13" borderId="16" xfId="0" applyFont="1" applyFill="1" applyBorder="1" applyAlignment="1">
      <alignment horizontal="center" vertical="center"/>
    </xf>
    <xf numFmtId="0" fontId="0" fillId="13" borderId="16" xfId="0" applyFill="1" applyBorder="1" applyAlignment="1">
      <alignment horizontal="center" vertical="center" wrapText="1"/>
    </xf>
    <xf numFmtId="0" fontId="0" fillId="0" borderId="16" xfId="0" applyBorder="1"/>
    <xf numFmtId="0" fontId="0" fillId="13" borderId="26" xfId="0" applyFill="1" applyBorder="1" applyAlignment="1">
      <alignment horizontal="center" vertical="center" wrapText="1"/>
    </xf>
    <xf numFmtId="0" fontId="2" fillId="0" borderId="16" xfId="0" applyFont="1" applyBorder="1" applyAlignment="1">
      <alignment vertical="center" wrapText="1"/>
    </xf>
    <xf numFmtId="1" fontId="0" fillId="0" borderId="16" xfId="0" applyNumberFormat="1" applyBorder="1" applyAlignment="1">
      <alignment vertical="center" wrapText="1"/>
    </xf>
    <xf numFmtId="0" fontId="0" fillId="0" borderId="16" xfId="0" applyBorder="1" applyAlignment="1">
      <alignment vertical="center" wrapText="1"/>
    </xf>
    <xf numFmtId="1" fontId="2" fillId="21" borderId="16" xfId="0" applyNumberFormat="1" applyFont="1" applyFill="1" applyBorder="1" applyAlignment="1">
      <alignment horizontal="center" vertical="center" wrapText="1"/>
    </xf>
    <xf numFmtId="1" fontId="2" fillId="28" borderId="0" xfId="0" applyNumberFormat="1" applyFont="1" applyFill="1" applyAlignment="1">
      <alignment horizontal="center"/>
    </xf>
    <xf numFmtId="0" fontId="26" fillId="0" borderId="16" xfId="0" applyFont="1" applyBorder="1" applyAlignment="1">
      <alignment wrapText="1"/>
    </xf>
    <xf numFmtId="1" fontId="26" fillId="0" borderId="16" xfId="0" applyNumberFormat="1" applyFont="1" applyBorder="1" applyAlignment="1">
      <alignment horizontal="center"/>
    </xf>
    <xf numFmtId="0" fontId="26" fillId="0" borderId="16" xfId="0" applyFont="1" applyBorder="1" applyAlignment="1">
      <alignment horizont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xf numFmtId="0" fontId="16" fillId="0" borderId="0" xfId="0" applyFont="1" applyAlignment="1">
      <alignment wrapText="1"/>
    </xf>
    <xf numFmtId="0" fontId="13" fillId="0" borderId="0" xfId="0" applyFont="1" applyAlignment="1">
      <alignment wrapText="1"/>
    </xf>
    <xf numFmtId="0" fontId="26" fillId="27" borderId="0" xfId="0" applyFont="1" applyFill="1" applyAlignment="1">
      <alignment horizontal="center"/>
    </xf>
    <xf numFmtId="0" fontId="0" fillId="13" borderId="24" xfId="0" applyFill="1" applyBorder="1" applyAlignment="1" applyProtection="1">
      <alignment horizontal="center" vertical="center" wrapText="1"/>
      <protection locked="0"/>
    </xf>
    <xf numFmtId="1" fontId="2" fillId="9" borderId="0" xfId="0" applyNumberFormat="1" applyFont="1" applyFill="1" applyAlignment="1" applyProtection="1">
      <alignment horizontal="center" vertical="center" wrapText="1"/>
      <protection locked="0"/>
    </xf>
    <xf numFmtId="0" fontId="2" fillId="9" borderId="0" xfId="0" applyFont="1" applyFill="1" applyAlignment="1" applyProtection="1">
      <alignment horizontal="center" vertical="center" wrapText="1"/>
      <protection locked="0"/>
    </xf>
    <xf numFmtId="0" fontId="0" fillId="12" borderId="0" xfId="0" applyFill="1" applyAlignment="1" applyProtection="1">
      <alignment horizontal="center" vertical="center" wrapText="1"/>
      <protection locked="0"/>
    </xf>
    <xf numFmtId="0" fontId="0" fillId="16" borderId="0" xfId="0" applyFill="1" applyAlignment="1" applyProtection="1">
      <alignment horizontal="center" vertical="center" wrapText="1"/>
      <protection locked="0"/>
    </xf>
    <xf numFmtId="0" fontId="0" fillId="13" borderId="0" xfId="0" applyFill="1" applyAlignment="1" applyProtection="1">
      <alignment horizontal="center" vertical="center" wrapText="1"/>
      <protection locked="0"/>
    </xf>
    <xf numFmtId="0" fontId="0" fillId="4" borderId="0" xfId="0" applyFill="1" applyAlignment="1" applyProtection="1">
      <alignment horizontal="center" vertical="center" wrapText="1"/>
      <protection locked="0"/>
    </xf>
    <xf numFmtId="0" fontId="0" fillId="12" borderId="0" xfId="0" applyFill="1" applyAlignment="1" applyProtection="1">
      <alignment horizontal="center" vertical="center"/>
      <protection locked="0"/>
    </xf>
    <xf numFmtId="0" fontId="0" fillId="18" borderId="0" xfId="0" applyFill="1" applyAlignment="1" applyProtection="1">
      <alignment horizontal="center" vertical="center" wrapText="1"/>
      <protection locked="0"/>
    </xf>
    <xf numFmtId="0" fontId="2" fillId="13" borderId="33" xfId="0" applyFont="1" applyFill="1" applyBorder="1" applyAlignment="1" applyProtection="1">
      <alignment horizontal="center" vertical="center"/>
      <protection locked="0"/>
    </xf>
    <xf numFmtId="0" fontId="0" fillId="13" borderId="33" xfId="0" applyFill="1" applyBorder="1" applyAlignment="1" applyProtection="1">
      <alignment horizontal="center" vertical="center" wrapText="1"/>
      <protection locked="0"/>
    </xf>
    <xf numFmtId="0" fontId="0" fillId="13" borderId="33" xfId="0" applyFill="1" applyBorder="1" applyAlignment="1" applyProtection="1">
      <alignment horizontal="center" vertical="center"/>
      <protection locked="0"/>
    </xf>
    <xf numFmtId="0" fontId="0" fillId="13" borderId="30" xfId="0" applyFill="1" applyBorder="1" applyAlignment="1" applyProtection="1">
      <alignment horizontal="center" vertical="center"/>
      <protection locked="0"/>
    </xf>
    <xf numFmtId="0" fontId="2" fillId="0" borderId="16" xfId="0" applyFont="1" applyBorder="1" applyAlignment="1" applyProtection="1">
      <alignment vertical="center"/>
      <protection locked="0"/>
    </xf>
    <xf numFmtId="1" fontId="0" fillId="0" borderId="16" xfId="0" applyNumberFormat="1" applyBorder="1" applyAlignment="1" applyProtection="1">
      <alignment vertical="center"/>
      <protection locked="0"/>
    </xf>
    <xf numFmtId="0" fontId="0" fillId="0" borderId="16" xfId="0" applyBorder="1" applyAlignment="1" applyProtection="1">
      <alignment vertical="center"/>
      <protection locked="0"/>
    </xf>
    <xf numFmtId="0" fontId="0" fillId="0" borderId="16" xfId="0" applyBorder="1" applyAlignment="1" applyProtection="1">
      <alignment horizontal="center" vertical="center"/>
      <protection locked="0"/>
    </xf>
    <xf numFmtId="1" fontId="2" fillId="21" borderId="16" xfId="0" applyNumberFormat="1" applyFont="1" applyFill="1" applyBorder="1" applyAlignment="1" applyProtection="1">
      <alignment horizontal="center" vertical="center"/>
      <protection locked="0"/>
    </xf>
    <xf numFmtId="1" fontId="2" fillId="16" borderId="16" xfId="0" applyNumberFormat="1" applyFont="1" applyFill="1" applyBorder="1" applyAlignment="1" applyProtection="1">
      <alignment horizontal="center" vertical="center"/>
      <protection locked="0"/>
    </xf>
    <xf numFmtId="1" fontId="2" fillId="13" borderId="16" xfId="0" applyNumberFormat="1" applyFont="1" applyFill="1" applyBorder="1" applyAlignment="1" applyProtection="1">
      <alignment horizontal="center" vertical="center"/>
      <protection locked="0"/>
    </xf>
    <xf numFmtId="1" fontId="2" fillId="14" borderId="16" xfId="0" applyNumberFormat="1" applyFont="1" applyFill="1" applyBorder="1" applyAlignment="1" applyProtection="1">
      <alignment horizontal="center" vertical="center"/>
      <protection locked="0"/>
    </xf>
    <xf numFmtId="1" fontId="2" fillId="20" borderId="16" xfId="0" applyNumberFormat="1" applyFont="1" applyFill="1" applyBorder="1" applyAlignment="1" applyProtection="1">
      <alignment horizontal="center" vertical="center"/>
      <protection locked="0"/>
    </xf>
    <xf numFmtId="0" fontId="2" fillId="22" borderId="16" xfId="0" applyFont="1" applyFill="1" applyBorder="1" applyAlignment="1" applyProtection="1">
      <alignment horizontal="center" vertical="center"/>
      <protection locked="0"/>
    </xf>
    <xf numFmtId="0" fontId="0" fillId="0" borderId="16" xfId="0" applyBorder="1" applyAlignment="1" applyProtection="1">
      <alignment horizontal="center"/>
      <protection locked="0"/>
    </xf>
    <xf numFmtId="0" fontId="2" fillId="0" borderId="16" xfId="0" applyFont="1" applyBorder="1" applyAlignment="1" applyProtection="1">
      <alignment vertical="center" wrapText="1"/>
      <protection locked="0"/>
    </xf>
    <xf numFmtId="1" fontId="0" fillId="0" borderId="16" xfId="0" applyNumberFormat="1" applyBorder="1" applyAlignment="1" applyProtection="1">
      <alignment vertical="center" wrapText="1"/>
      <protection locked="0"/>
    </xf>
    <xf numFmtId="0" fontId="0" fillId="0" borderId="16" xfId="0" applyBorder="1" applyAlignment="1" applyProtection="1">
      <alignment vertical="center" wrapText="1"/>
      <protection locked="0"/>
    </xf>
    <xf numFmtId="0" fontId="0" fillId="0" borderId="16" xfId="0" applyBorder="1" applyAlignment="1" applyProtection="1">
      <alignment horizontal="center" vertical="center" wrapText="1"/>
      <protection locked="0"/>
    </xf>
    <xf numFmtId="1" fontId="2" fillId="21" borderId="16" xfId="0" applyNumberFormat="1" applyFont="1" applyFill="1" applyBorder="1" applyAlignment="1" applyProtection="1">
      <alignment horizontal="center" vertical="center" wrapText="1"/>
      <protection locked="0"/>
    </xf>
    <xf numFmtId="1" fontId="2" fillId="16" borderId="16" xfId="0" applyNumberFormat="1" applyFont="1" applyFill="1" applyBorder="1" applyAlignment="1" applyProtection="1">
      <alignment horizontal="center" vertical="center" wrapText="1"/>
      <protection locked="0"/>
    </xf>
    <xf numFmtId="1" fontId="2" fillId="13" borderId="16" xfId="0" applyNumberFormat="1" applyFont="1" applyFill="1" applyBorder="1" applyAlignment="1" applyProtection="1">
      <alignment horizontal="center" vertical="center" wrapText="1"/>
      <protection locked="0"/>
    </xf>
    <xf numFmtId="1" fontId="2" fillId="14" borderId="16" xfId="0" applyNumberFormat="1" applyFont="1" applyFill="1" applyBorder="1" applyAlignment="1" applyProtection="1">
      <alignment horizontal="center" vertical="center" wrapText="1"/>
      <protection locked="0"/>
    </xf>
    <xf numFmtId="1" fontId="2" fillId="20" borderId="16" xfId="0" applyNumberFormat="1" applyFont="1" applyFill="1" applyBorder="1" applyAlignment="1" applyProtection="1">
      <alignment horizontal="center" vertical="center" wrapText="1"/>
      <protection locked="0"/>
    </xf>
    <xf numFmtId="0" fontId="2" fillId="22" borderId="16" xfId="0" applyFont="1" applyFill="1" applyBorder="1" applyAlignment="1" applyProtection="1">
      <alignment horizontal="center" vertical="center" wrapText="1"/>
      <protection locked="0"/>
    </xf>
    <xf numFmtId="1" fontId="0" fillId="19" borderId="16" xfId="0" applyNumberFormat="1" applyFill="1" applyBorder="1" applyAlignment="1" applyProtection="1">
      <alignment horizontal="center" vertical="center" wrapText="1"/>
      <protection locked="0"/>
    </xf>
    <xf numFmtId="0" fontId="0" fillId="19" borderId="16" xfId="0" applyFill="1" applyBorder="1" applyAlignment="1" applyProtection="1">
      <alignment horizontal="center" wrapText="1"/>
      <protection locked="0"/>
    </xf>
    <xf numFmtId="1" fontId="0" fillId="19" borderId="16" xfId="0" applyNumberFormat="1" applyFill="1" applyBorder="1" applyAlignment="1" applyProtection="1">
      <alignment horizontal="center" vertical="center"/>
      <protection locked="0"/>
    </xf>
    <xf numFmtId="0" fontId="0" fillId="19" borderId="16" xfId="0" applyFill="1" applyBorder="1" applyAlignment="1" applyProtection="1">
      <alignment horizontal="center"/>
      <protection locked="0"/>
    </xf>
    <xf numFmtId="0" fontId="2" fillId="19" borderId="16" xfId="0" applyFont="1" applyFill="1" applyBorder="1" applyAlignment="1" applyProtection="1">
      <alignment vertical="center"/>
      <protection locked="0"/>
    </xf>
    <xf numFmtId="0" fontId="0" fillId="0" borderId="29" xfId="0" applyBorder="1" applyProtection="1">
      <protection locked="0"/>
    </xf>
    <xf numFmtId="0" fontId="0" fillId="0" borderId="29"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0" xfId="0" applyProtection="1">
      <protection locked="0"/>
    </xf>
    <xf numFmtId="0" fontId="27" fillId="0" borderId="25" xfId="0" applyFont="1" applyBorder="1" applyProtection="1">
      <protection locked="0"/>
    </xf>
    <xf numFmtId="1" fontId="27" fillId="0" borderId="27" xfId="0" applyNumberFormat="1" applyFont="1" applyBorder="1" applyProtection="1">
      <protection locked="0"/>
    </xf>
    <xf numFmtId="0" fontId="27" fillId="0" borderId="27" xfId="0" applyFont="1" applyBorder="1" applyProtection="1">
      <protection locked="0"/>
    </xf>
    <xf numFmtId="0" fontId="27" fillId="0" borderId="27" xfId="0" applyFont="1" applyBorder="1" applyAlignment="1" applyProtection="1">
      <alignment horizontal="center"/>
      <protection locked="0"/>
    </xf>
    <xf numFmtId="0" fontId="27" fillId="0" borderId="23" xfId="0" applyFont="1" applyBorder="1" applyAlignment="1" applyProtection="1">
      <alignment horizontal="center"/>
      <protection locked="0"/>
    </xf>
    <xf numFmtId="0" fontId="0" fillId="16" borderId="0" xfId="0" applyFill="1" applyAlignment="1" applyProtection="1">
      <alignment horizontal="center" vertical="center"/>
      <protection locked="0"/>
    </xf>
    <xf numFmtId="0" fontId="0" fillId="13" borderId="0" xfId="0"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0" fillId="18" borderId="0" xfId="0" applyFill="1" applyAlignment="1" applyProtection="1">
      <alignment horizontal="center" vertical="center"/>
      <protection locked="0"/>
    </xf>
    <xf numFmtId="0" fontId="1" fillId="3" borderId="0" xfId="0" applyFont="1" applyFill="1" applyAlignment="1" applyProtection="1">
      <alignment horizontal="center" vertical="center"/>
      <protection locked="0"/>
    </xf>
    <xf numFmtId="0" fontId="6" fillId="9" borderId="7" xfId="0" applyFont="1" applyFill="1" applyBorder="1" applyAlignment="1" applyProtection="1">
      <alignment horizontal="center" vertical="center" wrapText="1"/>
      <protection locked="0"/>
    </xf>
    <xf numFmtId="0" fontId="7" fillId="10" borderId="22" xfId="0" applyFont="1" applyFill="1" applyBorder="1" applyAlignment="1" applyProtection="1">
      <alignment horizontal="center" vertical="center" wrapText="1"/>
      <protection locked="0"/>
    </xf>
    <xf numFmtId="0" fontId="9" fillId="10" borderId="22" xfId="0" applyFont="1" applyFill="1" applyBorder="1" applyAlignment="1" applyProtection="1">
      <alignment horizontal="center" vertical="center" wrapText="1"/>
      <protection locked="0"/>
    </xf>
    <xf numFmtId="0" fontId="9" fillId="10" borderId="22" xfId="0" applyFont="1" applyFill="1" applyBorder="1" applyAlignment="1" applyProtection="1">
      <alignment horizontal="center" vertical="top" wrapText="1"/>
      <protection locked="0"/>
    </xf>
    <xf numFmtId="0" fontId="6" fillId="10" borderId="22" xfId="0" applyFont="1" applyFill="1" applyBorder="1" applyAlignment="1" applyProtection="1">
      <alignment horizontal="center" vertical="center" wrapText="1"/>
      <protection locked="0"/>
    </xf>
    <xf numFmtId="0" fontId="7" fillId="10" borderId="10" xfId="0" applyFont="1" applyFill="1" applyBorder="1" applyAlignment="1" applyProtection="1">
      <alignment horizontal="center" vertical="center" wrapText="1"/>
      <protection locked="0"/>
    </xf>
    <xf numFmtId="0" fontId="6" fillId="10" borderId="10" xfId="0" applyFont="1" applyFill="1" applyBorder="1" applyAlignment="1" applyProtection="1">
      <alignment horizontal="center" vertical="center" wrapText="1"/>
      <protection locked="0"/>
    </xf>
    <xf numFmtId="0" fontId="9" fillId="25" borderId="22" xfId="0" applyFont="1" applyFill="1" applyBorder="1" applyAlignment="1" applyProtection="1">
      <alignment horizontal="center" vertical="center" wrapText="1"/>
      <protection locked="0"/>
    </xf>
    <xf numFmtId="0" fontId="13" fillId="0" borderId="16" xfId="0" applyFont="1" applyBorder="1" applyAlignment="1" applyProtection="1">
      <alignment vertical="center"/>
      <protection locked="0"/>
    </xf>
    <xf numFmtId="166" fontId="16" fillId="0" borderId="16" xfId="1" applyNumberFormat="1" applyFont="1" applyFill="1" applyBorder="1" applyAlignment="1" applyProtection="1">
      <alignment horizontal="center" vertical="center"/>
      <protection locked="0"/>
    </xf>
    <xf numFmtId="0" fontId="16" fillId="0" borderId="16" xfId="0" applyFont="1" applyBorder="1" applyAlignment="1" applyProtection="1">
      <alignment vertical="center"/>
      <protection locked="0"/>
    </xf>
    <xf numFmtId="0" fontId="16" fillId="0" borderId="16" xfId="0" applyFont="1" applyBorder="1" applyProtection="1">
      <protection locked="0"/>
    </xf>
    <xf numFmtId="0" fontId="16" fillId="0" borderId="16" xfId="0" applyFont="1" applyBorder="1" applyAlignment="1" applyProtection="1">
      <alignment horizontal="center" vertical="center"/>
      <protection locked="0"/>
    </xf>
    <xf numFmtId="1" fontId="16" fillId="0" borderId="16" xfId="0" applyNumberFormat="1" applyFont="1" applyBorder="1" applyAlignment="1" applyProtection="1">
      <alignment horizontal="center" vertical="center"/>
      <protection locked="0"/>
    </xf>
    <xf numFmtId="0" fontId="16" fillId="0" borderId="23" xfId="0" applyFont="1" applyBorder="1" applyAlignment="1" applyProtection="1">
      <alignment horizontal="center" vertical="center"/>
      <protection locked="0"/>
    </xf>
    <xf numFmtId="0" fontId="16" fillId="0" borderId="25" xfId="0" applyFont="1" applyBorder="1" applyAlignment="1" applyProtection="1">
      <alignment horizontal="center" vertical="center"/>
      <protection locked="0"/>
    </xf>
    <xf numFmtId="0" fontId="16" fillId="0" borderId="24"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0" fontId="28" fillId="26" borderId="16" xfId="0" applyFont="1" applyFill="1" applyBorder="1" applyAlignment="1" applyProtection="1">
      <alignment horizontal="center" vertical="center" wrapText="1"/>
      <protection locked="0"/>
    </xf>
    <xf numFmtId="0" fontId="32" fillId="0" borderId="16" xfId="0" applyFont="1" applyBorder="1" applyAlignment="1" applyProtection="1">
      <alignment vertical="center" wrapText="1"/>
      <protection locked="0"/>
    </xf>
    <xf numFmtId="3" fontId="24" fillId="0" borderId="16" xfId="0" applyNumberFormat="1" applyFont="1" applyBorder="1" applyAlignment="1" applyProtection="1">
      <alignment vertical="center" wrapText="1"/>
      <protection locked="0"/>
    </xf>
    <xf numFmtId="0" fontId="24" fillId="0" borderId="16" xfId="0" applyFont="1" applyBorder="1" applyAlignment="1" applyProtection="1">
      <alignment vertical="center" wrapText="1"/>
      <protection locked="0"/>
    </xf>
    <xf numFmtId="0" fontId="24" fillId="0" borderId="16" xfId="0" applyFont="1" applyBorder="1" applyAlignment="1" applyProtection="1">
      <alignment horizontal="center" vertical="center" wrapText="1"/>
      <protection locked="0"/>
    </xf>
    <xf numFmtId="1" fontId="24" fillId="0" borderId="16" xfId="0" applyNumberFormat="1" applyFont="1" applyBorder="1" applyAlignment="1" applyProtection="1">
      <alignment horizontal="center" vertical="center" wrapText="1"/>
      <protection locked="0"/>
    </xf>
    <xf numFmtId="0" fontId="24" fillId="0" borderId="16" xfId="0" applyFont="1" applyBorder="1" applyAlignment="1" applyProtection="1">
      <alignment wrapText="1"/>
      <protection locked="0"/>
    </xf>
    <xf numFmtId="0" fontId="24" fillId="0" borderId="16" xfId="0" applyFont="1" applyBorder="1" applyAlignment="1" applyProtection="1">
      <alignment horizontal="left" vertical="center" wrapText="1"/>
      <protection locked="0"/>
    </xf>
    <xf numFmtId="0" fontId="24" fillId="0" borderId="16" xfId="0" applyFont="1" applyBorder="1" applyAlignment="1" applyProtection="1">
      <alignment horizontal="left" vertical="top" wrapText="1"/>
      <protection locked="0"/>
    </xf>
    <xf numFmtId="0" fontId="24" fillId="0" borderId="16" xfId="0" applyFont="1" applyBorder="1" applyAlignment="1" applyProtection="1">
      <alignment horizontal="left" wrapText="1"/>
      <protection locked="0"/>
    </xf>
    <xf numFmtId="0" fontId="24" fillId="0" borderId="16" xfId="0" applyFont="1" applyBorder="1" applyAlignment="1" applyProtection="1">
      <alignment vertical="top" wrapText="1"/>
      <protection locked="0"/>
    </xf>
    <xf numFmtId="0" fontId="2" fillId="27" borderId="16" xfId="0" applyFont="1" applyFill="1" applyBorder="1" applyAlignment="1" applyProtection="1">
      <alignment horizontal="center" vertical="center" wrapText="1"/>
      <protection locked="0"/>
    </xf>
    <xf numFmtId="0" fontId="16" fillId="0" borderId="16" xfId="0" applyFont="1" applyBorder="1" applyAlignment="1" applyProtection="1">
      <alignment horizontal="left" vertical="center" wrapText="1"/>
      <protection locked="0"/>
    </xf>
    <xf numFmtId="0" fontId="16" fillId="0" borderId="16" xfId="0" applyFont="1" applyBorder="1" applyAlignment="1" applyProtection="1">
      <alignment horizontal="left" vertical="top" wrapText="1"/>
      <protection locked="0"/>
    </xf>
    <xf numFmtId="0" fontId="0" fillId="19" borderId="0" xfId="0" applyFill="1" applyAlignment="1" applyProtection="1">
      <alignment horizontal="center" wrapText="1"/>
      <protection locked="0"/>
    </xf>
    <xf numFmtId="0" fontId="0" fillId="19" borderId="6" xfId="0" applyFill="1" applyBorder="1" applyAlignment="1" applyProtection="1">
      <alignment horizontal="center" wrapText="1"/>
      <protection locked="0"/>
    </xf>
    <xf numFmtId="0" fontId="13" fillId="12" borderId="13" xfId="0" applyFont="1" applyFill="1" applyBorder="1" applyAlignment="1" applyProtection="1">
      <alignment horizontal="center" vertical="center" wrapText="1"/>
      <protection locked="0"/>
    </xf>
    <xf numFmtId="0" fontId="13" fillId="12" borderId="12" xfId="0" applyFont="1" applyFill="1" applyBorder="1" applyAlignment="1" applyProtection="1">
      <alignment horizontal="center" vertical="center" wrapText="1"/>
      <protection locked="0"/>
    </xf>
    <xf numFmtId="0" fontId="13" fillId="12" borderId="14" xfId="0" applyFont="1" applyFill="1" applyBorder="1" applyAlignment="1" applyProtection="1">
      <alignment horizontal="center" vertical="center" wrapText="1"/>
      <protection locked="0"/>
    </xf>
    <xf numFmtId="0" fontId="13" fillId="13" borderId="12" xfId="0" applyFont="1" applyFill="1" applyBorder="1" applyAlignment="1" applyProtection="1">
      <alignment horizontal="center" vertical="center" wrapText="1"/>
      <protection locked="0"/>
    </xf>
    <xf numFmtId="0" fontId="13" fillId="13" borderId="13" xfId="0" applyFont="1" applyFill="1" applyBorder="1" applyAlignment="1" applyProtection="1">
      <alignment horizontal="center" vertical="center" wrapText="1"/>
      <protection locked="0"/>
    </xf>
    <xf numFmtId="0" fontId="13" fillId="13" borderId="14" xfId="0" applyFont="1" applyFill="1" applyBorder="1" applyAlignment="1" applyProtection="1">
      <alignment horizontal="center" vertical="center" wrapText="1"/>
      <protection locked="0"/>
    </xf>
    <xf numFmtId="0" fontId="5" fillId="5" borderId="1" xfId="0" applyFont="1" applyFill="1" applyBorder="1" applyAlignment="1">
      <alignment horizontal="center" vertical="center"/>
    </xf>
    <xf numFmtId="0" fontId="3" fillId="5" borderId="1"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wrapText="1"/>
      <protection locked="0"/>
    </xf>
    <xf numFmtId="0" fontId="5" fillId="6" borderId="1" xfId="0" applyFont="1" applyFill="1" applyBorder="1" applyAlignment="1">
      <alignment horizontal="center" vertical="center"/>
    </xf>
    <xf numFmtId="0" fontId="3" fillId="23" borderId="1" xfId="0" applyFont="1" applyFill="1" applyBorder="1" applyAlignment="1" applyProtection="1">
      <alignment horizontal="center" vertical="center" wrapText="1"/>
      <protection locked="0"/>
    </xf>
    <xf numFmtId="0" fontId="3" fillId="16" borderId="1" xfId="0" applyFont="1" applyFill="1" applyBorder="1" applyAlignment="1" applyProtection="1">
      <alignment horizontal="center" vertical="center" wrapText="1"/>
      <protection locked="0"/>
    </xf>
    <xf numFmtId="0" fontId="3" fillId="16" borderId="1" xfId="0" applyFont="1" applyFill="1" applyBorder="1" applyAlignment="1" applyProtection="1">
      <alignment horizontal="center" vertical="center"/>
      <protection locked="0"/>
    </xf>
    <xf numFmtId="0" fontId="3" fillId="23" borderId="1" xfId="0" applyFont="1" applyFill="1" applyBorder="1" applyAlignment="1" applyProtection="1">
      <alignment horizontal="center" vertical="center"/>
      <protection locked="0"/>
    </xf>
    <xf numFmtId="0" fontId="5" fillId="7" borderId="1" xfId="0" applyFont="1" applyFill="1" applyBorder="1" applyAlignment="1">
      <alignment horizontal="center" vertical="center"/>
    </xf>
    <xf numFmtId="0" fontId="3" fillId="24" borderId="1"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protection locked="0"/>
    </xf>
    <xf numFmtId="0" fontId="3" fillId="23" borderId="21" xfId="0" applyFont="1" applyFill="1" applyBorder="1" applyAlignment="1" applyProtection="1">
      <alignment horizontal="center" vertical="center" wrapText="1"/>
      <protection locked="0"/>
    </xf>
    <xf numFmtId="0" fontId="1" fillId="3" borderId="3"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0" fillId="11" borderId="0" xfId="0" applyFont="1" applyFill="1" applyAlignment="1">
      <alignment horizontal="center" wrapText="1"/>
    </xf>
    <xf numFmtId="0" fontId="10" fillId="11" borderId="6" xfId="0" applyFont="1" applyFill="1" applyBorder="1" applyAlignment="1">
      <alignment horizontal="center" wrapText="1"/>
    </xf>
    <xf numFmtId="0" fontId="30" fillId="23" borderId="1" xfId="0" applyFont="1" applyFill="1" applyBorder="1" applyAlignment="1" applyProtection="1">
      <alignment horizontal="left" vertical="center" wrapText="1"/>
      <protection locked="0"/>
    </xf>
    <xf numFmtId="0" fontId="3" fillId="24" borderId="1" xfId="0" applyFont="1" applyFill="1" applyBorder="1" applyAlignment="1" applyProtection="1">
      <alignment horizontal="left" vertical="top" wrapText="1"/>
      <protection locked="0"/>
    </xf>
    <xf numFmtId="0" fontId="3" fillId="24" borderId="1" xfId="0" applyFont="1" applyFill="1" applyBorder="1" applyAlignment="1" applyProtection="1">
      <alignment horizontal="center" vertical="center"/>
      <protection locked="0"/>
    </xf>
    <xf numFmtId="0" fontId="1" fillId="11" borderId="29" xfId="0" applyFont="1" applyFill="1" applyBorder="1" applyAlignment="1" applyProtection="1">
      <alignment horizontal="center" vertical="center" wrapText="1"/>
      <protection locked="0"/>
    </xf>
    <xf numFmtId="0" fontId="1" fillId="11" borderId="32" xfId="0" applyFont="1" applyFill="1" applyBorder="1" applyAlignment="1" applyProtection="1">
      <alignment horizontal="center" vertical="center" wrapText="1"/>
      <protection locked="0"/>
    </xf>
    <xf numFmtId="0" fontId="1" fillId="11" borderId="32" xfId="0" applyFont="1" applyFill="1" applyBorder="1" applyAlignment="1" applyProtection="1">
      <alignment horizontal="center" vertical="center"/>
      <protection locked="0"/>
    </xf>
    <xf numFmtId="0" fontId="1" fillId="11" borderId="30" xfId="0" applyFont="1" applyFill="1" applyBorder="1" applyAlignment="1" applyProtection="1">
      <alignment horizontal="center" vertical="center"/>
      <protection locked="0"/>
    </xf>
    <xf numFmtId="0" fontId="1" fillId="11" borderId="30" xfId="0" applyFont="1" applyFill="1" applyBorder="1" applyAlignment="1" applyProtection="1">
      <alignment horizontal="center" vertical="center" wrapText="1"/>
      <protection locked="0"/>
    </xf>
    <xf numFmtId="0" fontId="28" fillId="11" borderId="31" xfId="0" applyFont="1" applyFill="1" applyBorder="1" applyAlignment="1" applyProtection="1">
      <alignment horizontal="center" vertical="center"/>
      <protection locked="0"/>
    </xf>
    <xf numFmtId="0" fontId="28" fillId="11" borderId="29" xfId="0" applyFont="1" applyFill="1" applyBorder="1" applyAlignment="1" applyProtection="1">
      <alignment horizontal="center" vertical="center"/>
      <protection locked="0"/>
    </xf>
    <xf numFmtId="0" fontId="28" fillId="11" borderId="32" xfId="0" applyFont="1" applyFill="1" applyBorder="1" applyAlignment="1" applyProtection="1">
      <alignment horizontal="center" vertical="center"/>
      <protection locked="0"/>
    </xf>
    <xf numFmtId="0" fontId="8" fillId="4" borderId="16" xfId="0" applyFont="1" applyFill="1" applyBorder="1" applyAlignment="1" applyProtection="1">
      <alignment horizontal="center" vertical="center" wrapText="1"/>
      <protection locked="0"/>
    </xf>
    <xf numFmtId="0" fontId="8" fillId="29" borderId="16" xfId="0" applyFont="1" applyFill="1" applyBorder="1" applyAlignment="1" applyProtection="1">
      <alignment horizontal="center" vertical="center" wrapText="1"/>
      <protection locked="0"/>
    </xf>
    <xf numFmtId="0" fontId="8" fillId="2" borderId="16" xfId="0" applyFont="1" applyFill="1" applyBorder="1" applyAlignment="1" applyProtection="1">
      <alignment horizontal="center" vertical="center" wrapText="1"/>
      <protection locked="0"/>
    </xf>
    <xf numFmtId="0" fontId="1" fillId="11" borderId="2" xfId="0" applyFont="1" applyFill="1" applyBorder="1" applyAlignment="1">
      <alignment horizontal="center" vertical="center" wrapText="1"/>
    </xf>
    <xf numFmtId="0" fontId="17" fillId="15" borderId="11" xfId="0" applyFont="1" applyFill="1" applyBorder="1" applyAlignment="1">
      <alignment horizontal="center" vertical="center" textRotation="90" wrapText="1"/>
    </xf>
    <xf numFmtId="0" fontId="17" fillId="15" borderId="18" xfId="0" applyFont="1" applyFill="1" applyBorder="1" applyAlignment="1">
      <alignment horizontal="center" vertical="center" textRotation="90" wrapText="1"/>
    </xf>
    <xf numFmtId="0" fontId="17" fillId="15" borderId="17" xfId="0" applyFont="1" applyFill="1" applyBorder="1" applyAlignment="1">
      <alignment horizontal="center" vertical="center" textRotation="90" wrapText="1"/>
    </xf>
    <xf numFmtId="165" fontId="13" fillId="14" borderId="11" xfId="0" applyNumberFormat="1" applyFont="1" applyFill="1" applyBorder="1" applyAlignment="1">
      <alignment horizontal="center" vertical="center" wrapText="1"/>
    </xf>
    <xf numFmtId="165" fontId="13" fillId="14" borderId="18" xfId="0" applyNumberFormat="1"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6" fillId="14" borderId="11" xfId="0" applyFont="1" applyFill="1" applyBorder="1" applyAlignment="1">
      <alignment horizontal="left" vertical="center" wrapText="1"/>
    </xf>
    <xf numFmtId="0" fontId="16" fillId="14" borderId="18" xfId="0" applyFont="1" applyFill="1" applyBorder="1" applyAlignment="1">
      <alignment horizontal="left" vertical="center" wrapText="1"/>
    </xf>
    <xf numFmtId="165" fontId="13" fillId="2" borderId="11" xfId="0" applyNumberFormat="1" applyFont="1" applyFill="1" applyBorder="1" applyAlignment="1">
      <alignment horizontal="center" vertical="center" wrapText="1"/>
    </xf>
    <xf numFmtId="165" fontId="13" fillId="2" borderId="18" xfId="0" applyNumberFormat="1" applyFont="1" applyFill="1" applyBorder="1" applyAlignment="1">
      <alignment horizontal="center" vertical="center" wrapText="1"/>
    </xf>
    <xf numFmtId="165" fontId="13" fillId="2" borderId="17" xfId="0" applyNumberFormat="1" applyFont="1" applyFill="1" applyBorder="1" applyAlignment="1">
      <alignment horizontal="center" vertical="center" wrapText="1"/>
    </xf>
    <xf numFmtId="0" fontId="16" fillId="14" borderId="17" xfId="0" applyFont="1" applyFill="1" applyBorder="1" applyAlignment="1">
      <alignment horizontal="left" vertical="center" wrapText="1"/>
    </xf>
    <xf numFmtId="165" fontId="13" fillId="14" borderId="17" xfId="0" applyNumberFormat="1" applyFont="1" applyFill="1" applyBorder="1" applyAlignment="1">
      <alignment horizontal="center" vertical="center" wrapText="1"/>
    </xf>
    <xf numFmtId="0" fontId="13" fillId="14" borderId="1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16" fillId="2" borderId="11" xfId="0" applyFont="1" applyFill="1" applyBorder="1" applyAlignment="1">
      <alignment horizontal="left" vertical="center" wrapText="1"/>
    </xf>
    <xf numFmtId="0" fontId="16" fillId="2" borderId="18" xfId="0" applyFont="1" applyFill="1" applyBorder="1" applyAlignment="1">
      <alignment horizontal="left" vertical="center" wrapText="1"/>
    </xf>
    <xf numFmtId="0" fontId="16" fillId="2" borderId="17" xfId="0" applyFont="1" applyFill="1" applyBorder="1" applyAlignment="1">
      <alignment horizontal="left" vertical="center" wrapText="1"/>
    </xf>
    <xf numFmtId="0" fontId="16" fillId="17" borderId="11" xfId="0" applyFont="1" applyFill="1" applyBorder="1" applyAlignment="1">
      <alignment horizontal="left" vertical="center" wrapText="1"/>
    </xf>
    <xf numFmtId="0" fontId="16" fillId="17" borderId="18" xfId="0" applyFont="1" applyFill="1" applyBorder="1" applyAlignment="1">
      <alignment horizontal="left" vertical="center" wrapText="1"/>
    </xf>
    <xf numFmtId="0" fontId="16" fillId="17" borderId="17"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13" fillId="4" borderId="18" xfId="0" applyFont="1" applyFill="1" applyBorder="1" applyAlignment="1">
      <alignment horizontal="center" vertical="center" wrapText="1"/>
    </xf>
    <xf numFmtId="0" fontId="13" fillId="4" borderId="17" xfId="0" applyFont="1" applyFill="1" applyBorder="1" applyAlignment="1">
      <alignment horizontal="center" vertical="center" wrapText="1"/>
    </xf>
    <xf numFmtId="0" fontId="16" fillId="4" borderId="11" xfId="0" applyFont="1" applyFill="1" applyBorder="1" applyAlignment="1">
      <alignment horizontal="left" vertical="center" wrapText="1"/>
    </xf>
    <xf numFmtId="0" fontId="16" fillId="4" borderId="18" xfId="0" applyFont="1" applyFill="1" applyBorder="1" applyAlignment="1">
      <alignment horizontal="left" vertical="center" wrapText="1"/>
    </xf>
    <xf numFmtId="0" fontId="16" fillId="4" borderId="17" xfId="0" applyFont="1" applyFill="1" applyBorder="1" applyAlignment="1">
      <alignment horizontal="left" vertical="center" wrapText="1"/>
    </xf>
    <xf numFmtId="165" fontId="13" fillId="17" borderId="2" xfId="0" applyNumberFormat="1" applyFont="1" applyFill="1" applyBorder="1" applyAlignment="1">
      <alignment horizontal="center" vertical="center" wrapText="1"/>
    </xf>
    <xf numFmtId="0" fontId="13" fillId="17" borderId="2" xfId="0" applyFont="1" applyFill="1" applyBorder="1" applyAlignment="1">
      <alignment horizontal="center" vertical="center" wrapText="1"/>
    </xf>
    <xf numFmtId="0" fontId="16" fillId="17" borderId="2" xfId="0" applyFont="1" applyFill="1" applyBorder="1" applyAlignment="1">
      <alignment horizontal="left" vertical="center" wrapText="1"/>
    </xf>
    <xf numFmtId="165" fontId="13" fillId="4" borderId="11" xfId="0" applyNumberFormat="1" applyFont="1" applyFill="1" applyBorder="1" applyAlignment="1">
      <alignment horizontal="center" vertical="center" wrapText="1"/>
    </xf>
    <xf numFmtId="165" fontId="13" fillId="4" borderId="18" xfId="0" applyNumberFormat="1" applyFont="1" applyFill="1" applyBorder="1" applyAlignment="1">
      <alignment horizontal="center" vertical="center" wrapText="1"/>
    </xf>
    <xf numFmtId="165" fontId="13" fillId="4" borderId="17" xfId="0" applyNumberFormat="1" applyFont="1" applyFill="1" applyBorder="1" applyAlignment="1">
      <alignment horizontal="center" vertical="center" wrapText="1"/>
    </xf>
    <xf numFmtId="0" fontId="17" fillId="9" borderId="11" xfId="0" applyFont="1" applyFill="1" applyBorder="1" applyAlignment="1">
      <alignment horizontal="center" vertical="center" textRotation="90" wrapText="1"/>
    </xf>
    <xf numFmtId="0" fontId="17" fillId="9" borderId="18" xfId="0" applyFont="1" applyFill="1" applyBorder="1" applyAlignment="1">
      <alignment horizontal="center" vertical="center" textRotation="90" wrapText="1"/>
    </xf>
    <xf numFmtId="165" fontId="16" fillId="14" borderId="11" xfId="0" applyNumberFormat="1" applyFont="1" applyFill="1" applyBorder="1" applyAlignment="1">
      <alignment horizontal="left" vertical="center" wrapText="1"/>
    </xf>
    <xf numFmtId="165" fontId="16" fillId="14" borderId="18" xfId="0" applyNumberFormat="1" applyFont="1" applyFill="1" applyBorder="1" applyAlignment="1">
      <alignment horizontal="left" vertical="center" wrapText="1"/>
    </xf>
    <xf numFmtId="165" fontId="13" fillId="17" borderId="18" xfId="0" applyNumberFormat="1" applyFont="1" applyFill="1" applyBorder="1" applyAlignment="1">
      <alignment horizontal="center" vertical="center" wrapText="1"/>
    </xf>
    <xf numFmtId="165" fontId="13" fillId="17" borderId="17" xfId="0" applyNumberFormat="1" applyFont="1" applyFill="1" applyBorder="1" applyAlignment="1">
      <alignment horizontal="center" vertical="center" wrapText="1"/>
    </xf>
    <xf numFmtId="0" fontId="13" fillId="17" borderId="18" xfId="0" applyFont="1" applyFill="1" applyBorder="1" applyAlignment="1">
      <alignment horizontal="center" vertical="center" wrapText="1"/>
    </xf>
    <xf numFmtId="0" fontId="13" fillId="17" borderId="17" xfId="0" applyFont="1" applyFill="1" applyBorder="1" applyAlignment="1">
      <alignment horizontal="center" vertical="center" wrapText="1"/>
    </xf>
    <xf numFmtId="165" fontId="13" fillId="17" borderId="11" xfId="0" applyNumberFormat="1" applyFont="1" applyFill="1" applyBorder="1" applyAlignment="1">
      <alignment horizontal="center" vertical="center" wrapText="1"/>
    </xf>
    <xf numFmtId="0" fontId="13" fillId="17" borderId="11" xfId="0" applyFont="1" applyFill="1" applyBorder="1" applyAlignment="1">
      <alignment horizontal="center" vertical="center" wrapText="1"/>
    </xf>
    <xf numFmtId="165" fontId="13" fillId="2" borderId="2" xfId="0" applyNumberFormat="1" applyFont="1" applyFill="1" applyBorder="1" applyAlignment="1">
      <alignment horizontal="center" vertical="center" wrapText="1"/>
    </xf>
    <xf numFmtId="0" fontId="13" fillId="2" borderId="2" xfId="0" applyFont="1" applyFill="1" applyBorder="1" applyAlignment="1">
      <alignment horizontal="center" vertical="center" wrapText="1"/>
    </xf>
    <xf numFmtId="0" fontId="17" fillId="15" borderId="8" xfId="0" applyFont="1" applyFill="1" applyBorder="1" applyAlignment="1">
      <alignment horizontal="center" vertical="center" textRotation="90" wrapText="1"/>
    </xf>
    <xf numFmtId="0" fontId="17" fillId="15" borderId="0" xfId="0" applyFont="1" applyFill="1" applyAlignment="1">
      <alignment horizontal="center" vertical="center" textRotation="90" wrapText="1"/>
    </xf>
    <xf numFmtId="0" fontId="17" fillId="15" borderId="7" xfId="0" applyFont="1" applyFill="1" applyBorder="1" applyAlignment="1">
      <alignment horizontal="center" vertical="center" textRotation="90" wrapText="1"/>
    </xf>
    <xf numFmtId="0" fontId="17" fillId="15" borderId="9" xfId="0" applyFont="1" applyFill="1" applyBorder="1" applyAlignment="1">
      <alignment horizontal="center" vertical="center" textRotation="90" wrapText="1"/>
    </xf>
    <xf numFmtId="0" fontId="16" fillId="2" borderId="2" xfId="0" applyFont="1" applyFill="1" applyBorder="1" applyAlignment="1">
      <alignment horizontal="left" vertical="center" wrapText="1"/>
    </xf>
    <xf numFmtId="165" fontId="13" fillId="17" borderId="7" xfId="0" applyNumberFormat="1" applyFont="1" applyFill="1" applyBorder="1" applyAlignment="1">
      <alignment horizontal="center" vertical="center" wrapText="1"/>
    </xf>
    <xf numFmtId="165" fontId="13" fillId="17" borderId="9" xfId="0" applyNumberFormat="1" applyFont="1" applyFill="1" applyBorder="1" applyAlignment="1">
      <alignment horizontal="center" vertical="center" wrapText="1"/>
    </xf>
    <xf numFmtId="165" fontId="13" fillId="17" borderId="20" xfId="0" applyNumberFormat="1" applyFont="1" applyFill="1" applyBorder="1" applyAlignment="1">
      <alignment horizontal="center" vertical="center" wrapText="1"/>
    </xf>
    <xf numFmtId="0" fontId="13" fillId="17" borderId="15" xfId="0" applyFont="1" applyFill="1" applyBorder="1" applyAlignment="1">
      <alignment horizontal="center" vertical="center" wrapText="1"/>
    </xf>
    <xf numFmtId="0" fontId="13" fillId="17" borderId="5" xfId="0" applyFont="1" applyFill="1" applyBorder="1" applyAlignment="1">
      <alignment horizontal="center" vertical="center" wrapText="1"/>
    </xf>
    <xf numFmtId="0" fontId="13" fillId="17" borderId="19"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5" xfId="0" applyFont="1" applyFill="1" applyBorder="1" applyAlignment="1">
      <alignment horizontal="center" vertical="center" wrapText="1"/>
    </xf>
    <xf numFmtId="165" fontId="13" fillId="2" borderId="8" xfId="0" applyNumberFormat="1" applyFont="1" applyFill="1" applyBorder="1" applyAlignment="1">
      <alignment horizontal="center" vertical="center" wrapText="1"/>
    </xf>
    <xf numFmtId="165" fontId="13" fillId="2" borderId="0" xfId="0" applyNumberFormat="1" applyFont="1" applyFill="1" applyAlignment="1">
      <alignment horizontal="center" vertical="center" wrapText="1"/>
    </xf>
    <xf numFmtId="165" fontId="13" fillId="4" borderId="7" xfId="0" applyNumberFormat="1" applyFont="1" applyFill="1" applyBorder="1" applyAlignment="1">
      <alignment horizontal="center" vertical="center" wrapText="1"/>
    </xf>
    <xf numFmtId="165" fontId="13" fillId="4" borderId="9" xfId="0" applyNumberFormat="1"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21" fillId="0" borderId="16" xfId="0" applyFont="1" applyBorder="1" applyAlignment="1">
      <alignment horizontal="left" vertical="center" wrapText="1"/>
    </xf>
    <xf numFmtId="0" fontId="22" fillId="0" borderId="16" xfId="0" applyFont="1" applyBorder="1" applyAlignment="1">
      <alignment horizontal="left" vertical="center" wrapText="1"/>
    </xf>
    <xf numFmtId="0" fontId="0" fillId="0" borderId="16" xfId="0" applyBorder="1" applyAlignment="1">
      <alignment wrapText="1"/>
    </xf>
    <xf numFmtId="0" fontId="22" fillId="0" borderId="16"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23" xfId="0" applyFont="1" applyBorder="1" applyAlignment="1">
      <alignment horizontal="center" vertical="center" wrapText="1"/>
    </xf>
  </cellXfs>
  <cellStyles count="3">
    <cellStyle name="Comma" xfId="1" builtinId="3"/>
    <cellStyle name="Comma 2" xfId="2"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'4) Company Findings'!$B$4</c:f>
              <c:strCache>
                <c:ptCount val="1"/>
                <c:pt idx="0">
                  <c:v>Company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Findings'!$A$5:$A$11</c:f>
              <c:strCache>
                <c:ptCount val="7"/>
                <c:pt idx="0">
                  <c:v>Commitment and Governance</c:v>
                </c:pt>
                <c:pt idx="1">
                  <c:v>Traceability and Risk Assessment</c:v>
                </c:pt>
                <c:pt idx="2">
                  <c:v>Purchasing Practices</c:v>
                </c:pt>
                <c:pt idx="3">
                  <c:v>Recruitment</c:v>
                </c:pt>
                <c:pt idx="4">
                  <c:v>Worker Voice</c:v>
                </c:pt>
                <c:pt idx="5">
                  <c:v>Monitoring</c:v>
                </c:pt>
                <c:pt idx="6">
                  <c:v>Remedy</c:v>
                </c:pt>
              </c:strCache>
            </c:strRef>
          </c:cat>
          <c:val>
            <c:numRef>
              <c:f>'4) Company Findings'!$B$5:$B$11</c:f>
              <c:numCache>
                <c:formatCode>0</c:formatCode>
                <c:ptCount val="7"/>
                <c:pt idx="0">
                  <c:v>53.999999999999993</c:v>
                </c:pt>
                <c:pt idx="1">
                  <c:v>25</c:v>
                </c:pt>
                <c:pt idx="2">
                  <c:v>25</c:v>
                </c:pt>
                <c:pt idx="3">
                  <c:v>38.75</c:v>
                </c:pt>
                <c:pt idx="4">
                  <c:v>15.000000000000002</c:v>
                </c:pt>
                <c:pt idx="5">
                  <c:v>40</c:v>
                </c:pt>
                <c:pt idx="6">
                  <c:v>25</c:v>
                </c:pt>
              </c:numCache>
            </c:numRef>
          </c:val>
          <c:extLst>
            <c:ext xmlns:c16="http://schemas.microsoft.com/office/drawing/2014/chart" uri="{C3380CC4-5D6E-409C-BE32-E72D297353CC}">
              <c16:uniqueId val="{00000000-52A4-4524-8889-5E11BF609CB5}"/>
            </c:ext>
          </c:extLst>
        </c:ser>
        <c:ser>
          <c:idx val="1"/>
          <c:order val="1"/>
          <c:tx>
            <c:strRef>
              <c:f>'4) Company Findings'!$C$4</c:f>
              <c:strCache>
                <c:ptCount val="1"/>
                <c:pt idx="0">
                  <c:v>Industry average</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Findings'!$A$5:$A$11</c:f>
              <c:strCache>
                <c:ptCount val="7"/>
                <c:pt idx="0">
                  <c:v>Commitment and Governance</c:v>
                </c:pt>
                <c:pt idx="1">
                  <c:v>Traceability and Risk Assessment</c:v>
                </c:pt>
                <c:pt idx="2">
                  <c:v>Purchasing Practices</c:v>
                </c:pt>
                <c:pt idx="3">
                  <c:v>Recruitment</c:v>
                </c:pt>
                <c:pt idx="4">
                  <c:v>Worker Voice</c:v>
                </c:pt>
                <c:pt idx="5">
                  <c:v>Monitoring</c:v>
                </c:pt>
                <c:pt idx="6">
                  <c:v>Remedy</c:v>
                </c:pt>
              </c:strCache>
            </c:strRef>
          </c:cat>
          <c:val>
            <c:numRef>
              <c:f>'4) Company Findings'!$C$5:$C$11</c:f>
              <c:numCache>
                <c:formatCode>0</c:formatCode>
                <c:ptCount val="7"/>
                <c:pt idx="0">
                  <c:v>55.274999999999991</c:v>
                </c:pt>
                <c:pt idx="1">
                  <c:v>28.90625</c:v>
                </c:pt>
                <c:pt idx="2">
                  <c:v>39.625</c:v>
                </c:pt>
                <c:pt idx="3">
                  <c:v>27.0625</c:v>
                </c:pt>
                <c:pt idx="4">
                  <c:v>15.234375</c:v>
                </c:pt>
                <c:pt idx="5">
                  <c:v>32.625</c:v>
                </c:pt>
                <c:pt idx="6">
                  <c:v>26.40625</c:v>
                </c:pt>
              </c:numCache>
            </c:numRef>
          </c:val>
          <c:extLst>
            <c:ext xmlns:c16="http://schemas.microsoft.com/office/drawing/2014/chart" uri="{C3380CC4-5D6E-409C-BE32-E72D297353CC}">
              <c16:uniqueId val="{00000001-52A4-4524-8889-5E11BF609CB5}"/>
            </c:ext>
          </c:extLst>
        </c:ser>
        <c:dLbls>
          <c:showLegendKey val="0"/>
          <c:showVal val="0"/>
          <c:showCatName val="0"/>
          <c:showSerName val="0"/>
          <c:showPercent val="0"/>
          <c:showBubbleSize val="0"/>
        </c:dLbls>
        <c:gapWidth val="182"/>
        <c:axId val="-2080636776"/>
        <c:axId val="-2080451176"/>
      </c:barChart>
      <c:catAx>
        <c:axId val="-2080636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51176"/>
        <c:crossesAt val="-0.4"/>
        <c:auto val="1"/>
        <c:lblAlgn val="ctr"/>
        <c:lblOffset val="100"/>
        <c:noMultiLvlLbl val="0"/>
      </c:catAx>
      <c:valAx>
        <c:axId val="-208045117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36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'5) Findings by Region'!$H$1</c:f>
              <c:strCache>
                <c:ptCount val="1"/>
                <c:pt idx="0">
                  <c:v>Average scores by region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Findings by Region'!$G$2:$G$5</c:f>
              <c:strCache>
                <c:ptCount val="4"/>
                <c:pt idx="0">
                  <c:v>Asia</c:v>
                </c:pt>
                <c:pt idx="1">
                  <c:v>Europe</c:v>
                </c:pt>
                <c:pt idx="2">
                  <c:v>North America</c:v>
                </c:pt>
                <c:pt idx="3">
                  <c:v>Average score across regions</c:v>
                </c:pt>
              </c:strCache>
            </c:strRef>
          </c:cat>
          <c:val>
            <c:numRef>
              <c:f>'5) Findings by Region'!$H$2:$H$5</c:f>
              <c:numCache>
                <c:formatCode>0</c:formatCode>
                <c:ptCount val="4"/>
                <c:pt idx="0">
                  <c:v>23.045785714285717</c:v>
                </c:pt>
                <c:pt idx="1">
                  <c:v>35.81645833333333</c:v>
                </c:pt>
                <c:pt idx="2">
                  <c:v>37.443500000000007</c:v>
                </c:pt>
                <c:pt idx="3">
                  <c:v>32.160243749999992</c:v>
                </c:pt>
              </c:numCache>
            </c:numRef>
          </c:val>
          <c:extLst>
            <c:ext xmlns:c16="http://schemas.microsoft.com/office/drawing/2014/chart" uri="{C3380CC4-5D6E-409C-BE32-E72D297353CC}">
              <c16:uniqueId val="{00000000-2DB0-461B-847F-C601D8C03179}"/>
            </c:ext>
          </c:extLst>
        </c:ser>
        <c:dLbls>
          <c:showLegendKey val="0"/>
          <c:showVal val="0"/>
          <c:showCatName val="0"/>
          <c:showSerName val="0"/>
          <c:showPercent val="0"/>
          <c:showBubbleSize val="0"/>
        </c:dLbls>
        <c:gapWidth val="182"/>
        <c:axId val="-2079731240"/>
        <c:axId val="-2079727880"/>
      </c:barChart>
      <c:catAx>
        <c:axId val="-2079731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27880"/>
        <c:crosses val="autoZero"/>
        <c:auto val="1"/>
        <c:lblAlgn val="ctr"/>
        <c:lblOffset val="100"/>
        <c:noMultiLvlLbl val="0"/>
      </c:catAx>
      <c:valAx>
        <c:axId val="-2079727880"/>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1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32384</xdr:colOff>
      <xdr:row>3</xdr:row>
      <xdr:rowOff>7619</xdr:rowOff>
    </xdr:from>
    <xdr:to>
      <xdr:col>11</xdr:col>
      <xdr:colOff>2518681</xdr:colOff>
      <xdr:row>23</xdr:row>
      <xdr:rowOff>95250</xdr:rowOff>
    </xdr:to>
    <xdr:graphicFrame macro="">
      <xdr:nvGraphicFramePr>
        <xdr:cNvPr id="2" name="Chart 1">
          <a:extLst>
            <a:ext uri="{FF2B5EF4-FFF2-40B4-BE49-F238E27FC236}">
              <a16:creationId xmlns:a16="http://schemas.microsoft.com/office/drawing/2014/main" id="{5703D436-C3C5-4836-ACA0-CE135BFE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6</xdr:row>
      <xdr:rowOff>7620</xdr:rowOff>
    </xdr:from>
    <xdr:to>
      <xdr:col>10</xdr:col>
      <xdr:colOff>426720</xdr:colOff>
      <xdr:row>20</xdr:row>
      <xdr:rowOff>45720</xdr:rowOff>
    </xdr:to>
    <xdr:graphicFrame macro="">
      <xdr:nvGraphicFramePr>
        <xdr:cNvPr id="2" name="Chart 1">
          <a:extLst>
            <a:ext uri="{FF2B5EF4-FFF2-40B4-BE49-F238E27FC236}">
              <a16:creationId xmlns:a16="http://schemas.microsoft.com/office/drawing/2014/main" id="{C92F328D-5B7E-43D0-8D99-4C6972BC5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ustainalytics-my.sharepoint.com/personal/kevin_ranney_sustainalytics_com/Documents/Clients/Humanity%20United/Revised%20framework/MasterCompanyList-KLD-DSR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hrrc-my.sharepoint.com/D/Users/kmoote/Desktop/Dropbox/KTC/2.0/Transparency%20Pilot/Methodology/Drafts/MasterCompanyList-KLD-DSR20090501-144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moote/Library/Containers/com.apple.mail/Data/Library/Mail%20Downloads/7D69BAF6-A1FB-4C24-8F97-E6CA2F43AD25/2018%20KTC%20ICT%20Benchmark%20research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c"/>
      <sheetName val="main"/>
      <sheetName val="summary"/>
      <sheetName val="Research Framework"/>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sheetData>
      <sheetData sheetId="1">
        <row r="3">
          <cell r="A3" t="str">
            <v>1 Started</v>
          </cell>
        </row>
      </sheetData>
      <sheetData sheetId="2">
        <row r="3">
          <cell r="A3" t="str">
            <v>1 Started</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c"/>
      <sheetName val="main"/>
      <sheetName val="summary"/>
    </sheetNames>
    <sheetDataSet>
      <sheetData sheetId="0" refreshError="1">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res"/>
      <sheetName val="Sheet1"/>
      <sheetName val="Themes"/>
      <sheetName val="Regions"/>
      <sheetName val="2016 changes"/>
      <sheetName val="Supplemental Disclosure"/>
      <sheetName val="Company findings"/>
      <sheetName val="Research"/>
      <sheetName val="Scoring approach"/>
      <sheetName val="2018 Methodolog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Company</v>
          </cell>
          <cell r="B4" t="str">
            <v>Sub-Industry</v>
          </cell>
          <cell r="C4" t="str">
            <v>Market Cap
(USD billion)</v>
          </cell>
          <cell r="D4" t="str">
            <v>Country</v>
          </cell>
          <cell r="E4" t="str">
            <v>Ticker</v>
          </cell>
          <cell r="F4" t="str">
            <v>2016 benchmark</v>
          </cell>
          <cell r="G4" t="str">
            <v>Questions for company</v>
          </cell>
          <cell r="H4" t="str">
            <v>Indicator Score</v>
          </cell>
          <cell r="I4" t="str">
            <v xml:space="preserve">(1) has publicly demonstrated its commitment to addressing human trafficking and forced labor. </v>
          </cell>
          <cell r="J4" t="str">
            <v>Comment Text</v>
          </cell>
          <cell r="K4" t="str">
            <v>Source</v>
          </cell>
          <cell r="L4" t="str">
            <v>Indicator Score</v>
          </cell>
          <cell r="M4" t="str">
            <v>(1) requires suppliers to uphold workers' fundamental rights and freedoms (those articulated in the ILO Declaration on Fundamental Principles and Rights at Work), including the elimination of forced labor.</v>
          </cell>
          <cell r="N4" t="str">
            <v>(2) has been approved by a senior executive.</v>
          </cell>
          <cell r="O4" t="str">
            <v>(3) is easily accessible from the company's website.</v>
          </cell>
          <cell r="P4" t="str">
            <v>(4) is updated regularly, following internal review and input from external stakeholders, and</v>
          </cell>
          <cell r="Q4" t="str">
            <v>(5) is communicated to the company's suppliers.</v>
          </cell>
          <cell r="R4" t="str">
            <v>Comment Text</v>
          </cell>
          <cell r="S4" t="str">
            <v>Source</v>
          </cell>
          <cell r="T4" t="str">
            <v>Indicator Score</v>
          </cell>
          <cell r="U4" t="str">
            <v>(1) has a committee, team, program or officer responsible for the implementation of its supply chain policies and standards relevant to human trafficking and forced labor; and</v>
          </cell>
          <cell r="V4" t="str">
            <v>(2) has tasked a board member or board committee with oversight of human rights and/or supply chain policies and standards that address forced labor and/or human trafficking.</v>
          </cell>
          <cell r="W4" t="str">
            <v>Comment Text</v>
          </cell>
          <cell r="X4" t="str">
            <v>Source</v>
          </cell>
          <cell r="Y4" t="str">
            <v>Indicator Score</v>
          </cell>
          <cell r="Z4" t="str">
            <v>(1) the training of all relevant decision-makers within the company on risks, policies, and standards related to human trafficking and forced labor; and</v>
          </cell>
          <cell r="AA4" t="str">
            <v>(2) the training and capacity-building of suppliers on risks, policies, and standards related to human trafficking and forced labor, covering key supply chain contexts.</v>
          </cell>
          <cell r="AB4" t="str">
            <v>Comment Text</v>
          </cell>
          <cell r="AC4" t="str">
            <v>Source</v>
          </cell>
          <cell r="AD4" t="str">
            <v>Indicator Score</v>
          </cell>
          <cell r="AE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AF4" t="str">
            <v>(2) actively participating in one or more multi-stakeholder or industry initiatives focused on eradicating forced labor and human trafficking across the industry.</v>
          </cell>
          <cell r="AG4" t="str">
            <v>Comment Text</v>
          </cell>
          <cell r="AH4" t="str">
            <v>Source</v>
          </cell>
          <cell r="AI4" t="str">
            <v>Indicator Score</v>
          </cell>
          <cell r="AJ4" t="str">
            <v>(1) the names and addresses of first-tier suppliers;</v>
          </cell>
          <cell r="AK4" t="str">
            <v>(2) the countries of below first-tier suppliers (this does not include raw material suppliers);</v>
          </cell>
          <cell r="AL4" t="str">
            <v>(3) the sourcing countries of raw materials at high risk of forced labor and human trafficking; and</v>
          </cell>
          <cell r="AM4" t="str">
            <v>(4) some information on its suppliers' workforce.</v>
          </cell>
          <cell r="AN4" t="str">
            <v>Comment Text</v>
          </cell>
          <cell r="AO4" t="str">
            <v>Source</v>
          </cell>
          <cell r="AP4" t="str">
            <v>Indicator Score</v>
          </cell>
          <cell r="AQ4" t="str">
            <v>(1) details on how it conducts human rights supply chain risk or impact assessments that include forced labor risks, or assessments that focus specifically on forced labor risks; and</v>
          </cell>
          <cell r="AR4" t="str">
            <v>(2) details on forced labor risks identified in different tiers of its supply chain.</v>
          </cell>
          <cell r="AS4" t="str">
            <v>Comment Text</v>
          </cell>
          <cell r="AT4" t="str">
            <v>Source</v>
          </cell>
          <cell r="AU4" t="str">
            <v>Indicator Score
(note: where score is 90,  10 points need to be added)</v>
          </cell>
          <cell r="AV4" t="str">
            <v xml:space="preserve">(1) is taking steps towards responsible raw materials sourcing; </v>
          </cell>
          <cell r="AW4" t="str">
            <v xml:space="preserve">(2) is adopting responsible purchasing practices in the first tier of its supply chain; and </v>
          </cell>
          <cell r="AX4" t="str">
            <v>(3) provides procurement incentives to first-tier suppliers to encourage or reward good labor practices (such as price premiums, increased orders, and longer-term contracts).</v>
          </cell>
          <cell r="AY4" t="str">
            <v>Comment Text</v>
          </cell>
          <cell r="AZ4" t="str">
            <v>Source</v>
          </cell>
          <cell r="BA4" t="str">
            <v>Indicator Score</v>
          </cell>
          <cell r="BB4" t="str">
            <v>(1) assesses risks of forced labor at potential suppliers prior to entering into any contracts with them.</v>
          </cell>
          <cell r="BC4" t="str">
            <v>Comment Text</v>
          </cell>
          <cell r="BD4" t="str">
            <v>Source</v>
          </cell>
          <cell r="BE4" t="str">
            <v>Indicator Score</v>
          </cell>
          <cell r="BF4" t="str">
            <v>(1) integrates supply chain standards addressing forced labor and human trafficking into supplier contracts.</v>
          </cell>
          <cell r="BG4" t="str">
            <v>Comment Text</v>
          </cell>
          <cell r="BH4" t="str">
            <v>Source</v>
          </cell>
          <cell r="BI4" t="str">
            <v>Indicator Score</v>
          </cell>
          <cell r="BJ4" t="str">
            <v xml:space="preserve">(1) The company requires its first-tier suppliers to ensure that their own suppliers implement standards that are in line with the company's supply chain standards addressing forced labor and human trafficking. </v>
          </cell>
          <cell r="BK4" t="str">
            <v>Comment Text</v>
          </cell>
          <cell r="BL4" t="str">
            <v>Source</v>
          </cell>
          <cell r="BM4" t="str">
            <v>Indicator Score
(note: where score is 90,  10 points need to be added)</v>
          </cell>
          <cell r="BN4" t="str">
            <v>(1) has a policy that requires direct employment in its supply chain;</v>
          </cell>
          <cell r="BO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BP4" t="str">
            <v xml:space="preserve">(3) discloses information on the recruitment agencies used by its suppliers. </v>
          </cell>
          <cell r="BQ4" t="str">
            <v>Comment Text</v>
          </cell>
          <cell r="BR4" t="str">
            <v>Source</v>
          </cell>
          <cell r="BS4" t="str">
            <v>Indicator Score</v>
          </cell>
          <cell r="BT4" t="str">
            <v>(1) requires that no worker in its supply chain pay for a job—the costs of recruitment should be borne not by the worker but by the employer ("Employer Pays Principle"); and</v>
          </cell>
          <cell r="BU4" t="str">
            <v>(2) ensures that such fees are reimbursed to the workers, in the event that it discovers that fees have been paid by workers in its supply chain.</v>
          </cell>
          <cell r="BV4" t="str">
            <v>Comment Text</v>
          </cell>
          <cell r="BW4" t="str">
            <v>Source</v>
          </cell>
          <cell r="BX4" t="str">
            <v>Indicator Score</v>
          </cell>
          <cell r="BY4" t="str">
            <v>(1) ensures employment and/or recruitment agencies used in its supply chain are monitored to assess and adress risks of forced labor and human trafficking; and</v>
          </cell>
          <cell r="BZ4" t="str">
            <v>(2) provides details of how it supports ethical recruitment in its supply chain.</v>
          </cell>
          <cell r="CA4" t="str">
            <v>Comment Text</v>
          </cell>
          <cell r="CB4" t="str">
            <v>Source</v>
          </cell>
          <cell r="CC4" t="str">
            <v>Indicator Score</v>
          </cell>
          <cell r="CD4" t="str">
            <v xml:space="preserve">(1) ensures migrant workers understand the terms and conditions of their recruitment and employment, and also understand their rights; </v>
          </cell>
          <cell r="CE4" t="str">
            <v>(2) ensures its suppliers refrain from restricting workers’ movement, including  through the retention of passports or other personal documents against workers' will;</v>
          </cell>
          <cell r="CF4" t="str">
            <v>(3) ensures migrant workers are not discriminated against, and not retaliated against, when they raise grievances; and</v>
          </cell>
          <cell r="CG4" t="str">
            <v>(4) provides evidence of how it works with suppliers to ensure migrants workers' rights are respected.</v>
          </cell>
          <cell r="CH4" t="str">
            <v>Comment</v>
          </cell>
          <cell r="CI4" t="str">
            <v>Source</v>
          </cell>
          <cell r="CJ4" t="str">
            <v>Indicator Score</v>
          </cell>
          <cell r="CK4" t="str">
            <v>(1) its policies and standards, which include human trafficking and forced labor, are available in the languages of its suppliers' workers; and</v>
          </cell>
          <cell r="CL4" t="str">
            <v xml:space="preserve">(2) its human trafficking and forced labor policies and standards are communicated to workers in its supply chain. </v>
          </cell>
          <cell r="CM4" t="str">
            <v>Comment Text</v>
          </cell>
          <cell r="CN4" t="str">
            <v>Source</v>
          </cell>
          <cell r="CO4" t="str">
            <v>Indicator Score</v>
          </cell>
          <cell r="CP4" t="str">
            <v>(1) works with relevant stakeholders to engage with and educate workers in its supply chain on their labor rights;</v>
          </cell>
          <cell r="CQ4" t="str">
            <v>(2) ensures that there are worker-to-worker education initiatives on labor rights in its supply chain;</v>
          </cell>
          <cell r="CR4" t="str">
            <v>(3) provides evidence of the positive impact of worker engagement in its supply chain; and</v>
          </cell>
          <cell r="CS4" t="str">
            <v>(4) provides at least two examples of worker empowerment initiatives covering different supply chain contexts.</v>
          </cell>
          <cell r="CT4" t="str">
            <v>Comment Text</v>
          </cell>
          <cell r="CU4" t="str">
            <v>Source</v>
          </cell>
          <cell r="CV4" t="str">
            <v>Indicator Score</v>
          </cell>
          <cell r="CW4" t="str">
            <v>(1) describes how it works with suppliers to improve their practices in relation to freedom of association and collective bargaining;</v>
          </cell>
          <cell r="CX4" t="str">
            <v>(2) works with local or global trade unions to support freedom of association in its supply chain;</v>
          </cell>
          <cell r="CY4" t="str">
            <v>(3) ensures workplace environments in which workers are able to pursue alternative forms of organizing (e.g., worker councils or worker-management dialogues) where there are regulatory constraints on freedom of association; and</v>
          </cell>
          <cell r="CZ4" t="str">
            <v>(4) provides at least two examples covering different supply chain contexts of how it improved freedom of association for supply chain workers.</v>
          </cell>
          <cell r="DA4" t="str">
            <v>Comment Text</v>
          </cell>
          <cell r="DB4" t="str">
            <v>Source</v>
          </cell>
          <cell r="DC4" t="str">
            <v>Indicator Score</v>
          </cell>
          <cell r="DD4" t="str">
            <v>(1) ensures a formal mechanism to report a grievance to an impartial entity regarding labor conditions in the company's supply chain is available to its suppliers' workers and relevant stakeholders;</v>
          </cell>
          <cell r="DE4" t="str">
            <v>(2) ensures that the existence of the mechanism is communicated to its suppliers' workers;</v>
          </cell>
          <cell r="DF4" t="str">
            <v>(3) ensures that workers or an independent third-party are involved in the design or performance of the mechanism, to ensure that its suppliers' workers trust the mechanism;</v>
          </cell>
          <cell r="DG4" t="str">
            <v>(4) discloses data about the practical operation of the mechanism, such as the number of grievances filed, addressed, and resolved, or an evaluation of the effectiveness of the mechanism; and</v>
          </cell>
          <cell r="DH4" t="str">
            <v>(5) provides evidence that the mechanism is available and used by workers below tier one in its supply chain, or by relevant stakeholders in key supply chain contexts.</v>
          </cell>
          <cell r="DI4" t="str">
            <v>Comment Text</v>
          </cell>
          <cell r="DJ4" t="str">
            <v>Source</v>
          </cell>
          <cell r="DK4" t="str">
            <v>Indicator Score</v>
          </cell>
          <cell r="DL4" t="str">
            <v>(1) non-scheduled visits;</v>
          </cell>
          <cell r="DM4" t="str">
            <v>(2) a review of relevant documents;</v>
          </cell>
          <cell r="DN4" t="str">
            <v>(3) interviews with workers;</v>
          </cell>
          <cell r="DO4" t="str">
            <v>(4) visits to associated production facilities, and related worker housing; and</v>
          </cell>
          <cell r="DP4" t="str">
            <v>(5) supplier audits below the first tier.</v>
          </cell>
          <cell r="DQ4" t="str">
            <v>Comment Text</v>
          </cell>
          <cell r="DR4" t="str">
            <v>Source</v>
          </cell>
          <cell r="DS4" t="str">
            <v>Indicator Score</v>
          </cell>
          <cell r="DT4" t="str">
            <v>(1) the percentage of suppliers audited annually;</v>
          </cell>
          <cell r="DU4" t="str">
            <v>(2) the percentage of unannounced audits;</v>
          </cell>
          <cell r="DV4" t="str">
            <v>(3) the number or percentage of workers interviewed during audits;</v>
          </cell>
          <cell r="DW4" t="str">
            <v>(4) information on the quality of the auditors used; and</v>
          </cell>
          <cell r="DX4" t="str">
            <v>(5) a summary of findings, including details regarding any violations revealed.</v>
          </cell>
          <cell r="DY4" t="str">
            <v>Comment Text</v>
          </cell>
          <cell r="DZ4" t="str">
            <v>Source</v>
          </cell>
          <cell r="EA4" t="str">
            <v>Indicator Score</v>
          </cell>
          <cell r="EB4" t="str">
            <v xml:space="preserve">(1) potential actions taken in case of non-compliance, such as stop-work notices, warning letters, supplementary training and policy revision;
</v>
          </cell>
          <cell r="EC4" t="str">
            <v>(2) a means to verify remediation and/or implementation of corrective actions, such as record review, employee interviews, spot-checks or other means;</v>
          </cell>
          <cell r="ED4" t="str">
            <v>(3) potential consequences if corrective actions are not taken; and</v>
          </cell>
          <cell r="EE4" t="str">
            <v>(4)  a summary or an example of its corrective
action process in practice.</v>
          </cell>
          <cell r="EF4" t="str">
            <v>Comment Text</v>
          </cell>
          <cell r="EG4" t="str">
            <v>Source</v>
          </cell>
          <cell r="EH4" t="str">
            <v>Indicator Score</v>
          </cell>
          <cell r="EI4" t="str">
            <v>Number of forced labor allegations regarding the company's supply chain</v>
          </cell>
          <cell r="EJ4" t="str">
            <v>7.2  A (1) a process for responding to the complaints and/or reported violations of policies and standards;</v>
          </cell>
          <cell r="EK4" t="str">
            <v>7.2 A (2) at least two examples of outcomes for workers of its remedy process in practice, covering different supply chain contexts.</v>
          </cell>
          <cell r="EL4" t="str">
            <v>Allegation 1 - Summary</v>
          </cell>
          <cell r="EM4" t="str">
            <v>7.2 B1 (1) a process for responding to the complaints and/or reported violations of policies and standards;</v>
          </cell>
          <cell r="EN4" t="str">
            <v>7.2 B1 (2) a public response to the allegation, which covers each aspect of each allegation.</v>
          </cell>
          <cell r="EO4" t="str">
            <v>7.2 B1 (3) outcomes of the remedy process in the case of the allegation(s).</v>
          </cell>
          <cell r="EP4" t="str">
            <v>7.2 B1 (4) evidence that remedy(ies) are satisfactory to the victims or groups representing the victims.</v>
          </cell>
          <cell r="EQ4" t="str">
            <v>7.2 B2 (1) a process for responding to the complaints and/or reported violations of policies and standards;</v>
          </cell>
          <cell r="ER4" t="str">
            <v>7.2 B2 (2) a public response to the allegation, which covers each aspect of each allegation.</v>
          </cell>
          <cell r="ES4" t="str">
            <v>7.2 B2 (3) a description of what actions it would take to prevent and remediate such alleged impacts; and</v>
          </cell>
          <cell r="ET4" t="str">
            <v xml:space="preserve">7.2 B2 (4) that it engages in a dialogue with the stakeholders reportedly affected in the allegation, or requires its supplier(s) to do so. </v>
          </cell>
          <cell r="EU4" t="str">
            <v>Comment Text</v>
          </cell>
          <cell r="EV4" t="str">
            <v>Source</v>
          </cell>
        </row>
        <row r="5">
          <cell r="A5" t="str">
            <v>Apple Inc.</v>
          </cell>
          <cell r="B5" t="str">
            <v>Technology Hardware, Storage &amp; Peripherals</v>
          </cell>
          <cell r="C5">
            <v>851.72579000000007</v>
          </cell>
          <cell r="D5" t="str">
            <v>United States</v>
          </cell>
          <cell r="E5" t="str">
            <v>NasdaqGS:AAPL</v>
          </cell>
          <cell r="F5" t="str">
            <v>x</v>
          </cell>
          <cell r="H5">
            <v>100</v>
          </cell>
          <cell r="I5">
            <v>100</v>
          </cell>
          <cell r="J5" t="str">
            <v>Apple states that it strictly prohibits human trafficking and involuntary labor in its supply chain and own business. The company also has an internal Anti-Human Trafficking Policy which outlines its "firm stance against any form of human trafficking".</v>
          </cell>
          <cell r="K5" t="str">
            <v>Statement on Efforts to Combat Human Trafficking, accessed 2 January 2018: https://images.apple.com/ca/supplier-responsibility/pdf/Apple-Combat-Human-Trafficking-and-Slavery-in-Supply-Chain.pdf, page 3.</v>
          </cell>
          <cell r="L5">
            <v>70</v>
          </cell>
          <cell r="M5">
            <v>20</v>
          </cell>
          <cell r="N5">
            <v>0</v>
          </cell>
          <cell r="O5">
            <v>20</v>
          </cell>
          <cell r="P5">
            <v>20</v>
          </cell>
          <cell r="Q5">
            <v>10</v>
          </cell>
          <cell r="R5" t="str">
            <v>(1) The Supplier Code of Conduct addresses forced labor, child labor, freedom of association and non-discrimination. In addition, Apple publishes a supplementary document, the Supplier Responsibility Standards, to provide clarity on the Code's principles.
(2) Not explicitly
(3) Yes. Home &gt; Supplier Responsibility &gt; Supplier Code of Conduct
(4) The Code is "revised from time to time to reflect new and updated standards". The current version is version 4.3.
(5) Apple requires its suppliers to contractually and "affirmatively agree" to adhere to the Code to do business with Apple. The company further discloses that its "Supplier Employee Training Program" includes Training on Apple’s Supplier Code of Conduct. However this training seems targeted at factory workers, rather than at suppliers' management (see 5.1).</v>
          </cell>
          <cell r="S5" t="str">
            <v>(1)-(5) Apple Supplier Code of Conduct, accessed 2 January 2018: https://images.apple.com/supplier-responsibility/pdf/Apple-Supplier-Code-of-Conduct-January.pdf, page 1.
In addition, for (1)
Apple Commitment to Responsible Sourcing, accessed 2 January 2018:
https://images.apple.com/supplier-responsibility/pdf/Apple-Commitment-to-Responsible-Sourcing.pdf, page 1.
The company published its Apple Supplier Code of Conduct 6 (Version: 4.4), dated 1 January 2018 in March the same year. https://images.apple.com/supplier-responsibility/pdf/Apple-Supplier-Code-of-Conduct-January.pdf
(5) Apple Supplier Progress Report 2018, accessed 19 March 2018: 
https://images.apple.com/supplier-responsibility/pdf/Apple_SR_2018_Progress_Report.pdf, p. 14.</v>
          </cell>
          <cell r="T5">
            <v>75</v>
          </cell>
          <cell r="U5">
            <v>50</v>
          </cell>
          <cell r="V5">
            <v>25</v>
          </cell>
          <cell r="W5" t="str">
            <v xml:space="preserve">(1) Apple discloses a Supplier Responsibility team who are responsible for following up factory audits against the code of conduct and responding to workers' comments and feedback after audits. This team works across business teams and functions, such as legal, finance, and procurement.
It also states that it has established a Subject Matter Expert program that consists of technical experts in different areas including labor law and is responsible for consulting and supporting low and medium performing suppliers to improve their responsible business practices. 
Further, a Business Conduct team is responsible for receiving reports by employees on suspicions of human trafficking. [However, this only seems to be geared towards Apple's own business operations.]
(2) There is no evidence of board oversight disclosed. However, at senior executive level, it is disclosed that Apple's COO oversees supply chains social responsibility initiatives. </v>
          </cell>
          <cell r="X5" t="str">
            <v xml:space="preserve">*2017 Statement on Efforts to Combat Human Trafficking and Slavery in Our Business and Supply Chains, accessed 16 March 2018: https://images.apple.com/supplier-responsibility/pdf/Apple-Combat-Human-Trafficking-and-Slavery-in-Supply-Chain.pdf, p. 6
*[2016] Statement on Efforts to Combat Human Trafficking and Slavery in Our Business and Supply Chains, accessed 2 January 2018: https://images.apple.com/ca/supplier-responsibility/pdf/Apple-Combat-Human-Trafficking-and-Slavery-in-Supply-Chain.pdf, page 3-5.
*Apple Supplier Progress Report 2016, accessed 2 January 2018: 
https://images.apple.com/supplier-responsibility/pdf/Apple_SR_2016_Progress_Report.pdf, page 4.
</v>
          </cell>
          <cell r="Y5">
            <v>100</v>
          </cell>
          <cell r="Z5">
            <v>50</v>
          </cell>
          <cell r="AA5">
            <v>50</v>
          </cell>
          <cell r="AB5" t="str">
            <v>(1) According to Apple, its employees are trained on the risks of trafficking in their supply chains in mandatory annual Business Conduct trainings, including training on Apple's (internal) Anti-Human Trafficking Policy. It discloses that over 100,000 employees were trained on this policy in 2017. Further to this, employees who support Apple's government contracting efforts receive additional training to ensure their knowledge of legal requirements. In addition, all employees are provided with information "on the Code and our Supplier Responsibility issue reporting process, and they are instructed to report anything that might be considered a violation, including forced labor, trafficking, or ethical violations". 
(2) Apple states that it takes a holistic approach to technical assistance and management training for its suppliers, which includes the establishment of responsibility teams and training of leaders. It provides some targeted training for suppliers that it believes are particularly exposed to risks of forced labor; e.g. online training for suppliers who hire foreign contract workers. 
Further, the company discloses that higher-risk suppliers may be enrolled into the company's "Partnership Program" where they receive dedicated assistance from Apple auditors to address Code performance gaps. In 2017, three supplier facilities were enrolled in this Partnership Program and 114 supplier facilities were enrolled in Apple's Subject Matter Expert Capability Building Program, to help suppliers analyze the root cause of code violations, and to help suppliers improve their systems to detect and address issues. 
In addition, in 2017, Apple’s Subject Matter Expert team developed 39 tools to provide mechanisms for suppliers to better understand Apple’s Code.
In addition, Apple offers new and current suppliers online trainings [on materials due diligence] in English and Mandarin, and provides tailored support to suppliers where gaps in management systems are identified.</v>
          </cell>
          <cell r="AC5" t="str">
            <v>(1) and (2) *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 7
(2) * Supplier Responsibility, accessed 2 January 2018: https://www.apple.com/supplier-responsibility/ 
* Apple Supplier Responsibility 2018 Progress Report, accessed 16 March 2018, https://images.apple.com/supplier-responsibility/pdf/Apple_SR_2018_Progress_Report.pdf, p. 21.</v>
          </cell>
          <cell r="AD5">
            <v>75</v>
          </cell>
          <cell r="AE5">
            <v>25</v>
          </cell>
          <cell r="AF5">
            <v>50</v>
          </cell>
          <cell r="AG5" t="str">
            <v xml:space="preserve">(1) In its 2016 modern slavery statement, Apple states it partnered with International Organization for Migration (IOM) to create a pilot program for migrant workers to be trained before leaving their country of origin on workers' rights and how to report incidents of abuse. Over 300 migrant workers were trained in 2016 in Nepal, Indonesia and Vietnam. The content of this program was shared with other companies through the EICC to allow for replication and peer learning. [In its 2017 statement, the company also reports that in 2017, it worked with the IOM to develop a set of public guidelines for industry actors on how to address confirmed allegations of forced labor, trafficking, and child labor in the upstream supply chain.]
The company does not report any additional stakeholder engagements in local contexts.
(2) The company is a founding member of Responsible Business Alliance’s Responsible Labor Initiative (“RLI”), and helps lead the work of this initiative.
Apple further states that it supports the efforts of the China Chamber of Commerce of Metals Minerals &amp; Chemicals Importers &amp; Exporters to address the social and environmental risks of cobalt, inluding forced labor. 
</v>
          </cell>
          <cell r="AH5" t="str">
            <v>(1) and (2) * [2016]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pages 8, 9.</v>
          </cell>
          <cell r="AI5">
            <v>75</v>
          </cell>
          <cell r="AJ5">
            <v>25</v>
          </cell>
          <cell r="AK5">
            <v>25</v>
          </cell>
          <cell r="AL5">
            <v>25</v>
          </cell>
          <cell r="AM5">
            <v>0</v>
          </cell>
          <cell r="AN5" t="str">
            <v xml:space="preserve">(1) Apple publishes a list of names and addresses of its top 200 suppliers, amounting to 97% of procurement volume of materials, manufacturing and assembly of its products worldwide in 2016.
(2) As part of its efforts to identify smelters and refiners involved in the production of conflict minerals, Apple designed its due diligence measures according to the OECD Guidance. In a dedicated list Apple includes the names and countries of smelters and refiners of 3TG and Cobalt identified in its supply chain. 
(3) Apple publishes a list of countries of origin for conflict minerals. 
(4) Not disclosed
</v>
          </cell>
          <cell r="AO5" t="str">
            <v>(1) Apple Supplier List February 2017, accessed 2 January 2018: https://images.apple.com/supplier-responsibility/pdf/Apple-Supplier-List.pdf
(2) Specialized Disclosure Report, accessed 2 jJnuary 2018: http://investor.apple.com/secfiling.cfm?filingid=1193125-17-159397&amp;cik=320193
 Apple Smelter and Refiner List December 2016, accessed 2 January 2018: https://images.apple.com/supplier-responsibility/pdf/Apple-Smelter-and-Refiner-List.pdf
(3) See Specialized Disclosure Report, page 25.</v>
          </cell>
          <cell r="AP5">
            <v>75</v>
          </cell>
          <cell r="AQ5">
            <v>50</v>
          </cell>
          <cell r="AR5">
            <v>25</v>
          </cell>
          <cell r="AS5" t="str">
            <v>(1) Apple states it has engaged with suppliers at every level of their supply chain not only to educate them on its responsible sourcing standards but also to engage them to investigate social and environmental risks related, including those related to including human trafficking and slavery associated with materials sourcing. In 2017, Apple extensively reviewed mine-level incidents and public allegations potentially linked to minerals processors in Apple’s supply chain.
In addition, Apple reports it created a "Risk Readiness Assessment" tool, a risk assessment tool that allows supply chain partners like smelters and refiners to understand their risk exposure and track risks.
[The results allow smelters and refiners to self-correct and collaborate. The tool is sourced through the RBA to encourage collective action across  industries.]
(2) Apple identifies debt bondage of migrant workers through recruitment agencies as a particular risk affecting their supply chain and names Indonesia, Nepal, Philipines, Thailand and Vietnam as examples for countries of origin of these workers. However, while company assesses risks across its supply chain, it not disclose forced labor risks identified in different tiers of its supply chain.</v>
          </cell>
          <cell r="AT5" t="str">
            <v>(1) * [2016] Statement on Efforts to Combat Human Trafficking and Slavery in Our Business and Supply Chains, accessed 2 January 2018: https://images.apple.com/ca/supplier-responsibility/pdf/Apple-Combat-Human-Trafficking-and-Slavery-in-Supply-Chain.pdf, page 6 
* Apple Supplier Progress Report 2017, accessed 2 January 2018: 
https://images.apple.com/supplier-responsibility/pdf/Apple-Progress-Report-2017.pdf, page 24.
* Apple Supplier Responsibility 2018 Progress Report, accessed 16 March 2018, https://images.apple.com/supplier-responsibility/pdf/Apple_SR_2018_Progress_Report.pdf, p.23.
* 2017 Statement on Efforts to Combat Human Trafficking
and Slavery in Our Business and Supply Chains, accessed 16 March 2018: https://images.apple.com/supplier-responsibility/pdf/Apple-Combat-Human-Trafficking-and-Slavery-in-Supply-Chain.pdf, 8.
(2) See 2017 statement, page 3.</v>
          </cell>
          <cell r="AU5">
            <v>30</v>
          </cell>
          <cell r="AV5">
            <v>30</v>
          </cell>
          <cell r="AW5">
            <v>0</v>
          </cell>
          <cell r="AX5">
            <v>0</v>
          </cell>
          <cell r="AY5" t="str">
            <v>(1) Apple states that it supports the efforts of the China Chamber of Commerce of Metals Minerals and Chemicals Importers and Exporters to address the risks of forced labor associated with cobalt collectively with industry peers. Part of this effort was the creation of a standardized audit protocol that can be used by cobalt suppliers and adopted by peer companies and industry associations.
In addition, Apple requires smelters and refiners of tin, tantalum, tungsten, gold, and cobalt (“minerals processors”) to participate in independent third-party audit programs, which must include protocols on management systems for forced labor risks.
It further reports that the Mining Association of Canada announced the addition of child and forced labor requirements to its sustainability standard, based on Apple's assessment of third-party sustainability standards.
(2)-(3) Not disclosed</v>
          </cell>
          <cell r="AZ5" t="str">
            <v>(1) * 2017 Statement on Efforts to Combat Human Trafficking and Slavery in Our Business and Supply Chains, accessed 16 March 2018: https://images.apple.com/supplier-responsibility/pdf/Apple-Combat-Human-Trafficking-and-Slavery-in-Supply-Chain.pdf, page 4. 
* [2016] Statement on Efforts to Combat Human Trafficking and Slavery in Our Business and Supply Chains, accessed 2 January 2018: https://images.apple.com/ca/supplier-responsibility/pdf/Apple-Combat-Human-Trafficking-and-Slavery-in-Supply-Chain.pdf, page 4.
* Apple Commitment to Responsible Sourcing, accessed 2 January 2018:
https://images.apple.com/supplier-responsibility/pdf/Apple-Commitment-to-Responsible-Sourcing.pdf, page 2.
* 2017 Conflict Minerals Report, accessed 19 March 2018, https://images.apple.com/supplier-responsibility/pdf/Apple-Conflict-Minerals-Report.pdf, p. 5.</v>
          </cell>
          <cell r="BA5">
            <v>0</v>
          </cell>
          <cell r="BB5">
            <v>0</v>
          </cell>
          <cell r="BC5" t="str">
            <v>Not disclosed. Apple states that it has established a supplier onboarding process which includes self-assessments and on-site audits to assess compliance with  its code of conduct. It therefore appears that such inspections are not carried out prior to selection. The company also states that in initial on-site audits typically new suppliers score lower compared to established ones and that they get better over time.</v>
          </cell>
          <cell r="BD5" t="str">
            <v>Apple Progress Report 2017, accessed 2  January 2018:  https://images.apple.com/supplier-responsibility/pdf/Apple-Progress-Report-2017.pdf, page 4.</v>
          </cell>
          <cell r="BE5">
            <v>50</v>
          </cell>
          <cell r="BF5">
            <v>50</v>
          </cell>
          <cell r="BG5" t="str">
            <v>Apple states that in order to do business with its company, the supplier must affirmatively and contractually agree to the standards laid out in its supplier code of conduct. However, the company does not disclose the language regarding forced labor used in their supplier contracts, or the contract terms.</v>
          </cell>
          <cell r="BH5" t="str">
            <v>Statement on Efforts to Combat Human Trafficking and Slavery in Our Business and Supply Chains, accessed 2 January 2018: https://images.apple.com/ca/supplier-responsibility/pdf/Apple-Combat-Human-Trafficking-and-Slavery-in-Supply-Chain.pdf, page 7.</v>
          </cell>
          <cell r="BI5">
            <v>100</v>
          </cell>
          <cell r="BJ5">
            <v>100</v>
          </cell>
          <cell r="BK5" t="str">
            <v>Apple states that the requirements of the supplier code of conduct apply to the subsidiaries, affiliates, subcontractors of suppliers. It further requires suppliers to "perform periodic assessment of their facilities and operations, and those of their subcontractors and next-tier suppliers to ensure compliance with applicable laws and regulations and the code and standards  [and that] assessments shall be performed at a minimum on an annual basis."</v>
          </cell>
          <cell r="BL5" t="str">
            <v>*Apple Supplier Code of Conduct, accessed 2 January 2018: https://images.apple.com/supplier-responsibility/pdf/Apple-Supplier-Code-of-Conduct-January.pdf, page 1.
*Apple Commitment to Responsible Sourcing, accessed 2 January 2018:
https://images.apple.com/supplier-responsibility/pdf/Apple-Commitment-to-Responsible-Sourcing.pdf, page 82.</v>
          </cell>
          <cell r="BM5">
            <v>30</v>
          </cell>
          <cell r="BN5">
            <v>0</v>
          </cell>
          <cell r="BO5">
            <v>30</v>
          </cell>
          <cell r="BP5">
            <v>0</v>
          </cell>
          <cell r="BQ5" t="str">
            <v>(1) Not disclosed.
There is no general rule disclosed, but Apple states that in 2016 it had implemented a policy for Chinese suppliers which requires the percentage of indirectly employed workers within a factory must not exceed 10%. This was in anticipation of a national labor law that was to come into effect a year later.
(2) Apple requires suppliers in the standard document that accompanies the code of conduct to ensure that private employment agencies, once referred to as third-party recruitment agencies, it uses are compliant with the provisions of the code and the law. Apple lays out detailed requirements on how to ensure this, e.g. that suppliers need to identify directly responsible individuals within recruitment agencies, establish risk management processes, carry out pre-selection due diligence and audit agencies to ensure compliance with Apple's code and standards. 
(3) Not disclosed</v>
          </cell>
          <cell r="BR5" t="str">
            <v>(1) Apple Supplier Progress Report 2016, accessed 2 January 2018: 
https://images.apple.com/supplier-responsibility/pdf/Apple_SR_2016_Progress_Report.pdf, page 28.
(2) Apple Supplier Responsible Standards, accessed 2 January 2018: https://images.apple.com/supplier-responsibility/pdf/Apple-Supplier-Responsible-Standards.pdf, page 1 and 11.</v>
          </cell>
          <cell r="BS5">
            <v>100</v>
          </cell>
          <cell r="BT5">
            <v>50</v>
          </cell>
          <cell r="BU5">
            <v>50</v>
          </cell>
          <cell r="BV5" t="str">
            <v xml:space="preserve">(1) It states that no worker shall be required to pay recruitment fees and that the supplier has to ensure compliance with this zero fee policy. Apple requires suppliers to pay back fees, this implies they should bear the costs of recruitment.
Apple also requires suppliers who work with private employment agencies are also required to have all fees and expenses related to a foreign contract employee’s recruitment stated in the contracts between the employment agency and the supplier to ensure compliance with Apple’s zero fee policy.
(2) In case such fees are discovered, Apple states suppliers shall pay these amounts back to workers directly to the extend possible. Apple is also asking suppliers to implement a process to determine fees paid by foreign contract workers prior to commencement of employment. To this end it provides a detailed list of potential fees and expenses specific to this group of employees. Apple requires suppliers to terminate the relationship to any such agency that is not committed to end practices of charging up front fees. 
The company discloses that in 2017, reimbursements of more than US$1.9 million were provided to more than 1,500 foreign contract workers.
Further, Apple reports that in the case of debt bondage, the reimbursement for each impacted supplier' employee is reviewed and approved by Apple, and that subsequently an independent auditor confirms that the supply chain worker received the repayment. It further discloses that over 35,000 supply chain workers have been repaid recruitment fees worth over USD 30 million.
The company also discloses further details on one of the three cases of supplier violations of recruitment fee provisions identified in 2017. Over 700 foreign contract workers were recruited from the Philippines to work for a supplier through a private employment agency. This resulted in excessive placement fees of more than US$1M. Apple reviewed the reimbursement amount for each impacted employee, and confirmed its repayment by onsite validation. </v>
          </cell>
          <cell r="BW5" t="str">
            <v>(1) and (2) Apple Supplier Responsible Standards, accessed 2 January 2018: https://images.apple.com/supplier-responsibility/pdf/Apple-Supplier-Responsible-Standards.pdf, page 1 and 11.
Apple Supplier Responsibility 2018 Progress Report, accessed 16 March 2018, https://images.apple.com/supplier-responsibility/pdf/Apple_SR_2018_Progress_Report.pdf, p.46.
(2) Apple Progress Report 2017, accessed 2  January 2018:  https://images.apple.com/supplier-responsibility/pdf/Apple-Progress-Report-2017.pdf, page 7, 29 and 30.
Apple Supplier Responsibility 2018 Progress Report, accessed 16 March 2018, https://images.apple.com/supplier-responsibility/pdf/Apple_SR_2018_Progress_Report.pdf, p.16, 17.
2017 Statement on Efforts to Combat Human Trafficking
and Slavery in Our Business and Supply Chains, accessed 16 March 2018: https://images.apple.com/supplier-responsibility/pdf/Apple-Combat-Human-Trafficking-and-Slavery-in-Supply-Chain.pdf, p. 3, 48.</v>
          </cell>
          <cell r="BX5">
            <v>100</v>
          </cell>
          <cell r="BY5">
            <v>50</v>
          </cell>
          <cell r="BZ5">
            <v>50</v>
          </cell>
          <cell r="CA5" t="str">
            <v>(1) Apple requires suppliers (in its code of conduct and supplementary document) to conduct regular audits of private employment agencies to ensure compliance with the code and other laws. It includes additional requirements, such as details on the auditing procedure and the existence of processes for handling non-compliance including the termination of relationships with such agencies that do not remediate their practices.  
(2) The company is a founding member of Responsible Business Alliance’s Responsible Labor Initiative (“RLI”), and helps lead the work of this initiative.</v>
          </cell>
          <cell r="CB5" t="str">
            <v>(1) Apple Commitment to Responsible Sourcing, accessed 2 January 2018: https://images.apple.com/supplier-responsibility/pdf/Apple-Commitment-to-Responsible-Sourcing.pdf, page 11.
(2) 2017 Statement on Efforts to Combat Human Trafficking
and Slavery in Our Business and Supply Chains, accessed 16 March 2018: https://images.apple.com/supplier-responsibility/pdf/Apple-Combat-Human-Trafficking-and-Slavery-in-Supply-Chain.pdf, p.16.</v>
          </cell>
          <cell r="CC5">
            <v>75</v>
          </cell>
          <cell r="CD5">
            <v>25</v>
          </cell>
          <cell r="CE5">
            <v>25</v>
          </cell>
          <cell r="CF5">
            <v>25</v>
          </cell>
          <cell r="CG5">
            <v>0</v>
          </cell>
          <cell r="CH5" t="str">
            <v>In the supplementary document to its supplier code of conduct Apple has integrated a detailed section dedicated to the protection of migrant ("foreign contract") workers.
(1) Apple requires suppliers to provide their workers with employment contracts written in their native language. 
Further, the company has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As of 2016, over 300 migrant workers in three different countries have received this pre-departure training. 
(2) Apple's suppliers are "prohibited from confiscating or withholding workers' government-issued identity documents and travel documents".
(3) Apple states it does not tolerate the punishment of or retaliation against workers for reporting discriminatory practices. It states it will provide workers interviewed during audits with a phone number to call. In 2017, it made nearly 35,600 phone calls to ensure workers were not retaliated against for reporting grievances. It is assumed that this includes migrant workers.
(4) Not disclosed.
Apple provides online training to suppliers who hire foreign workers, but provides no details on how it works with suppliers to ensure migrant worker rights are respected.</v>
          </cell>
          <cell r="CI5" t="str">
            <v>(1) * 2017 Statement on Efforts to Combat Human Trafficking and Slavery in Our Business and Supply Chains, accessed 16 March 2018: https://images.apple.com/supplier-responsibility/pdf/Apple-Combat-Human-Trafficking-and-Slavery-in-Supply-Chain.pdf, p. 7
* [2016] Statement on Efforts to Combat Human Trafficking and Slavery in Our Business and Supply Chains, accessed 2 January 2018: https://images.apple.com/ca/supplier-responsibility/pdf/Apple-Combat-Human-Trafficking-and-Slavery-in-Supply-Chain.pdf, page 6.
(2) See [2016] statement, page 2.
(3) *Apple Supplier Responsible Standards, accessed 2 January 2018: https://images.apple.com/supplier-responsibility/pdf/Apple-Supplier-Responsible-Standards.pdf, page 3. 
* Statement on Efforts to Combat Human Trafficking and Slavery in Our Business and Supply Chains, accessed 2 January 2018: https://images.apple.com/ca/supplier-responsibility/pdf/Apple-Combat-Human-Trafficking-and-Slavery-in-Supply-Chain.pdf, page 4.
(4) See above, page 4.</v>
          </cell>
          <cell r="CJ5">
            <v>50</v>
          </cell>
          <cell r="CK5">
            <v>0</v>
          </cell>
          <cell r="CL5">
            <v>50</v>
          </cell>
          <cell r="CM5" t="str">
            <v>(1) Not disclosed.
(2) In its code of conduct the company requires suppliers to develop and post in its factories a statement affirming its commitment to "high standards of social (...) responsibility", also in the main local language of the factory. 
Apple states that its suppliers are also required to train their employees on the Supplier Code of Conduct, which includes the prohibition of human trafficking and forced labor. It states that since 2007, 14.7 million supplier employees were trained on their rights, including local labor laws, and on Apple’s Code. More than 3 million people were trained in 2017 alone.
Further, the company discloses that in 2008, its Supplier Employee Training Program was developed to ensure that all people in its supply chain receive training on their rights as employees during new hire orientation. The training includes protections outlined in Apple's Supplier Code of Conduct, such as permissible working hours, and proper working and living conditions.</v>
          </cell>
          <cell r="CN5" t="str">
            <v>(2) * Apple Supplier Code of Conduct, accessed 2 January 2018: https://images.apple.com/supplier-responsibility/pdf/Apple-Supplier-Code-of-Conduct-January.pdf, page 5.
* Apple Supplier Progress Report 2017, accessed 2 January 2018: 
https://images.apple.com/supplier-responsibility/pdf/Apple-Progress-Report-2017.pdf, page 15.
* 2017 Statement on Efforts to Combat Human Trafficking and Slavery in Our Business and Supply Chains, accessed 16 March 2018: https://images.apple.com/supplier-responsibility/pdf/Apple-Combat-Human-Trafficking-and-Slavery-in-Supply-Chain.pdf, p.7
* Apple Supplier Responsibility 2018 Progress Report, accessed 16 March 2018, https://images.apple.com/supplier-responsibility/pdf/Apple_SR_2018_Progress_Report.pdf, p. 14</v>
          </cell>
          <cell r="CO5">
            <v>100</v>
          </cell>
          <cell r="CP5">
            <v>25</v>
          </cell>
          <cell r="CQ5">
            <v>25</v>
          </cell>
          <cell r="CR5">
            <v>25</v>
          </cell>
          <cell r="CS5">
            <v>25</v>
          </cell>
          <cell r="CT5" t="str">
            <v>(1) Apple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Also see 4.4(1)
(2) Apple's Moral Support team was founded in 2015, and in 2017 provided support and advocacy provided to over 40,000 supply chain workers.
Apple discloses a case study of a supply chain worker who joined a final assembly facility, a supplier to Apple, in Jiangsu in 2013, and rose up the ranks from trainee to supervisor. In 2015, this worker became a member of Apple's Moral Support team, which provides a place where employees can voice their concerns regarding workers rights, which are then brought to management. In 2017, the worker organized over 50 employee forums. 
(3) As a result of the forums mentioned under (2), more than 100 cases were brought to management and workplace improvements were made. Xu and team also work directly with Apple to identify employees with grievances during assessment visits and interviews.
(4) See (1) and (2)/(3).</v>
          </cell>
          <cell r="CU5" t="str">
            <v>(1) 2017 Statement on Efforts to Combat Human Trafficking
and Slavery in Our Business and Supply Chains, accessed 16 March 2018: https://images.apple.com/supplier-responsibility/pdf/Apple-Combat-Human-Trafficking-and-Slavery-in-Supply-Chain.pdf, p. 7
(2) and (3): Apple Supplier Responsibility 2018 Progress Report, accessed 16 March 2018, https://images.apple.com/supplier-responsibility/pdf/Apple_SR_2018_Progress_Report.pdf, p. 15</v>
          </cell>
          <cell r="CV5">
            <v>12.5</v>
          </cell>
          <cell r="CW5">
            <v>12.5</v>
          </cell>
          <cell r="CX5">
            <v>0</v>
          </cell>
          <cell r="CY5">
            <v>0</v>
          </cell>
          <cell r="CZ5">
            <v>0</v>
          </cell>
          <cell r="DA5" t="str">
            <v>(1) Apple's "Supplier Responsibility Standards" which supplement its supplier code of conduct provide guidance to suppliers with regard to freedom of association. For example, the standards require suppliers to have a written policy on freedom of association, to not interfere with unions, and to communicate the requirements regarding to freedom of association to its suppliers. The company does not disclose how it works with suppliers to strengthen freedom of assocation. 
(2) Not disclosed
(3) Not disclosed. Apple's " Supplier Responsibility Standards" requires that, in countries where there are regulatory constraints to freedom of association, "Supplier shall allow alternative means for Workers to individually and collectively engage with Supplier, including processes for Workers to express their Grievances and protect their rights regarding working conditions and terms of employment." However there is no evidence of steps taken to ensure the implementation of this goal.
(4) Not disclosed</v>
          </cell>
          <cell r="DB5" t="str">
            <v xml:space="preserve">Apple Supplier Responsible Standards, accessed 2 January 2018: https://images.apple.com/supplier-responsibility/pdf/Apple-Supplier-Responsible-Standards.pdf, page 31. </v>
          </cell>
          <cell r="DC5">
            <v>70</v>
          </cell>
          <cell r="DD5">
            <v>20</v>
          </cell>
          <cell r="DE5">
            <v>10</v>
          </cell>
          <cell r="DF5">
            <v>20</v>
          </cell>
          <cell r="DG5">
            <v>20</v>
          </cell>
          <cell r="DH5">
            <v>0</v>
          </cell>
          <cell r="DI5" t="str">
            <v>(1) Mechanisms for supply chain workers: 
- Apple requires its suppliers to provide grievance channels that enable their employees to safely report any violation.
- Apple reports it has provided access to a survey to workers at 29 locations since 2014 where they can anonymously report on rights violations via phone or social media. 
- During supplier audits, when suppliers' workers are interviewed they are given a phone number in case they should want to report concerns confidentially to Apple. The company states that it encourages workers to report any retaliations and it will follow up with suppliers and workers themselves to address any reports. 
Mechanisms for external stakeholders: 
In 2017, Apple helped expand a whistle-blowing program implemented by iTSCi, to ensure supply chain misconduct and incidents are surfaced and addressed. ITSCi publicly lists contact details where stakeholders file reports, and the scope of this whistleblowing policy includes forced labor. 
[Apple further has a Business Conduct hotline which encourages "employees and other third parties" to report any potential issues violating the company's internal Human Trafficking Policy. However, the policy and the hotline do not seem to be publicly available.
Mechanism for Apple employees to report supply chain incidents
- Apple also states that it has an internal system accessible to employees who can alert Apple if they want to report concerns if they visit a facility.]
(2) In its supplier code, the company requires suppliers to have effective and accessible grievance mechanisms in place. It further requires that suppliers "shall have documented processes by which to have a dialogue with Workers about concerns, including the design and functioning of the Grievance mechanism and specific Grievances raised by Workers." However no further details on how the company ensures workers are aware of the mechanism are disclosed.
(3) Survey system: It appears that reports are processed by Apple, and therefore by an "independent third party". Phone system: Apple states that between October 2015 and December 2016, 36,000 phone calls were made to suppliers' workers to ensure workers were not retaliated against when using its grievance phone system.  
(4) Apple states that in 2016 it has received 22,000 survey responses to its survey [see (1)] and was able to respond by advising suppliers regarding areas for improvement. 
Apple discloses that via the phone numbers provided to suppliers workers, 35 incidents were reported and investigated in 2017. The Supplier Responsibility team following up on each within 24 hours.
Apple also discloses that it requires suppliers to maintain a grievance record system on aspects including types and number of grievances, channels used by workers, time taken to resolve grievances, worker satisfaction with resolutions.
(5) Not disclosed.</v>
          </cell>
          <cell r="DJ5" t="str">
            <v>(1) * Apple Progress Report 2017, accessed 2 January 2018:  https://images.apple.com/supplier-responsibility/pdf/Apple-Progress-Report-2017.pdf, page 20.
* Statement on Efforts to Combat Human Trafficking and Slavery in Our Business and Supply Chains, accessed 2 January 2018: https://images.apple.com/ca/supplier-responsibility/pdf/Apple-Combat-Human-Trafficking-and-Slavery-in-Supply-Chain.pdf, page 4.
* Apple Supplier Responsibility 2018 Progress Report, accessed 16 March 2018, https://images.apple.com/supplier-responsibility/pdf/Apple_SR_2018_Progress_Report.pdf, p.14
* Apple Supplier Responsibility 2018 Progress Report, accessed 16 March 2018, https://images.apple.com/supplier-responsibility/pdf/Apple_SR_2018_Progress_Report.pdf, p.24
(2) Apple Supplier Responsible Standards (v. 4.4), accessed 27 March 2018, https://images.apple.com/supplier-responsibility/pdf/Apple-Supplier-Responsible-Standards.pdf, p. 35-37.
(3) n/a
(4) * Apple Progress Report, see above, page 20.
* 2017 Statement on Efforts to Combat Human Trafficking and Slavery in Our Business and Supply Chains, accessed 16 March 2018: https://images.apple.com/supplier-responsibility/pdf/Apple-Combat-Human-Trafficking-and-Slavery-in-Supply-Chain.pdf, p.5
* Apple Supplier Responsible Standards (v. 4.4), see above, p. 36</v>
          </cell>
          <cell r="DK5">
            <v>100</v>
          </cell>
          <cell r="DL5">
            <v>20</v>
          </cell>
          <cell r="DM5">
            <v>20</v>
          </cell>
          <cell r="DN5">
            <v>20</v>
          </cell>
          <cell r="DO5">
            <v>20</v>
          </cell>
          <cell r="DP5">
            <v>20</v>
          </cell>
          <cell r="DQ5" t="str">
            <v>Apple discloses that in 2017, the bar for labor and human rights performance was raised for wages and benefits, involuntary labor prevention, and student intern  management. For example, Apple suppliers are now required to pay a minimum of 125 percent base wages for overtime worked in countries where there are no legally established overtime rates. Further, the number of student interns at a supplier facility to no more than 10 percent of their total workforce.
(1) In addition to pre-scheduled audits, Apple selects facilities at random for unannounced audits.
(2) Apple states that it reviews documents as part of an audit. It states an audit will assess the supplier's operations and management systems against more than 500 data points. 
In its 2018 supplier responsibility report, the company mentions that its audits include a review of working hour data, and documentation to justify wage calculation. Specifically, ithe company describes its Working Hours Program. Launched in 2011, in 2017 this program tracked the working hours of 1.3 million workers in the company's supply chain on a weekly basis. 
(3) Together with local third-party auditors, Apple interviews workers in their native languages without their managers present. After interviews workers are given a phone number to report any concerns.
(4) Apple's supply chain standards contain detailed requirements on conditions in dormitories and dining areas, and as audits are conducted to verify compliance with these standards it can be assumed they cover these areas. The company discloses an example of a health and safety audit finding, where some detectors were available in most of the facility, but not in the dormitory area, indicating that these areas are part of the audit. The company further noted that the percentage of violations related to working and living conditions was low.
(5) Apple audits all final assembly manufacturers yearly, but also audits suppliers further down its supply chain based on geographic risk, previous audit performance, manufacturing process risks, and planned spending. Apple also takes into account concerns brought by internal teams, external stakeholders, NGOs, and others. 
In addition, Apple requires smelters and refiners of tin, tantalum, tungsten, gold, and cobalt (“minerals processors”) to participate in independent third-party audit programs. In conformity in all material respects with the OECD Due Diligence Guidance for Responsible Supply Chains of Minerals from Conflict-
Affected and High-Risk Areas, programs must include protocols on management systems for forced labor risks.</v>
          </cell>
          <cell r="DR5" t="str">
            <v>(1) 2017 Statement on Efforts to Combat Human Trafficking
and Slavery in Our Business and Supply Chains, accessed 16 March 2018: https://images.apple.com/supplier-responsibility/pdf/Apple-Combat-Human-Trafficking-and-Slavery-in-Supply-Chain.pdf, page 4. 
(2) See above, and:
* Apple Supplier Progress Report 2017, accessed 2 January 2018: 
https://images.apple.com/supplier-responsibility/pdf/Apple-Progress-Report-2017.pdf. page 4.
* Apple Supplier Progress Report 2018, accessed 19 March 2018: 
https://images.apple.com/supplier-responsibility/pdf/Apple_SR_2018_Progress_Report.pdf, page 49.
(3) See (1), page 5.
(4) Apple Supplier Responsible Standards, accessed 2 January 2018: https://images.apple.com/supplier-responsibility/pdf/Apple-Supplier-Responsible-Standards.pdf, page 49, 50, 52.
(5) * See (1) 
* [2016] Statement on Efforts to Combat Human Trafficking and Slavery in Our Business and Supply Chains, accessed 2 January 2018: https://images.apple.com/ca/supplier-responsibility/pdf/Apple-Combat-Human-Trafficking-and-Slavery-in-Supply-Chain.pdf, p. 4</v>
          </cell>
          <cell r="DS5">
            <v>80</v>
          </cell>
          <cell r="DT5">
            <v>20</v>
          </cell>
          <cell r="DU5">
            <v>0</v>
          </cell>
          <cell r="DV5">
            <v>20</v>
          </cell>
          <cell r="DW5">
            <v>20</v>
          </cell>
          <cell r="DX5">
            <v>20</v>
          </cell>
          <cell r="DY5" t="str">
            <v>(1) Apple audits all its final assembly manufacturers on an annual basis, in addition to some lower tier suppliers. The company further reports that in 2017, it conducted 756 audits in 30 countries, covering suppliers who represent 95 percent of its total annual spend. 
(2) Not disclosed
(3) Apple discloses that it interviewed 31,000 supplier employees in 2017. It is assumed that this occured as part of audits.
(4) Each audit is conducted by an Apple auditor with the support of a local third-party auditor, who are trained to use Apple's auditing protocols. The company further states that its auditors are trained to identify circumstances where a supplier may be providing false information or preventing access to critical documents.
(5) The company reports that in 2017, the involuntary labor violation recurrence rate has been reduced to zero, and that since 2013, the total number of debt-bonded labor cases has steadily decreased. It further reports that in 2017, 16% of audited suppliers improved on labor and human rights. The average score across on the topic was 86 out of 100. 
The company states that it distinguishes between three categrories of findings; administrative-, implementation-related, and core violations. The latter include involuntary labor, intimidation or retaliation and falsification of documents. Apple reports that in 2017, 44 core violations were uncovered in labor and human rights; these included 3 bonded-labor violations, 38 working hours falsification violations, 1 access restriction violation, and 2 underage labor violations. 
Examples of working hours violations include exceeding the 60 hour workweek limit, and providing no day of rest after six consecutive days of work. A lower percentage of assessment violations were found relating to anti-discrimination and anti-harassment, grievance mechanisms, and processes related to the protection of special classes, such as juvenile and student employees.</v>
          </cell>
          <cell r="DZ5" t="str">
            <v>(1) *2017 Statement on Efforts to Combat Human Trafficking and Slavery in Our Business and Supply Chains, accessed 16 March 2018: https://images.apple.com/supplier-responsibility/pdf/Apple-Combat-Human-Trafficking-and-Slavery-in-Supply-Chain.pdf, p. 4.
* Apple Supplier Responsibility 2018 Progress Report, accessed 16 March 2018, https://images.apple.com/supplier-responsibility/pdf/Apple_SR_2018_Progress_Report.pdf, p. 41.
(3) Apple Supplier Responsibility 2018 Progress Report, accessed 16 March 2018, https://images.apple.com/supplier-responsibility/pdf/Apple_SR_2018_Progress_Report.pdf, p.14
(4) and (5) Apple Supplier Progress Report 2017, see above, page 28-30.
* 2017 Statement on Efforts to Combat Human Trafficking and Slavery in Our Business and Supply Chains, see above, p. 5.
* Apple Supplier Responsibility 2018 Progress Report, accessed 16 March 2018, https://images.apple.com/supplier-responsibility/pdf/Apple_SR_2018_Progress_Report.pdf, p. 17, 42, 44.</v>
          </cell>
          <cell r="EA5">
            <v>100</v>
          </cell>
          <cell r="EB5">
            <v>25</v>
          </cell>
          <cell r="EC5">
            <v>25</v>
          </cell>
          <cell r="ED5">
            <v>25</v>
          </cell>
          <cell r="EE5">
            <v>25</v>
          </cell>
          <cell r="EF5" t="str">
            <v>(1) Apple states that serious violations of its code are immediately escalated to Apple's and the supplier's senior management and require immediate follow-up. When appropriate, the violation might also be reported to local authorites. A supplier that committed serious violations is formally placed on probation until it successfully completes its next audit. For this period, Apple states, it is working towards reducing order volumes at the respective supplier. Apple further discloses for specific cases of violations what it requires suppliers to do in response. It provides these details for cases of bonded labor, harassment, underage labor and working hour falsification.
(2) Once a supplier closes all non-compliance identified during an audit, Apple arranged to return to verify audit findings are a "truly remediated". The company also conduct unscheduled spot checks based on audit findings and grievances received from workers. 
For example, the company discloses a "Debt-Bonded Labor Remediation Process". This process includes 1) violation identification (audit), 2) violation communication (to supplier senior management), 3) signing of repayment terms by supplier, 4) repayment plan submitted by suppliers, 5) repayment by supplier, and 6) payment verfication through a third-party auditor.
(3) When a core violation is identified at a supplier, Apple issues a Notice of Probation directly to the president or CEO of the supplier, and works to reduce production volumes at the offending supplier. The supplier is on probabtion until the next audit, during which time the issue is monitored closely by
Apple auditors, and if the supplier is not "truly committed" to improve, Apple may terminate the relationship. Apple terminated the relationship following serious code violations with 20 suppliers. The supplier names are further put on an interal "Do Not Source List" list. In 2017, the company also required its suppliers to remove 10 minerals processors not willing to participate in independent third-party audits.
(4) Apple discloses an example of a case of bonded labor found at a subcontractor of one of its immediate suppliers in the UAE. The audit had revealed a practice of withholding passports, unacceptable dormitory rules and lower than standard meal allowances. Apple states it attempted to work with the subcontractor who showed unwillingness to change its practices. Apple reports that its immediate supplier terminated sourcing from the subcontractor and took over some of its workforce. In addition, as a consequence, the supplier created a supply chain responsibility department and became member of the EICC.</v>
          </cell>
          <cell r="EG5" t="str">
            <v>(1) * [2016] Statement on Efforts to Combat Human Trafficking
and Slavery in Our Business and Supply Chains, accessed 2 January 2018: https://images.apple.com/ca/supplier-responsibility/pdf/Apple-Combat-Human-Trafficking-and-Slavery-in-Supply-Chain.pdf, page 5; and 
* Apple Supplier Progress Report 2017, accessed 2 January 2018: 
https://images.apple.com/supplier-responsibility/pdf/Apple-Progress-Report-2017.pdf, page 29.
(2) * 2017 Statement on Efforts to Combat Human Trafficking and Slavery in Our Business and Supply Chains, accessed 16 March 2018: https://images.apple.com/supplier-responsibility/pdf/Apple-Combat-Human-Trafficking-and-Slavery-in-Supply-Chain.pdf, p.7
* Apple Supplier Progress Report 2018, accessed 19 March 2018: 
https://images.apple.com/supplier-responsibility/pdf/Apple_SR_2018_Progress_Report.pdf, p. 48.
(3) 2017 Statement on Efforts to Combat Human Trafficking and Slavery in Our Business and Supply Chains, see above, p.6
(4) Apple Supplier Progress Report 2017, accessed 2 January 2018: 
https://images.apple.com/supplier-responsibility/pdf/Apple-Progress-Report-2017.pdf, page 8.</v>
          </cell>
          <cell r="EH5">
            <v>37.5</v>
          </cell>
          <cell r="EI5">
            <v>1</v>
          </cell>
          <cell r="EJ5" t="str">
            <v>n/a</v>
          </cell>
          <cell r="EK5" t="str">
            <v>n/a</v>
          </cell>
          <cell r="EL5" t="str">
            <v xml:space="preserve">Allegation regarding excessive overtime, coercion, and retention of documents at Apple supplier Pegatron (Date: December 2014)
Summary: An undercover BBC Panorama investigation filming an iPhone 6 production line at the Pegatron factories on the outskirts of Shanghai, claims that Apple's standards on workers' hours, ID cards, dormitories, work meetings and juvenile workers were breached. The report claims it filmed exhausted workers were filmed falling asleep on their 12-hour shifts. The report alleges that one undercover reporter had to work 18 days in a row despite repeated requests for a day off, and that none of the reporters had a choice whether or not they wanted to work overtime. A BBC video claims that workers which are recruited by agencies, have their ID withheld by the agency (which everyone in China has to carry), and were unable to get them back on demand. Further, the video alleges that workers have no choice whether they work day or night. 
Sources:
o BBC Panorama: “Apple 'failing to protect Chinese factory workers'”, http://www.bbc.co.uk/news/business-30532463;
o BBC News: “Secret video of 'exhausted workforce' in Chinese factory making Apple products” (video), http://www.bbc.co.uk/news/av/business-30540538/secret-video-of-exhausted-workforce-in-chinese-factory-making-apple-products; </v>
          </cell>
          <cell r="EM5">
            <v>12.5</v>
          </cell>
          <cell r="EN5">
            <v>12.5</v>
          </cell>
          <cell r="EO5">
            <v>12.5</v>
          </cell>
          <cell r="EP5">
            <v>0</v>
          </cell>
          <cell r="EQ5" t="str">
            <v>n/a</v>
          </cell>
          <cell r="ER5" t="str">
            <v>n/a</v>
          </cell>
          <cell r="ES5" t="str">
            <v>n/a</v>
          </cell>
          <cell r="ET5" t="str">
            <v>n/a</v>
          </cell>
          <cell r="EU5" t="str">
            <v>Please note the below comments related to 7.2 B1, as KnowTheChain has identified a forced labor allegation regarding Apple's suppliers. 
Apple discloses it has worked with "key stakeholders" to develop a multi-stakeholder grievance platform to increase transparency and consistency in how public allegations, regarding forced labor and other issues, are identified, reported, and addressed and to drive toward addressing potential abuses on the ground. 
B1 (1) Apple provides limited details regarding how it responds to violations of its code reported by stakeholders, employees, or suppliers workers (e.g., timeframes, engagement with affected stakeholders, responsible parties, approval procedures, etc.): 
Incidents reported by stakeholders: The company notes that if a high-risk issues, including those related to forced labor, are identified in Apple’s supply chain, the company has "a process in place to follow up with independent third-party audit programs and relevant stakeholders".
Incidents reports by suppliers' workers:
Apple issues phone numbers to suppliers workers. It investigates reported issues to determine whether the report identifies a violation of its standards, and follows up with suppliers. In 2017, Apple's Supplier Responsibility team followed up on reported issues within 24 hours. 
Incidents reported by employees:
In addition, employee concerns, e.g. regarding facilities, are investigated to determine whether a code violation has occured. The company reports that between October 2015 and December 2016, approximately 170 tickets were opened through this system, and that the Supplier Responsibility team follows up to address each one within 24 hours.
[The company discloses remediation processes specific to issues such as debt-bonded labor, and working hour falsifications, which seems related to audit findings only, and are covered under corrective action plans - see 7.1]. 
B1 (2) Apple does not provide a detailed response to the allegation of forced overtime, lack of rest days and withholding of ID's at its Shanghai-based manufacturer Pegatron. However, in a publicly available letter to its employees, the company notes it will not respond to every individual issue raised, but that it will take all allegations seriously, and investigate them.
B1 (3) The company does not describe remedy provided regarding the specific allegation. However, in a letter to employees regarding this allegation, it describes more broadly how it has decreased excessive working hours, and addressed passport retention. The company notes it has gone beyond auditing and corrective actions by creating educational programs for workers. 
B1 (4) Not disclosed</v>
          </cell>
          <cell r="EV5" t="str">
            <v>(1) 2017 Statement on Efforts to Combat Human Trafficking
and Slavery in Our Business and Supply Chains, accessed 16 March 2018: https://images.apple.com/supplier-responsibility/pdf/Apple-Combat-Human-Trafficking-and-Slavery-in-Supply-Chain.pdf, p. 5, 9.
[2016] Statement on Efforts to Combat Human Trafficking and Slavery in Our Business and Supply Chains, accessed 2 January 2018: https://images.apple.com/ca/supplier-responsibility/pdf/Apple-Combat-Human-Trafficking-and-Slavery-in-Supply-Chain.pdf, page 4 and 6.
(2) -(4) Note: The company does not deny the allegations entirely, but disagrees with the conclusions the source is making. The Telegraph has published a letter that Apple had sent to its UK employees.  
Apple 'failing to protect Chinese factory workers', accessed 5 January 2018: http://www.bbc.co.uk/news/business-30532463
Read: Apple's letter to UK staff over Chinese factory conditions, accessed 5 January 2018: http://www.telegraph.co.uk/technology/apple/11303406/Read-Apples-letter-to-UK-staff-over-Chinese-factory-conditions.html</v>
          </cell>
        </row>
        <row r="6">
          <cell r="A6" t="str">
            <v>Hewlett Packard Enterprise Company</v>
          </cell>
          <cell r="B6" t="str">
            <v>Technology Hardware, Storage &amp; Peripherals</v>
          </cell>
          <cell r="C6">
            <v>26.139720000000001</v>
          </cell>
          <cell r="D6" t="str">
            <v>United States</v>
          </cell>
          <cell r="E6" t="str">
            <v>NYSE:HPE</v>
          </cell>
          <cell r="H6">
            <v>100</v>
          </cell>
          <cell r="I6">
            <v>100</v>
          </cell>
          <cell r="J6" t="str">
            <v>HPE states that it is committed to combatting the risks of slavery in its operations and supply chains.</v>
          </cell>
          <cell r="K6" t="str">
            <v>Statement on Slavery and Human Trafficking, accessed 8 November 2017, available at: https://h20195.www2.hpe.com/V2/GetDocument.aspx?docname=A00005807ENW</v>
          </cell>
          <cell r="L6">
            <v>100</v>
          </cell>
          <cell r="M6">
            <v>20</v>
          </cell>
          <cell r="N6">
            <v>20</v>
          </cell>
          <cell r="O6">
            <v>20</v>
          </cell>
          <cell r="P6">
            <v>20</v>
          </cell>
          <cell r="Q6">
            <v>20</v>
          </cell>
          <cell r="R6" t="str">
            <v xml:space="preserve">(1) HPE's Code is based on the RBA Code and includes forced labor, child labor, freedom of association and non-discrimination.
(2) In its 2018 additional disclosure, the company discloses that its policies and standards were reviewed and approved by senior executives prior to release. 
(3) Yes. Home &gt; Corporate Responsibility &gt; Read the Policies &gt; Supplier Code of Conduct
(4) The company uses the RBA Code of Conduct, which is reviewed every three years and includes input from RBA members and external stakeholders, as its supplier code of conduct. Additionally, it has included document version history as an appendix in its Supplier Code. (Note that Code on HPE's Code on the website was last updated November 2015 and RBA's Code was last updated in January 2018.)
(5) HPE states that it communicates its requirements to suppliers with a view to scoring them against those requirements, and communicates with suppliers about their compliance with regular business reviews. </v>
          </cell>
          <cell r="S6" t="str">
            <v>(1-5) Supplier Code of Conduct, accessed 25 January 2018, https://h20195.www2.hpe.com/v2/getpdf.aspx/c04797632.
(2) Additional Disclosure 2018, accessed 6 April 2018, https://www.business-humanrights.org/sites/default/files/2018-04%20KTC%20ICT_disclosure%202018%20HPE.pdf</v>
          </cell>
          <cell r="T6">
            <v>100</v>
          </cell>
          <cell r="U6">
            <v>50</v>
          </cell>
          <cell r="V6">
            <v>50</v>
          </cell>
          <cell r="W6" t="str">
            <v xml:space="preserve">(1) The Global Social and Environmental Responsibility (SER) Team in the Ethics and Compliance Office is responsible for policies, programs and processes relating to human rights in the supply chain.
(2) HPE's Board of Directors has a Nominating, Governance, and Social Responsibility Committee. The Committee provides a forum for discussing strategic sustainability issues related to HPE's supply chain, and social, political and environmental factors. </v>
          </cell>
          <cell r="X6" t="str">
            <v>(1) Statement on Slavery and Human Trafficking, accessed 8 November 2017, https://h20195.www2.hpe.com/V2/GetDocument.aspx?docname=A00005807ENW.
(2) Living Progress Report 2016, accessed 25 January 2018, https://h20195.www2.hpe.com/V2/GetDocument.aspx?docname=A00015938ENW.</v>
          </cell>
          <cell r="Y6">
            <v>100</v>
          </cell>
          <cell r="Z6">
            <v>50</v>
          </cell>
          <cell r="AA6">
            <v>50</v>
          </cell>
          <cell r="AB6" t="str">
            <v xml:space="preserve">(1) All employees must complete training on HPE's Standards of Business Conduct, which includes forced labor. Supply chain procurement and quality employees, contingent workers who manage relationships with manufacturing partners and Original Design Manufacturers also receive training via HPE's Social and Environmental Responsibility program. Training on human trafficking awareness is also delivered via HPE's 'virtual university' named Accelerating-U. The training on human trafficking explains why employees should be concerned about human trafficking in their role; provides a definition of trafficking; dispels some common myths; highlights HPE's relevant policies; provides a list of red flags to look out for, and how to report concerns. 
(2) The company states that it has held numerous trainings designed to help suppliers understand HPE's expectations relating to the Code of Conduct, the Foreign Migrant Worker Standard, the Student and Dispatch Worker Standard, and EICC expectations. HPE further discloses that it has delivered training with Intel, Google, Dell and NVIDIA which were facilitated by Impactt Limited. These trainings focused on misconceptions about forced labor; providing practical guidance on developing policies on forced labor; assessing key risks in the supply chain, and understanding EICC and legal requirements. These trainings were delivered in three countries in Asia deemed to be of high risk. </v>
          </cell>
          <cell r="AC6" t="str">
            <v>Statement on Slavery and Human Trafficking, accessed 8 November 2017, available at: https://h20195.www2.hpe.com/V2/GetDocument.aspx?docname=A00005807ENW</v>
          </cell>
          <cell r="AD6">
            <v>75</v>
          </cell>
          <cell r="AE6">
            <v>25</v>
          </cell>
          <cell r="AF6">
            <v>50</v>
          </cell>
          <cell r="AG6" t="str">
            <v xml:space="preserve">(1) HPE hosted training for suppliers and labor agents in Malaysia in 2018, to address risks of forced labor, and sat on the panel at a Supplier Roundtable in Kuala Lumpur hosted with Institute for Human Rights and Business, the Leadership Group for Responsible Recruitment, and the Consumer Goods Forum. The Roundtable addressed forced labor risks, and HPE's policies. However the company does not disclose a second example of stakeholder engagement in local contexts.
(2) HPE discloses that it is one of the founding members of the Leadership Group for Responsible Recruitment, focusing on eradicating recruitment fees paid by workers. With other IT companies, it has conducted training sessions on "best practices to prevent risks associated with modern slavery in the recruitment and employment of foreign migrant workers". 
HPE is an RBA member and has adopted the RBA Code into its supplier standards. A HPE representative sits on RBA's Board of Directors. </v>
          </cell>
          <cell r="AH6" t="str">
            <v xml:space="preserve">(1) Additional Disclosure 2018, accessed 6 April 2018, https://www.business-humanrights.org/sites/default/files/2018-04%20KTC%20ICT_disclosure%202018%20HPE.pdf.
(2) *Statement on Slavery and Human Trafficking, accessed 8 November 2017, available at: https://h20195.www2.hpe.com/V2/GetDocument.aspx?docname=A00005807ENW.
*Living Progress Report 2016, accessed 25 January 2018, https://h20195.www2.hpe.com/V2/GetDocument.aspx?docname=A00015938ENW, page 30 and 33. </v>
          </cell>
          <cell r="AI6">
            <v>100</v>
          </cell>
          <cell r="AJ6">
            <v>25</v>
          </cell>
          <cell r="AK6">
            <v>25</v>
          </cell>
          <cell r="AL6">
            <v>25</v>
          </cell>
          <cell r="AM6">
            <v>25</v>
          </cell>
          <cell r="AN6" t="str">
            <v xml:space="preserve">(1) HPE discloses a list of final assembly suppliers, which includes the names, addresses, and product types of suppliers, as well as a link to suppliers' sustainability information. The list represents more than 95% of HPE's procurement.
(2) HPE discloses a list of its 305 smelters and refiners of 3TG, providing the name of the facility and where it is located. The company furthermore discloses a list with the names of its commodity and component suppliers (see 1).
(3) HPE discloses a list of countries which it believes 3TG minerals in its supply chain may originate from. 
(4) HPE discloses that student workers represented 20% or less of the total workforce at all their supplier sites in China, during 2016. </v>
          </cell>
          <cell r="AO6" t="str">
            <v>(1) HPE Supplier List, accessed 29 January 2018, http://h20195.www2.hpe.com/v2/GetDocument.aspx?docname=a00000377enw.
(2-3) Conflict Minerals Report, accessed 25 January 2018, https://h20195.www2.hpe.com/V2/GetDocument.aspx?docname=a00016059enw.
(4) 2016 Data Summary, accessed 25 January 2018, https://h20195.www2.hpe.com/V2/GetDocument.aspx?docname=a00015939ENW.</v>
          </cell>
          <cell r="AP6">
            <v>75</v>
          </cell>
          <cell r="AQ6">
            <v>50</v>
          </cell>
          <cell r="AR6">
            <v>25</v>
          </cell>
          <cell r="AS6" t="str">
            <v>(1) HPE states that it works to identify risks in the supply chain at global, regional and local level. The company notes the following indicators in particular that is uses for risk assessment: employment of vulnerable worker groups, the use of agents in the recruitment / management of workers, and supplier operations in geographic areas of particular risk. 
(2) HPE discloses that its risk assessment reveals that its risks of forced labor are highest in the supply chain, but does not provide further detail. It does however highlight that it takes extra steps to protect vulnerable groups at risk of exploitation, including foreign migrant workers and student/dispatch workers in China,  reflecting an identification of such risks in its supply chain. The company does not provide details on risks identified in different tiers of its supply chain.</v>
          </cell>
          <cell r="AT6" t="str">
            <v>(1) *Statement on Slavery and Human Trafficking, accessed 8 November 2017, available at: https://h20195.www2.hpe.com/V2/GetDocument.aspx?docname=A00005807ENW.
(2-3) *HPE Student and Dispatch Worker Standard for Supplier Facilities, accessed 25 January 2018, https://h20195.www2.hpe.com/V2/GetDocument.aspx?docname=c04797544.
*HPE Supply Chain Foreign Migrant Worker Standard, accessed 25 January 2018, https://h20195.www2.hpe.com/V2/GetDocument.aspx?docname=c04797669.</v>
          </cell>
          <cell r="AU6">
            <v>60</v>
          </cell>
          <cell r="AV6">
            <v>0</v>
          </cell>
          <cell r="AW6">
            <v>30</v>
          </cell>
          <cell r="AX6">
            <v>30</v>
          </cell>
          <cell r="AY6" t="str">
            <v>(1) Not disclosed. HPE was a member of the Conflict-Free Sourcing Initiative (no longer in operation) and states that it supports the RRMI (now RMI). The company also states to be engaged with the Kemet Partnership for Social and Economic Sustainability, Responsible Sourcing Network's Multi-Stakeholder Network (also falls under CFSI) and the Solutions for Hope project in 2016. However, these initiatives do not focus on forced labor.
(2) HPE discloses that it shares its business outlook including forecasting during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Additionally, the company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 If a supplier has a nonconformance relating to forced labor or human trafficking, this may have a "direct impact on future business awards".</v>
          </cell>
          <cell r="AZ6" t="str">
            <v>(1) and (3) Statement on Slavery and Human Trafficking, accessed 8 November 2017, available at: https://h20195.www2.hpe.com/V2/GetDocument.aspx?docname=A00005807ENW
(2) Additional Disclosure 2018, accessed 6 April 2018, https://www.business-humanrights.org/sites/default/files/2018-04%20KTC%20ICT_disclosure%202018%20HPE.pdf.</v>
          </cell>
          <cell r="BA6">
            <v>0</v>
          </cell>
          <cell r="BB6">
            <v>0</v>
          </cell>
          <cell r="BC6" t="str">
            <v xml:space="preserve">Not disclosed. HPE states that it conducts initial on-site onboarding assessments with selected suppliers to enable them to correct any nonconformances "at an early stage in our business relationship". However, as these take place on selected suppliers, it is not clear that this takes place prior to contract. </v>
          </cell>
          <cell r="BD6" t="str">
            <v>Living Progress Report 2016, accessed 25 January 2018, https://h20195.www2.hpe.com/V2/GetDocument.aspx?docname=A00015938ENW, pp. 28-29.</v>
          </cell>
          <cell r="BE6">
            <v>100</v>
          </cell>
          <cell r="BF6">
            <v>100</v>
          </cell>
          <cell r="BG6" t="str">
            <v xml:space="preserve">HPE discloses that its supplier agreements include requirements relating to HPE's Supplier Code of Conduct. 
HPE's Supplier social and environmental responsibility (SER) requirements further specify that suppliers are required to sign HPE’s Supplier Social &amp; Environmental Responsibility Agreement. This agreement includes a provision requiring suppliers to read and agree with HPE's supplier code of conduct, identify areas of non-conformance, and upon request, submit a report on progress made against the code. </v>
          </cell>
          <cell r="BH6" t="str">
            <v>*Statement on Slavery and Human Trafficking, accessed 8 November 2017, available at: https://h20195.www2.hpe.com/V2/GetDocument.aspx?docname=A00005807ENW
*Supplier SER requirements, accessed 14 March 2018, https://h20195.www2.hpe.com/V2/Getdocument.aspx?docname=A00029574ENW
*Supplier Social &amp; Environmental Responsibility Agreement, accessed 14 March 2018, https://h20195.www2.hpe.com/v2/Getdocument.aspx?docname=c04797640</v>
          </cell>
          <cell r="BI6">
            <v>100</v>
          </cell>
          <cell r="BJ6">
            <v>100</v>
          </cell>
          <cell r="BK6" t="str">
            <v>HPE's Supplier Code of Conduct requires suppliers to communicate the requirements of the Code to next-tier suppliers, and to monitor those suppliers' compliance with the Code.</v>
          </cell>
          <cell r="BL6" t="str">
            <v>Supplier Code of Conduct, accessed 25 January 2018, https://h20195.www2.hpe.com/v2/getpdf.aspx/c04797632.</v>
          </cell>
          <cell r="BM6">
            <v>75</v>
          </cell>
          <cell r="BN6">
            <v>30</v>
          </cell>
          <cell r="BO6">
            <v>30</v>
          </cell>
          <cell r="BP6">
            <v>15</v>
          </cell>
          <cell r="BQ6" t="str">
            <v>(1) HPE's Foreign Migrant Worker (FMW) Standard requires that workers' employment contracts be signed directly with the supplier, and that workers must be employed and managed directly by suppliers. 
(2) HPE's FMW Standard states that where recruitment agencies are used, suppliers must only use legally licensed recruiters. Additionally, they should conduct due diligence on recruitment agents prior to their engagement, including assessment of their ability to meet HPE's FMW Standard and Supplier Code of Conduct, which includes the ILO's four fundamental rights and freedoms. Suppliers must have contracts with recruitment agents specifying that they must meet the requirements of the FMW Standard and the Code. (As HPE requires suppliers to manage migrant workers directly, there is no need for guidelines regarding employment agencies.)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6" t="str">
            <v>HPE Supply Chain Foreign Migrant Worker Standard, accessed 25 January 2018, https://h20195.www2.hpe.com/V2/GetDocument.aspx?docname=c04797669.</v>
          </cell>
          <cell r="BS6">
            <v>100</v>
          </cell>
          <cell r="BT6">
            <v>50</v>
          </cell>
          <cell r="BU6">
            <v>50</v>
          </cell>
          <cell r="BV6" t="str">
            <v xml:space="preserve">(1) HPE states that it is a founding member of the Leadership Group for Responsible Recruitment, and that it is an early adopter of the Employer Pays Principle. Additionally, HPE's Foreign Migrant Worker Standard requires that suppliers should have direct contracts with any recruitment agents they use, specifying the terms and conditions of the hiring of foreign migrant workers, including explicitly prohibiting the charging of fees to potential foreign migrant workers by either recruitment agents or sub-agents. The Standard requires suppliers to pay any recruitment fees. 
(2) The Standard also states that where migrant workers have paid fees associated with recruitment, the worker must be reimbursed by the supplier as soon as practicable, but no later than one month after the worker's arrival in the receiving country. The company discloses in its CSR Report that where it uncovered major non-conformances related to payment of excessive recruitment fees through its 2016 audits, its specific remedial actions included repaying recruitment fees and returning personal documents, deposits and savings. </v>
          </cell>
          <cell r="BW6" t="str">
            <v>(1-2) *Statement on Slavery and Human Trafficking, accessed 8 November 2017, available at: https://h20195.www2.hpe.com/V2/GetDocument.aspx?docname=A00005807ENW.
*HPE Supply Chain Foreign Migrant Worker Standard, accessed 25 January 2018, https://h20195.www2.hpe.com/V2/GetDocument.aspx?docname=c04797669.
(2) 2016 Data Summary, accessed 25 January 2018, https://h20195.www2.hpe.com/V2/GetDocument.aspx?docname=a00015939ENW.</v>
          </cell>
          <cell r="BX6">
            <v>100</v>
          </cell>
          <cell r="BY6">
            <v>50</v>
          </cell>
          <cell r="BZ6">
            <v>50</v>
          </cell>
          <cell r="CA6" t="str">
            <v>(1) HPE's FMW Standard requires suppliers to audit recruitment agencies to ensure that they meet the Code standards and the FMW Standard. It also requires that suppliers conduct due diligence on agencies prior to their engagement.  
(2) HPE requires suppliers to conduct due diligence on recruitment agents prior to their engagement, including assessment of their ability to meet HPE's FMW Standard and Supplier Code of Conduct.
HPE has partnered with other IT companies to conduct training sessions for Southeast Asian suppliers and labor agents on best practices to prevent risks of modern slavery in the recruitment of foreign migrant workers. The trainings were attended by 22 suppliers.
HPE is also a founding member of the Leadership Group for Responsible Recruitment.</v>
          </cell>
          <cell r="CB6" t="str">
            <v>(1-2) HPE Supply Chain Foreign Migrant Worker Standard, accessed 25 January 2018, https://h20195.www2.hpe.com/V2/GetDocument.aspx?docname=c04797669.
(2) Statement on Slavery and Human Trafficking, accessed 8 November 2017, available at: https://h20195.www2.hpe.com/V2/GetDocument.aspx?docname=A00005807ENW.</v>
          </cell>
          <cell r="CC6">
            <v>100</v>
          </cell>
          <cell r="CD6">
            <v>25</v>
          </cell>
          <cell r="CE6">
            <v>25</v>
          </cell>
          <cell r="CF6">
            <v>25</v>
          </cell>
          <cell r="CG6">
            <v>25</v>
          </cell>
          <cell r="CH6" t="str">
            <v xml:space="preserve">(1) HPE uses the RBA Code, which requires that workers must be provided with a written employment agreement in their native language prior to the worker departing from his or her country of origin.
(2) HPE's FMW Standard states that suppliers, recruitment agents or other third parties cannot hold workers' identification documents, passports, travel papers or other personal documents unless required by law. 
(3) The company's FMW Standard requires suppliers to have confidential grievance mechanisms available in the workers' native language and "shall ensure that workers can raise grievances without intimidation or fear of retaliation". 
(4) HPE has partnered with other IT companies to conduct training sessions for Southeast Asian suppliers and labor agents on best practices to prevent risks of modern slavery in the recruitment of foreign migrant workers. The sessions were attended by 22 suppliers from three countries determined to have a high risk of forced labor and human trafficking. The company states that it worked with participants to amend their management practices to lower risks. 
Additionally, in 2018 HPE hosted a training for suppliers and labor agents in Malaysia on forced labor. It discloses that this served as an opportunity to hear directly from suppliers on challenges they face and allowed the company to adjust its capacity building to meet those challenges. </v>
          </cell>
          <cell r="CI6" t="str">
            <v>(1) Statement on Slavery and Human Trafficking, accessed 8 November 2017, available at: https://h20195.www2.hpe.com/V2/GetDocument.aspx?docname=A00005807ENW.
(2-3) HPE Supply Chain Foreign Migrant Worker Standard, accessed 25 January 2018, https://h20195.www2.hpe.com/V2/GetDocument.aspx?docname=c04797669.
(4) *Living Progress Report 2016, p. 29, accessed 25 January 2018, https://h20195.www2.hpe.com/V2/GetDocument.aspx?docname=A00015938ENW.
*Additional Disclosure 2018, accessed 6 April 2018, https://www.business-humanrights.org/sites/default/files/2018-04%20KTC%20ICT_disclosure%202018%20HPE.pdf.</v>
          </cell>
          <cell r="CJ6">
            <v>75</v>
          </cell>
          <cell r="CK6">
            <v>25</v>
          </cell>
          <cell r="CL6">
            <v>50</v>
          </cell>
          <cell r="CM6" t="str">
            <v>(1) HPE's Code is based on the RBA Code, which is available in 15 languages. This information is not disclosed on HPE's website, however. 
(2) HPE's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It seems that suppliers' codes are required to be based on HP's supplier code, which covers forced labor.</v>
          </cell>
          <cell r="CN6" t="str">
            <v>Supplier Code of Conduct, accessed 25 January 2018, https://h20195.www2.hpe.com/v2/getpdf.aspx/c04797632.</v>
          </cell>
          <cell r="CO6">
            <v>25</v>
          </cell>
          <cell r="CP6">
            <v>25</v>
          </cell>
          <cell r="CQ6">
            <v>0</v>
          </cell>
          <cell r="CR6">
            <v>0</v>
          </cell>
          <cell r="CS6">
            <v>0</v>
          </cell>
          <cell r="CT6" t="str">
            <v>(1) In its 2018 additional disclosure, the company states it worked with CCR CSR and the Chongqing government in China to support managers and workers in improving communication skills. [As this information is disclosed in relation to worker engagement in the supply chain, it is assumed that participants include workers in the supply chain.]
(2-3) Not disclosed. 
(4) Not disclosed. See example under (1). 
HPE rolled out Laborlink, an anonymous mobile-based survey program, which it rolled out at five suppliers in China. The program was targeted at suppliers' workers and asked them to give feedback on workplace health and safety. 
Further, in its 2018 additional disclosure, in relation to engaging supply chain workers, the company discloses two additional engagements:
* The company discloses that in 2017 it worked with BSR to deliver a HERfinance program with four suppliers in Mexico on financial literacy training. This was delivered to 185 factory workers. 
* The company discloses that it has delivered a training program in partnership with BSR called "Women in Factories". This delivers training to potential women workers and focuses on work and life skills. 
All three additional examples do not focus on labor rights.</v>
          </cell>
          <cell r="CU6" t="str">
            <v xml:space="preserve">(1, 4) *Additional Disclosure 2018, accessed 6 April 2018, https://www.business-humanrights.org/sites/default/files/2018-04%20KTC%20ICT_disclosure%202018%20HPE.pdf.
(4) *Living Progress Report 2016, p. 14, accessed 25 January 2018, https://h20195.www2.hpe.com/V2/GetDocument.aspx?docname=A00015938ENW.
</v>
          </cell>
          <cell r="CV6">
            <v>0</v>
          </cell>
          <cell r="CW6">
            <v>0</v>
          </cell>
          <cell r="CX6">
            <v>0</v>
          </cell>
          <cell r="CY6">
            <v>0</v>
          </cell>
          <cell r="CZ6">
            <v>0</v>
          </cell>
          <cell r="DA6" t="str">
            <v>Not disclosed.</v>
          </cell>
          <cell r="DB6" t="str">
            <v>N/A</v>
          </cell>
          <cell r="DC6">
            <v>30</v>
          </cell>
          <cell r="DD6">
            <v>20</v>
          </cell>
          <cell r="DE6">
            <v>10</v>
          </cell>
          <cell r="DF6">
            <v>0</v>
          </cell>
          <cell r="DG6">
            <v>0</v>
          </cell>
          <cell r="DH6">
            <v>0</v>
          </cell>
          <cell r="DI6" t="str">
            <v>(1) The company states that it provides employees with multiple channels for reporting concerns, and also provides mechanisms for "external parties" to raise concerns, including on forced labor or trafficking. Additionally, HPE's FMW Standard requires suppliers to have effective and confidential grievance mechanisms available, in migrant workers' native languages. 
(2) HPE's FMW Standard requires suppliers to have effective and confidential grievance mechanisms available, in migrant workers' native languages. However, there is no further evidence that mechanisms are communicated to suppliers' workers. 
(3-5) Not disclosed</v>
          </cell>
          <cell r="DJ6" t="str">
            <v>(1) *Report ethics concerns, accessed 25 January 2018, https://www.hpe.com/us/en/about/governance/report-ethics-concerns.html.
*Statement on Slavery and Human Trafficking, accessed 8 November 2017, available at: https://h20195.www2.hpe.com/V2/GetDocument.aspx?docname=A00005807ENW.
(2) *HPE Supply Chain Foreign Migrant Worker Standard, accessed 25 January 2018, https://h20195.www2.hpe.com/V2/GetDocument.aspx?docname=c04797669.</v>
          </cell>
          <cell r="DK6">
            <v>80</v>
          </cell>
          <cell r="DL6">
            <v>20</v>
          </cell>
          <cell r="DM6">
            <v>20</v>
          </cell>
          <cell r="DN6">
            <v>20</v>
          </cell>
          <cell r="DO6">
            <v>20</v>
          </cell>
          <cell r="DP6">
            <v>0</v>
          </cell>
          <cell r="DQ6" t="str">
            <v>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Additionally, the company requires suppliers in high-risk locations to provide monthly reports on KPIs such as working hours and employment of vulnerable working groups.
(1) HPE states that it will conduct non-scheduled audits "if circumstances call for it". For example, in a case where the company faced a forced labor allegation in its supply chain, it followed up with an unannounced audit. 
(2) The company uses the RBA’s Validated Audit Process [confirmed by RBA], which includes a review of relevant documents, such as working hour records, payroll, deductions and benefits. 
(3) The company uses the RBA’s Validated Audit Process [confirmed by RBA], which includes both formal and informal interviews with workers which are conducted privately.
(4) The company uses the RBA’s Validated Audit Process [confirmed by RBA], which includes visits to associated production facilities, and related worker housing (including dormitories, hostels and any off-site housing of workers/migrant workers).
(5) Not disclosed.</v>
          </cell>
          <cell r="DR6" t="str">
            <v>(1) Statement on Slavery and Human Trafficking, accessed 8 November 2017, available at: https://h20195.www2.hpe.com/V2/GetDocument.aspx?docname=A00005807ENW.
Danwatch, accessed 25 January 2018, http://electronicswatch.org/en/servants-of-servers-rights-violations-and-forced-labour-in-the-supply-chain-of-ict-equipment-in-european-universities_1846593.pdf, p. 19, 33. [note: third party report reviewed as part of response to allegations]</v>
          </cell>
          <cell r="DS6">
            <v>60</v>
          </cell>
          <cell r="DT6">
            <v>0</v>
          </cell>
          <cell r="DU6">
            <v>0</v>
          </cell>
          <cell r="DV6">
            <v>20</v>
          </cell>
          <cell r="DW6">
            <v>20</v>
          </cell>
          <cell r="DX6">
            <v>20</v>
          </cell>
          <cell r="DY6" t="str">
            <v xml:space="preserve">(1) HPE discloses that in 2016, 105 audits and assessments were conducted at supplier facilities. However, the company does not disclose a percentage.
(2) Not disclosed.
(3) HPE discloses that it uses RBA's VAP, which means that "the number of formal interviews conducted should equal approximately the square root of the total number of in-scope workers...excluding management staff (e.g. 55 interviews for a factory with 3000 workers)". 
(4) 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(5) During 2016, in-depth assessment at higher risk suppliers discovered 18 critical issues relating to labor, health and safety. Labor-related findings made up 35% of the total non-conformances found in 2016. 9% of those non-conformances found the presence of conditions that contribute to forced labor. This was most frequently related to excessive working hours, wages and benefits, and freely chosen employment management systems. 15 critical findings included payment of excessive recruitment fees, restriction of worker access to identification documents or other personal documentation such as school certificates, requirements for workers to lodge deposits for employment, mandatory savings schemes, excessive penalties for those workers who wished to terminate employment contracts early, and discrepancies between terms and conditions of employment versus actual employment conditions. </v>
          </cell>
          <cell r="DZ6" t="str">
            <v>(1,4) Statement on Slavery and Human Trafficking, accessed 8 November 2017, available at: https://h20195.www2.hpe.com/V2/GetDocument.aspx?docname=A00005807ENW.
(3) Additional Disclosure 2018, accessed 6 April 2018, https://www.business-humanrights.org/sites/default/files/2018-04%20KTC%20ICT_disclosure%202018%20HPE.pdf.
(5) 2016 Data Summary, accessed 25 January 2018, https://h20195.www2.hpe.com/V2/GetDocument.aspx?docname=a00015939ENW.</v>
          </cell>
          <cell r="EA6">
            <v>75</v>
          </cell>
          <cell r="EB6">
            <v>25</v>
          </cell>
          <cell r="EC6">
            <v>25</v>
          </cell>
          <cell r="ED6">
            <v>25</v>
          </cell>
          <cell r="EE6">
            <v>0</v>
          </cell>
          <cell r="EF6" t="str">
            <v>(1) The company uses the RBA’s Validated Audit Process (VAP) for supplier audits [confirmed by RBA], which includes corrective action plans with elements such as policy/procedure changes and training.
HPE further states that it requires suppliers to develop corrective action plans when non-conformances are found during audit. The company tracks the issue to closure.  
(2) HPE states that it engages third-party audits to conduct follow-up assessments using third-party auditors to ensure corrective actions have been implemented.
(3) Critical findings such as forced labor may result in the supplier being downgraded in its SER scorecard. If a supplier fails to work with HPE to implement corrective actions, the company states that this may 'impact future business opportunities'. 
(4) The company responded to a forced labor allegation by undertaking an unannounced audit of the supplier. Regarding the concerns identified during the unannounced audit, the company discloses that it "will... institute corrective actions as required". However no details on corrective actions undertaken by suppliers or the company are disclosed.</v>
          </cell>
          <cell r="EG6" t="str">
            <v>(1-3) *2016 Data Summary, pp. 17-18, accessed 25 January 2018, https://h20195.www2.hpe.com/V2/GetDocument.aspx?docname=a00015939ENW.
*Living Progress Report 2016, p. 28, accessed 25 January 2018, https://h20195.www2.hpe.com/V2/GetDocument.aspx?docname=A00015938ENW.
(4) Danwatch, accessed 25 January 2018, http://electronicswatch.org/en/servants-of-servers-rights-violations-and-forced-labour-in-the-supply-chain-of-ict-equipment-in-european-universities_1846593.pdf, p. 33-34.</v>
          </cell>
          <cell r="EH6">
            <v>37.5</v>
          </cell>
          <cell r="EI6">
            <v>1</v>
          </cell>
          <cell r="EJ6" t="str">
            <v>n/a</v>
          </cell>
          <cell r="EK6" t="str">
            <v>n/a</v>
          </cell>
          <cell r="EL6" t="str">
            <v>Allegation regarding coercion, intimidation and threats, and excessive overtime at HP supplier Wistron Corporation (Date: October 2015)
Summary: Danwatch traced the supply chain of servers from European universities to the assembly lines of Wistron Corporation in Zhongshan (China), which manufactures servers for HP, Dell and Lenovo. The research claimed that students are forced to complete internships, irrelevant to their education, in electronics factories or they will not graduate. The report further alleged that students work overtime daily, and have to undertake night shifts. 
Source: Good Electronics, Danwatch: Servants of Servers, http://electronicswatch.org/en/servants-of-servers-rights-violations-and-forced-labour-in-the-supply-chain-of-ict-equipment-in-european-universities_1846593.pdf;
http://h20195.www2.hp.com/V2/GetPDF.aspx/c03728062.pdf</v>
          </cell>
          <cell r="EM6">
            <v>0</v>
          </cell>
          <cell r="EN6">
            <v>25</v>
          </cell>
          <cell r="EO6">
            <v>12.5</v>
          </cell>
          <cell r="EP6">
            <v>0</v>
          </cell>
          <cell r="EQ6" t="str">
            <v>n/a</v>
          </cell>
          <cell r="ER6" t="str">
            <v>n/a</v>
          </cell>
          <cell r="ES6" t="str">
            <v>n/a</v>
          </cell>
          <cell r="ET6" t="str">
            <v>n/a</v>
          </cell>
          <cell r="EU6" t="str">
            <v xml:space="preserve">Please note the below comments related to 7.2 B1, as KnowTheChain has identified a forced labor allegation regarding HPE's suppliers. 
B.1 (1) Not disclosed. The company does not disclose a general process for responding to complaints or reported violations of supply chain standards disclosed. However, the company provides details how it responded in the case of the particular allegation (see elements 2 and 3). 
B.1 (2) HPE (HP at the time) provided a response which is included in the Danwatch report. The company stated that following an unannounced audit it undertook the next day, it "found no evidence to support the presence of involuntary internships, forced overtime, illegal or unethical wage practices, denial of sick leave or systematic inhumane treatment related to HP manufacturing. However, the investigation did identify concerns such as the facility’s lack of proper controls over student working hours". Additionally, it disclosed that "the investigation did identify concerns such as the facility's lack of proper controls over student working hours and gaps in implementing their responsible student management policies. We will further investigate and institute corrective actions as required." 
Separately, HPE has disclosed that in response to nonconformances identified during audit, it implemented the following remedial actions: repaying recruitment fees; returning identification documents, deposits and savings; changing company policies and procedures; updating worker and labor agent contracts, and enhancing labor agent due diligence and monitoring.
B.1 (3) In response to this allegation, HPE conducted an unannounced audit of the facility (see element 2). The company noted it will further investigate and institute corrective actions as required regarding the findings of overtime hours worked by students. It stated that suppliers with these kinds of non-conformances may be subject to remediation programs and are at risk of discontinuation of business with HPE.
HPE temporarily suspended the use of interns on their suppliers' production lines, however noted at a later stage that it identified only 10% of student workers, which is below the company's standard of 20%. No outcomes of the remedy process for suppliers workers is specified.
B.1 (4) Not disclosed. </v>
          </cell>
          <cell r="EV6" t="str">
            <v>(2) Danwatch, accessed 25 January 2018, http://electronicswatch.org/en/servants-of-servers-rights-violations-and-forced-labour-in-the-supply-chain-of-ict-equipment-in-european-universities_1846593.pdf, p. 19, 33-34.
(3) HPE Living Progress Report: 2016 Data Summary, pp. 17-18, accessed 25 January 2018, https://h20195.www2.hpe.com/V2/GetDocument.aspx?docname=a00015939ENW.</v>
          </cell>
        </row>
        <row r="7">
          <cell r="A7" t="str">
            <v>Microsoft Corporation</v>
          </cell>
          <cell r="B7" t="str">
            <v>Systems Software</v>
          </cell>
          <cell r="C7">
            <v>731.55732</v>
          </cell>
          <cell r="D7" t="str">
            <v>United States</v>
          </cell>
          <cell r="E7" t="str">
            <v>NasdaqGS:MSFT</v>
          </cell>
          <cell r="F7" t="str">
            <v>x</v>
          </cell>
          <cell r="H7">
            <v>100</v>
          </cell>
          <cell r="I7">
            <v>100</v>
          </cell>
          <cell r="J7" t="str">
            <v xml:space="preserve">Microsoft outlines actions taken to address slavery and trafficking in its supply chain in its modern slavery statement. </v>
          </cell>
          <cell r="K7" t="str">
            <v>Modern Slavery Statement, accessed 4 January 2018, https://query.prod.cms.rt.microsoft.com/cms/api/am/binary/RE1JskG.</v>
          </cell>
          <cell r="L7">
            <v>100</v>
          </cell>
          <cell r="M7">
            <v>20</v>
          </cell>
          <cell r="N7">
            <v>20</v>
          </cell>
          <cell r="O7">
            <v>20</v>
          </cell>
          <cell r="P7">
            <v>20</v>
          </cell>
          <cell r="Q7">
            <v>20</v>
          </cell>
          <cell r="R7" t="str">
            <v xml:space="preserve">(1) Microsoft's Supplier Code of Conduct is based on the RBA Code, and includes the prohibition of forced labor, child labor, discrimination and protects freedom of association. 
(2) The company discloses that the code is reviewed and approved by its President and CLO.
(3) Yes. Home &gt; About Microsoft &gt; Responsible Sourcing
(4) It states that the code is reviewed regularly and enhanced "every few years" as to reflect external standards and requirements. The current code is dated 2016.
(5) Adherence to the Supplier Code is included in supplier contracts. The company also states that it expects its suppliers to train its employees on the Supplier Code, although no further information is provided. </v>
          </cell>
          <cell r="S7" t="str">
            <v>(1) (3) (5) Microsoft Supplier Code of Conduct, accessed 4 January 2018, https://www.microsoft.com/en-us/procurement/supplier-conduct.aspx
(2) (4) Additional Disclosure 2018, accessed 6 April 2018: https://www.business-humanrights.org/sites/default/files/2018-04%20KTC%20ICT_Additional%20disclosure%202018%20-%20Microsoft.pdf</v>
          </cell>
          <cell r="T7">
            <v>100</v>
          </cell>
          <cell r="U7">
            <v>50</v>
          </cell>
          <cell r="V7">
            <v>50</v>
          </cell>
          <cell r="W7" t="str">
            <v xml:space="preserve">(1) Microsoft's Devices Group manages the Social and Environmental Accountability (SEA) program for hardware and packaging suppliers who manufacture devices, packaging materials and components, and servers for Microsoft. The SEA program is designed to ensure that suppliers conform to the Supplier Code, covering forced labor. All staff are responsible for integrating SEA into their operations, and the SEA program is supported by a team who have expertise on labor rights, responsible sourcing of raw materials, etc. 
(2) The Regulatory and Public Policy Committee of the company's Board of Directors is responsible for reviewing policies and programs relating to public policy issues including human rights. Microsoft's General Counsel oversees the implementation of these policies. </v>
          </cell>
          <cell r="X7" t="str">
            <v>Modern Slavery Statement, accessed 4 January 2018, https://query.prod.cms.rt.microsoft.com/cms/api/am/binary/RE1JskG.
Microsoft Global Human Rights Statement, accessed 4 January 2018, https://www.microsoft.com/about/csr/DownloadHandler.ashx?Id=03-01-01.</v>
          </cell>
          <cell r="Y7">
            <v>75</v>
          </cell>
          <cell r="Z7">
            <v>50</v>
          </cell>
          <cell r="AA7">
            <v>25</v>
          </cell>
          <cell r="AB7" t="str">
            <v xml:space="preserve">(1) As part of the company Social and Environmental Accountability (SEA) program, employees are trained on the risks associated with human trafficking and modern slavery. Such training was delivered to its sourcing team and to third party auditors.
(2) As part of the company Social and Environmental Accountability (SEA) program, suppliers are trained on the risks associated with human trafficking and modern slavery, but no further detail is provided on this training.
The company also states that its SEA team will deliver training to suppliers where non-conformances are identified in audit. For example, in FY 2017, the company trained 74 suppliers on the protection of student workers.
The company provides further disclosure on supplier training, however it is unclear whether these include forced labor: 
* Microsoft further discloses that as part of its Social and Environmental Accountability Academy, 50 suppliers have received training on "labor management systems". 
* In addition, the company discloses it worked with a China based training organization to work with five key suppliers on risk identification and management. As part of this project, the company trained 75 frontline and middle-level management (in total more than 200 participated).
* In FY17, Microsoft further made ten video training courses covering "labor rights and life skills training" available to its first-tier suppliers.
The company does not disclose providing supplier in different in  supply chain contexts, such as sourcing countries. </v>
          </cell>
          <cell r="AC7" t="str">
            <v>Modern Slavery Statement, accessed 4 January 2018, https://query.prod.cms.rt.microsoft.com/cms/api/am/binary/RE1JskG.
Responsible Sourcing, accessed 4 January 2018, https://www.microsoft.com/en-us/responsible-sourcing/default.aspx.
Social and Environmental Accountability 2017, accessed 4 January 2018, http://download.microsoft.com/download/0/0/6/00604579-134B-4D0E-97C3-D525DFB7890A/Microsoft_Devices_Social_and_Environmental_Accountability_FY17.pdf, page 14, 19-21
Additional disclosure 2018, accessed 4 January 2018, https://business-humanrights.org/sites/default/files/KnowTheChain%20-%20ICT%20Sector%20Engagement%20Questions_Microsoft.pdf.
Modern Slavery Statement, accessed 4 January 2018, https://query.prod.cms.rt.microsoft.com/cms/api/am/binary/RE1JskG.</v>
          </cell>
          <cell r="AD7">
            <v>100</v>
          </cell>
          <cell r="AE7">
            <v>50</v>
          </cell>
          <cell r="AF7">
            <v>50</v>
          </cell>
          <cell r="AG7" t="str">
            <v>(1) Microsoft operates an initiative called Microsoft Innovation Centers, which operate in countries with high risks of human trafficking, including Brazil, India and Nepal. They have recently created new anti-trafficking apps in Nepal, which the Microsoft Innovation Center in Nepal is using to roll out a nationwide tracking and tracing project in collaboration with UNICEF. 
Other initiatives include a collaboration with International Organization for Migration (IOM) to create an online crowdfunding tool for victims of human trafficking in South East Asia, named 6degree.org.
(2) Microsoft discloses that it is a Steering Committee member of the Global Business Coalition Against Human Trafficking where it is involved in work streams and focus areas on "shared learning, research lab and public platform".
It is also a member the RBA and the Responsible Labor Initiative where it engages in monthly and quarterly and monthly meetings. It states to work towards improving " industry due diligence requirements and practices especially in association with Forced Labor and migrant issues and thus participate in several additional RBA work groups.</v>
          </cell>
          <cell r="AH7" t="str">
            <v>Additional disclosure 2018, accessed 4 January 2018, https://business-humanrights.org/sites/default/files/KnowTheChain%20-%20ICT%20Sector%20Engagement%20Questions_Microsoft.pdf.
Modern Slavery Statement, accessed 4 January 2018, https://query.prod.cms.rt.microsoft.com/cms/api/am/binary/RE1JskG.
Additional Disclosure 2018, accessed 6 April 2018: https://www.business-humanrights.org/sites/default/files/2018-04%20KTC%20ICT_Additional%20disclosure%202018%20-%20Microsoft.pdf</v>
          </cell>
          <cell r="AI7">
            <v>50</v>
          </cell>
          <cell r="AJ7">
            <v>12.5</v>
          </cell>
          <cell r="AK7">
            <v>25</v>
          </cell>
          <cell r="AL7">
            <v>12.5</v>
          </cell>
          <cell r="AM7">
            <v>0</v>
          </cell>
          <cell r="AN7" t="str">
            <v>(1) Microsoft discloses a list of names of its top 100 production suppliers. It does not disclose the addresses. 
[It states that  the map of production supplier countries listed on its website includes all first and second-tier hardware suppliers.]
(2) The company has a list of smelters and refiners in its Conflict Minerals Report and the countries of origin of smelters and refiners of tin, tantalum, tungsten and gold.
It also provides a map of hardware suppliers' locations on its website which includes tier-two suppliers. Countries indicated on this map are US, Germany, Switzerland, Netherlands, Norway, Israel, China, Hong Kong, Taiwan, Korea and Japan.
(3) The company states that it completed mapping of the origination of key raw materials in their supply chain to identify areas of risk, but do not provide further information. 
Microsoft's Responsible Sourcing of Raw Materials Policy requires from suppliers 100% identification of all materials used in its packaging and hardware to the component level. This information is not made public, however. Microsoft is also a member of the Responsible Mineral Initiative, a collaborative initiative aimed at raw materials tracing.
(4) Not disclosed</v>
          </cell>
          <cell r="AO7" t="str">
            <v>(1) Top 100 Production Suppliers, accessed 4 January 2018, http://download.microsoft.com/download/0/0/6/00604579-134B-4D0E-97C3-D525DFB7890A/Microsoft_Top_100_Production_Suppliers_2017.pdf
Additional disclosure 2018, accessed 6 April 2018, https://business-humanrights.org/sites/default/files/KnowTheChain%20-%20ICT%20Sector%20Engagement%20Questions_Microsoft.pdf
(2) Conflict Minerals Report 2017, accessed 4 January 2018, http://download.microsoft.com/download/7/4/3/743C7377-14E8-4FC3-BFC1-6254A5CB5980/Microsoft_Conflict_Minerals_Report_2017.pdf;
Responsible Sourcing Summary 2017, accessed 4 January 2018, http://download.microsoft.com/download/0/0/6/00604579-134B-4D0E-97C3-D525DFB7890A/Microsoft_Report_CSR17_%20Responsible_Sourcing.pdf;
(3) Additional disclosure 2018, see above.</v>
          </cell>
          <cell r="AP7">
            <v>0</v>
          </cell>
          <cell r="AQ7">
            <v>0</v>
          </cell>
          <cell r="AR7">
            <v>0</v>
          </cell>
          <cell r="AS7" t="str">
            <v>(1) Not disclosed. Microsoft states that its hardware and packaging suppliers undergo initial risk and capability assessments, and that exisiting suppliers are covered by an assessment program which includes audits and corrective action processes.
The company also states that its efforts around responsible sourcing focus on risk, including social and environmental risks, spend and potential influence on suppliers, and the supplier's connection to Microsoft's products/services. In addition, it asks suppliers to disclose the material composition of each device and packaging component. However, the company does not clearly outline a risk assessment process which evaluates potential negative impacts to human rights in its supply chains more broadly, beyond assessing individual suppliers.
(2) Not disclosed</v>
          </cell>
          <cell r="AT7" t="str">
            <v>Modern Slavery Statement, accessed 4 January 2018, https://query.prod.cms.rt.microsoft.com/cms/api/am/binary/RE1JskG;
Responsible Sourcing, accessed 10 January 2018, https://www.microsoft.com/en-us/responsible-sourcing/default.aspx.</v>
          </cell>
          <cell r="AU7">
            <v>30</v>
          </cell>
          <cell r="AV7">
            <v>30</v>
          </cell>
          <cell r="AW7">
            <v>0</v>
          </cell>
          <cell r="AX7">
            <v>0</v>
          </cell>
          <cell r="AY7" t="str">
            <v>(1) In its Modern Slavery Statement, Microsoft states that its Responsible Sourcing of Raw Materials Policy extends all provisions of the Supplier Code of Conduct, which covers human and labor rights, to the entire raw materials supply chain. The Responsible Sourcing of Raw Materials Policy states that it "focuses on developing sustainable business practices in the following areas: human rights, labor,...". This includes freedom of association and collective bargaining, freely chosen employment, working hours, and wages and benefits. The company notes that it enforces its Responsible Sourcing of Raw Materials Policy "through supplier contracts, supplier assessments and audits, and capability building programs." It also partners with organizations that address human rights in the upstream mining and smelter industries "to improve conditions for the people working in raw material supply chains."
[It also supports the Public-Private Alliance for Responsible Minerals Trade, and the ITRI Tin Supply Chain Initiative, but provides no further details. The company states it is a founding member of the RRMI [Responsible Raw Materials Initiative, now merged into the Responsible Minerals Initiative (RMI)]]
(2) Not disclosed
(3) Not disclosed</v>
          </cell>
          <cell r="AZ7" t="str">
            <v>* Modern Slavery Statement, accessed 4 January 2018, https://query.prod.cms.rt.microsoft.com/cms/api/am/binary/RE1JskG;
* 2018 Additional Disclosure, accessed 4 January 2018, https://business-humanrights.org/sites/default/files/KnowTheChain%20-%20ICT%20Sector%20Engagement%20Questions_Microsoft.pdf
* Responsible Sourcing of Raw Materials, accessed 11 April 2018, http://download.microsoft.com/download/6/3/E/63E96048-33F6-4DB3-9915-8B974A2A91C7/Responsible_Sourcing_of_Raw_Materials.pdf</v>
          </cell>
          <cell r="BA7">
            <v>100</v>
          </cell>
          <cell r="BB7">
            <v>100</v>
          </cell>
          <cell r="BC7" t="str">
            <v xml:space="preserve">Microsoft discloses that it conducts assessments on suppliers prior to selection to determine their conformance to SEA standards (which include forced labor) and for business decision makers to consider suppliers' capabilities. If selected, suppliers are then bound by the standards of the Supplier Code of Conduct and SEA specifications. </v>
          </cell>
          <cell r="BD7" t="str">
            <v>Social and Environmental Accountability 2017, accessed 4 January 2018, http://download.microsoft.com/download/0/0/6/00604579-134B-4D0E-97C3-D525DFB7890A/Microsoft_Devices_Social_and_Environmental_Accountability_FY17.pdf.</v>
          </cell>
          <cell r="BE7">
            <v>50</v>
          </cell>
          <cell r="BF7">
            <v>50</v>
          </cell>
          <cell r="BG7" t="str">
            <v>The Supplier Code of Conduct, which includes the prohibition of forced labor, is a mandatory supplier requirement in all supplier contracts. However, the company does not disclose the language regarding forced labor used in its supplier contracts, or the contract terms.</v>
          </cell>
          <cell r="BH7" t="str">
            <v>Modern Slavery Statement, accessed 4 January 2018, https://query.prod.cms.rt.microsoft.com/cms/api/am/binary/RE1JskG.</v>
          </cell>
          <cell r="BI7">
            <v>100</v>
          </cell>
          <cell r="BJ7">
            <v>100</v>
          </cell>
          <cell r="BK7" t="str">
            <v xml:space="preserve">Microsoft's Supplier Code is based on the EICC Code of Conduct, and requires suppliers to train their employees and subcontractors on the requirements of the Code. Additionally, Microsoft states that its suppliers must ensure that their subcontractors conform to its social and environmental accountability standards, which includes freely chosen employment. </v>
          </cell>
          <cell r="BL7" t="str">
            <v>Microsoft Hardware Supplier Audit Approach and Findings, accessed 4 January 2018, http://download.microsoft.com/download/0/1/4/014D812D-B2E3-43A0-A89A-16E3C7CD46EE/Microsoft_DSC_Hardware_Supplier_Audit_Approach_and_Findings_October_16.pdf.</v>
          </cell>
          <cell r="BM7">
            <v>15</v>
          </cell>
          <cell r="BN7">
            <v>0</v>
          </cell>
          <cell r="BO7">
            <v>15</v>
          </cell>
          <cell r="BP7">
            <v>0</v>
          </cell>
          <cell r="BQ7" t="str">
            <v>(1) Not disclosed.
(2) The Supplier Code of Conduct requires suppliers to ensure that any recruitment agencies they use adhere to the standards in the Code. However, employment agencies are not specifically mentioned.
(3) Not disclosed.</v>
          </cell>
          <cell r="BR7" t="str">
            <v>Microsoft Supplier Code of Conduct, accessed 4 January 2018, https://www.microsoft.com/en-us/procurement/supplier-conduct.aspx</v>
          </cell>
          <cell r="BS7">
            <v>75</v>
          </cell>
          <cell r="BT7">
            <v>50</v>
          </cell>
          <cell r="BU7">
            <v>25</v>
          </cell>
          <cell r="BV7" t="str">
            <v>(1) Microsoft's Supplier Code of Conduct requires suppliers to be responsible for recruitment fees.
(2) The Code states that if recruitment fees are found to have been paid by workers, fees must be repaid to workers. However, there is no evidence of reimbursement disclosed.</v>
          </cell>
          <cell r="BW7" t="str">
            <v>Microsoft Supplier Code of Conduct, accessed 4 January 2018, https://www.microsoft.com/en-us/procurement/supplier-conduct.aspx.</v>
          </cell>
          <cell r="BX7">
            <v>25</v>
          </cell>
          <cell r="BY7">
            <v>25</v>
          </cell>
          <cell r="BZ7">
            <v>0</v>
          </cell>
          <cell r="CA7" t="str">
            <v xml:space="preserve">(1) Microsoft's Code requires suppliers to ensure that any recruitment agencies they use are compliant with the provisions of the Code, but provides no further informatin on how the company ensures this is implemented.
(2) Not dislosed. The company states that it commits to enhancing the use of business intelligence tools for tracking supplier data, including regarding the recruitment process and labor agencies, but provides no further information. </v>
          </cell>
          <cell r="CB7" t="str">
            <v>Modern Slavery Statement, accessed 4 January 2018, https://query.prod.cms.rt.microsoft.com/cms/api/am/binary/RE1JskG.</v>
          </cell>
          <cell r="CC7">
            <v>75</v>
          </cell>
          <cell r="CD7">
            <v>25</v>
          </cell>
          <cell r="CE7">
            <v>25</v>
          </cell>
          <cell r="CF7">
            <v>25</v>
          </cell>
          <cell r="CG7">
            <v>0</v>
          </cell>
          <cell r="CH7" t="str">
            <v>(1) The Code provides that all workers must be given clear written information in a language that they understand regarding their employment conditions.
(2) The Code includes a provision preventing suppliers from withholding identification documents from workers.
(3) The company has detailed non-discrimination and nonretaliation provisions built into its the Supplier Code of Conduct. Its Social and Environmental Accountability Manual reiterates these and additionally is demanding from suppliers the establishment of compliance plans dedicated to the topic of foreign migrant workers. These plans should include training and awareness, employee/candidate grievance programs and reporting.
It further requires suppliers to certify and be able to provide evidence to Microsoft that it has such programs and action plans in place.
(4) Not disclosed.</v>
          </cell>
          <cell r="CI7" t="str">
            <v>(1)-(3) Microsoft Supplier Code of Conduct, accessed 4 January 2018, https://www.microsoft.com/en-us/procurement/supplier-conduct.aspx.
Responsible Sourcing, accessed 4 January 2018, https://www.microsoft.com/en-us/responsible-sourcing/default.aspx.
In addition:
(3) Responsible Sourcing, accessed 6 April 2018: https://www.microsoft.com/en-us/responsible-sourcing/default.aspx, (Download) The Microsoft Supplier Social and Environmental Accountability Excerpt) page 11</v>
          </cell>
          <cell r="CJ7">
            <v>100</v>
          </cell>
          <cell r="CK7">
            <v>50</v>
          </cell>
          <cell r="CL7">
            <v>50</v>
          </cell>
          <cell r="CM7" t="str">
            <v>(1) Microsoft's supplier code of conduct is available in 22 languages for download on its website.
(2) Suppliers are required to train their workers on Microsoft's Supplier Code of Conduct</v>
          </cell>
          <cell r="CN7" t="str">
            <v>Standards of supplier conduct at Microsoft, accessed 3 January 2018, https://www.microsoft.com/en-us/procurement/supplier-conduct.aspx</v>
          </cell>
          <cell r="CO7">
            <v>25</v>
          </cell>
          <cell r="CP7">
            <v>25</v>
          </cell>
          <cell r="CQ7">
            <v>0</v>
          </cell>
          <cell r="CR7">
            <v>0</v>
          </cell>
          <cell r="CS7">
            <v>0</v>
          </cell>
          <cell r="CT7" t="str">
            <v>(1) Microsoft discloses that after the establishment of a grievance channel pilot project at six tier-one and tier-two suppliers it has conducted refresher orientations for workers where it provided "education on labor rights". 
(2)-(4) Not disclosed</v>
          </cell>
          <cell r="CU7" t="str">
            <v>(1) Additional Disclosure 2018, accessed 6 April 2018: https://www.business-humanrights.org/sites/default/files/2018-04%20KTC%20ICT_Additional%20disclosure%202018%20-%20Microsoft.pdf, page 9</v>
          </cell>
          <cell r="CV7">
            <v>12.5</v>
          </cell>
          <cell r="CW7">
            <v>12.5</v>
          </cell>
          <cell r="CX7">
            <v>0</v>
          </cell>
          <cell r="CY7">
            <v>0</v>
          </cell>
          <cell r="CZ7">
            <v>0</v>
          </cell>
          <cell r="DA7" t="str">
            <v xml:space="preserve">(1) Microsoft's Supplier Code of Conduct includes a clause on freedom of association. The company's Social and Environmental Accountability Manual further encourages suppliers to establish environments of "open communication and direct engagement between workers and management [allowing workers' orgnaizations] to carry out its representative role free from interference, discrimination and harassment [and to] communicate freely with management regarding working conditions without fear of reprisal or intimidation". The company states that the suppliers are audited against this requirement. It further reports on the percentage of suppliers with serious/critical nonconformances related to freedom of association for the past three years (0% for both new and existing suppliers).  
However, there is no evidence that it actively engages with suppliers to support them in their practices in regard to freedom of association.
(2)-(4) Not disclosed
</v>
          </cell>
          <cell r="DB7" t="str">
            <v>* Microsoft Supplier Code of Conduct, accessed 4 January 2018, https://www.microsoft.com/en-us/procurement/supplier-conduct.aspx
* Responsible Sourcing, accessed 6 April 2018: https://www.microsoft.com/en-us/responsible-sourcing/default.aspx, (Download) The Microsoft Supplier Social and Environmental Accountability Excerpt) page 19-20
* Social and Environmental Accountability 2017, accessed 4 January 2018, http://download.microsoft.com/download/0/0/6/00604579-134B-4D0E-97C3-D525DFB7890A/Microsoft_Devices_Social_and_Environmental_Accountability_FY17.pdf, p. 29</v>
          </cell>
          <cell r="DC7">
            <v>90</v>
          </cell>
          <cell r="DD7">
            <v>20</v>
          </cell>
          <cell r="DE7">
            <v>20</v>
          </cell>
          <cell r="DF7">
            <v>20</v>
          </cell>
          <cell r="DG7">
            <v>20</v>
          </cell>
          <cell r="DH7">
            <v>10</v>
          </cell>
          <cell r="DI7" t="str">
            <v>(1) The Standards of Business Conduct and Supplier Code both outline how concerns may be submitted through the Business Conduct Hotline, where employees 'and others' may submit concerns. 
(2) Microsoft's Supplier Code specifies how concerns can be submitted via the Business Conduct Hotline. Suppliers are required to train their workers on the Supplier Code, which should therefore include this provision on grievance mechanisms. Further, in financial year 2017, the company conducted a refresher training and education on labor rights in selected sites where it has implemented a supply chain grievance hotline pilot project.
(3) Microsoft states that it has Microsoft discloses that it has implemented an "anonymous and factory-independent worker grievance hotline pilot project at a six first-tier and one second-tier suppliers. Within a pilot project in FY 2016 it "worked with a small, local training organization that has both intensive manufacturing supply chain experience and psychological training and counselling experience to provide a series of courses to the 11 hotline operators [...] this enabled the suppliers to increase their skills related to basic counselling. Complex cases are referred to an experienced organization that can provide comprehensive and professional psychological telephone counselling services to the workers." 
(4) By the end of 2016, Microsoft had received and resolved 367 total inquiries via its hotline, none of which related to forced labor. 
In 2017, its worker grievance hotline pilot project received 119 inquiries and the top three inquiries related to wages and benefits, factory procedure and policy, and living conditions. The hotline did not receive any reports relating to modern slavery or trafficking in 2017. 
With regards to the effectiveness of its mechanism, Microsoft notes that it seeks to address grieavances early, and to address root causes. For that itnotes it has received "direct appreciation from individual workers".
(5) The hotline has been implemented at five first tier suppliers and one second tier supplier. There is no evidence that the mechanism is being used by workers at second tier level, but it is available at one second tier factory.</v>
          </cell>
          <cell r="DJ7" t="str">
            <v>* Modern Slavery Statement 2017, accessed 4 January 2018, https://query.prod.cms.rt.microsoft.com/cms/api/am/binary/RE1JskG;
* Social and Environmental Accountability 2017, accessed 4 January 2018, http://download.microsoft.com/download/0/0/6/00604579-134B-4D0E-97C3-D525DFB7890A/Microsoft_Devices_Social_and_Environmental_Accountability_FY17.pdf
* Additional Disclosure 2018, accessed 6 April 2018: https://www.business-humanrights.org/sites/default/files/2018-04%20KTC%20ICT_Additional%20disclosure%202018%20-%20Microsoft.pdf, p. 9-10</v>
          </cell>
          <cell r="DK7">
            <v>80</v>
          </cell>
          <cell r="DL7">
            <v>0</v>
          </cell>
          <cell r="DM7">
            <v>20</v>
          </cell>
          <cell r="DN7">
            <v>20</v>
          </cell>
          <cell r="DO7">
            <v>20</v>
          </cell>
          <cell r="DP7">
            <v>20</v>
          </cell>
          <cell r="DQ7" t="str">
            <v xml:space="preserve">Microsoft's audits assess compliance with the Supplier Code and Social Environmental Accountability specifications (including freely chosen employment). 
(1) Not disclosed
(2) Microsoft states that its review of documentation includes policies and procedures, personnel and time records, payroll and permits. 
(3) Workers are interviewed separately from management. 
(4) The company visits production operations, dormitories, canteens, chemical/waste storage areas, recreational facilities and other 'common areas'. 
(5) In terms of Microsoft's Device Supply Chain (DSC), the Social Environmental Accountability team conduct audits on all Tier 1 suppliers and some high to medium risk Tier 2 component suppliers. </v>
          </cell>
          <cell r="DR7" t="str">
            <v>Microsoft Hardware Supplier Audit Approach and Findings, accessed 4 January 2018, http://download.microsoft.com/download/0/1/4/014D812D-B2E3-43A0-A89A-16E3C7CD46EE/Microsoft_DSC_Hardware_Supplier_Audit_Approach_and_Findings_October_16.pdf.</v>
          </cell>
          <cell r="DS7">
            <v>40</v>
          </cell>
          <cell r="DT7">
            <v>0</v>
          </cell>
          <cell r="DU7">
            <v>0</v>
          </cell>
          <cell r="DV7">
            <v>0</v>
          </cell>
          <cell r="DW7">
            <v>20</v>
          </cell>
          <cell r="DX7">
            <v>20</v>
          </cell>
          <cell r="DY7" t="str">
            <v xml:space="preserve">(1) The company states that it completed 402 third party audits in 2017, and Microsoft assessments of 210 factories. However, no percentage is disclosed.
(2) Not disclosed
(3) Not disclosed
(4) Audits are undertaken both by third party auditors and by Microsoft's Social Environmental Accountability team. The company also states that it uses RBA's Validated Audit Process. 
(5) Microsoft discloses it did not identify any serious issues relating to trafficking or slavery through the 2017 audits. However, it does state that 'improvement opportunities' were identified in the areas of labor documentation, policy, contingency planning and labor agency contracts. Further information is disclosed in Microsoft's Hardware Supplier Audit Approach and Findings report, which shows that there were 0% of suppliers with serious non-conformances in 2016, and 1% of new suppliers and 1% of existing suppliers with serious non-conformances relating to freely chosen employment in 2015. </v>
          </cell>
          <cell r="DZ7" t="str">
            <v>Modern Slavery Statement, accessed 4 January 2018, https://query.prod.cms.rt.microsoft.com/cms/api/am/binary/RE1JskG.
Additional Disclosure 2018, accessed 4 January 2018, https://business-humanrights.org/sites/default/files/KnowTheChain%20-%20ICT%20Sector%20Engagement%20Questions_Microsoft.pdf</v>
          </cell>
          <cell r="EA7">
            <v>100</v>
          </cell>
          <cell r="EB7">
            <v>25</v>
          </cell>
          <cell r="EC7">
            <v>25</v>
          </cell>
          <cell r="ED7">
            <v>25</v>
          </cell>
          <cell r="EE7">
            <v>25</v>
          </cell>
          <cell r="EF7" t="str">
            <v xml:space="preserve">(1) The company's Social Environmental Accountability, Sourcing and Manufacturing teams will work with suppliers to develop corrective actions where non-conformances are identified. They will build capability through education and training where necessary. Suppliers must work to identify root causes and implement time-bound corrective actions. 
(2) The company discloses that it conducts follow-up audits to ensure that corrective actions are implemented. 
(3) Microsoft states that suppliers risk terminating the business relationship if they fail to implement corrective action within specific time frames. 
(4) Microsoft discloses an example of remediating a case of child labor discovered during audit at one of its suppliers in 2017. It states that its Social Environmental Accountability staff conducted follow-up visits in collaboration with its factory management and the supplier, and that the supplier managmeent team was also supported in addressing the root causes, for example through strengthening recruitment management processes.
As another example, the company discloses that in response to  "finding increasing issues regarding student workers", the company provided increased supplier training on the topic. </v>
          </cell>
          <cell r="EG7" t="str">
            <v>Modern Slavery Statement, accessed 4 January 2018, https://query.prod.cms.rt.microsoft.com/cms/api/am/binary/RE1JskG.
Microsoft Hardware Supplier Audit Approach and Findings, accessed 4 January 2018, http://download.microsoft.com/download/0/1/4/014D812D-B2E3-43A0-A89A-16E3C7CD46EE/Microsoft_DSC_Hardware_Supplier_Audit_Approach_and_Findings_October_16.pdf.
Social and Environmental Accountability 2017, accessed 4 January 2018, http://download.microsoft.com/download/0/0/6/00604579-134B-4D0E-97C3-D525DFB7890A/Microsoft_Devices_Social_and_Environmental_Accountability_FY17.pdf, page 13-14</v>
          </cell>
          <cell r="EH7">
            <v>50</v>
          </cell>
          <cell r="EI7">
            <v>0</v>
          </cell>
          <cell r="EJ7">
            <v>25</v>
          </cell>
          <cell r="EK7">
            <v>25</v>
          </cell>
          <cell r="EL7" t="str">
            <v>n/a</v>
          </cell>
          <cell r="EM7" t="str">
            <v>n/a</v>
          </cell>
          <cell r="EN7" t="str">
            <v>n/a</v>
          </cell>
          <cell r="EO7" t="str">
            <v>n/a</v>
          </cell>
          <cell r="EP7" t="str">
            <v>n/a</v>
          </cell>
          <cell r="EQ7" t="str">
            <v>n/a</v>
          </cell>
          <cell r="ER7" t="str">
            <v>n/a</v>
          </cell>
          <cell r="ES7" t="str">
            <v>n/a</v>
          </cell>
          <cell r="ET7" t="str">
            <v>n/a</v>
          </cell>
          <cell r="EU7" t="str">
            <v>(1) Microsoft states that it has a hotline open to its employees "and others" may report concerns via Microsoft's business conduct hotline. It further states that it investigates and requires remedial action where appropriate, but does not detail on this.
Regarding "any allegations of violations provided by NGOs or others", Microsoft states that its SEA team also conducts specific on-site investigations and potentially also engages with a third-party labor expert to do so. It does not outline details of such response process, including responsibilities, timeframes and procedures, however. 
(2) Microsoft discloses an outcome of remedy in the case of a child labor case identified in FY17. "The child was removed from the workplace and returned to his guardian [...]  with full compensation to support his education until he reaches legal working age". 
However, it does not disclose a second example of remedy provided in its supply chain.</v>
          </cell>
          <cell r="EV7" t="str">
            <v>(1) Modern Slavery Statement, accessed 4 January 2018, https://query.prod.cms.rt.microsoft.com/cms/api/am/binary/RE1JskG.
Additional Disclosure 2018, accessed 6 April 2018: https://www.business-humanrights.org/sites/default/files/2018-04%20KTC%20ICT_Additional%20disclosure%202018%20-%20Microsoft.pdf, page 14
(2) Social and Environmental Accountability 2017, accessed 4 January 2018, http://download.microsoft.com/download/0/0/6/00604579-134B-4D0E-97C3-D525DFB7890A/Microsoft_Devices_Social_and_Environmental_Accountability_FY17.pdf, page 13-14</v>
          </cell>
        </row>
        <row r="8">
          <cell r="A8" t="str">
            <v>NXP Semiconductors NV</v>
          </cell>
          <cell r="B8" t="str">
            <v>Semiconductors</v>
          </cell>
          <cell r="C8">
            <v>40.792070000000002</v>
          </cell>
          <cell r="D8" t="str">
            <v>Netherlands</v>
          </cell>
          <cell r="E8" t="str">
            <v>NasdaqGS:NXPI</v>
          </cell>
          <cell r="H8">
            <v>100</v>
          </cell>
          <cell r="I8">
            <v>100</v>
          </cell>
          <cell r="J8" t="str">
            <v xml:space="preserve">NXP states that it is committed to: "maintaining and improving systems and processes to combat modern day slavery within our own operations, our supply chain, and our products". </v>
          </cell>
          <cell r="K8" t="str">
            <v>Slavery and Human Trafficking Statement, accessed 9 November 2017, available at: https://www.nxp.com/docs/en/supporting-information/RESPECTING-HUMAN-RIGHTS-PDF.pdf.</v>
          </cell>
          <cell r="L8">
            <v>100</v>
          </cell>
          <cell r="M8">
            <v>20</v>
          </cell>
          <cell r="N8">
            <v>20</v>
          </cell>
          <cell r="O8">
            <v>20</v>
          </cell>
          <cell r="P8">
            <v>20</v>
          </cell>
          <cell r="Q8">
            <v>20</v>
          </cell>
          <cell r="R8" t="str">
            <v xml:space="preserve">(1) NXP Supplier Code of Conduct is based on the RBA Code of Conduct (uses the structure and language of) and covers forced labor, child labor, non-discrimination and freedom of association. 
(2) The company's statement discloses that the Code has been approved by the Sustainability Board.
(3) Homepage &gt; Corporate Responsibility &gt; Engagement &gt; Supplier
(4) Last updated in 2015 - based on RBA Code 5.1. The company states that the Code is reviewed annually to determine the need for revision.
(5) Suppliers are required to sign a conformance letter confirming that they agree to the Code. </v>
          </cell>
          <cell r="S8" t="str">
            <v>(1) *NXP Supplier Code of Conduct, accessed 13 December 2017, https://www.nxp.com/docs/en/supporting-information/NXP-Supplier-Code-of-Conduct-EN.pdf.
*Supplier Engagement, accessed 13 December 2017, https://www.nxp.com/about/about-nxp/about-nxp/corporate-responsibility/engagement/supplier-engagement:SUPPLIER-RESPONSIBILITY
(2) Slavery and Human Trafficking Statement, accessed 9 November 2017, available at: https://www.nxp.com/docs/en/supporting-information/RESPECTING-HUMAN-RIGHTS-PDF.pdf.</v>
          </cell>
          <cell r="T8">
            <v>75</v>
          </cell>
          <cell r="U8">
            <v>50</v>
          </cell>
          <cell r="V8">
            <v>25</v>
          </cell>
          <cell r="W8" t="str">
            <v>(1) NXP has an internal team called Sustainability Board which is chaired by the Chief Human Resource Officer and sets strategy and targets under the direction of the Senior Director of Sustainability and EHS. The board meets twice a year to review suppliers' performance related to issues 'such as slavery and human trafficking'. 
(2) NXP states that the CEO has responsibility for sustainability (but not forced labor or human rights specifically). The Sustainability Board (an internal team which covers issues related to forced labor) is chaired by the Chief Human Resources Officer. However, the company does not disclose board oversight.</v>
          </cell>
          <cell r="X8" t="str">
            <v>Slavery and Human Trafficking Statement, accessed 9 November 2017, available at: https://www.nxp.com/docs/en/supporting-information/RESPECTING-HUMAN-RIGHTS-PDF.pdf.</v>
          </cell>
          <cell r="Y8">
            <v>100</v>
          </cell>
          <cell r="Z8">
            <v>50</v>
          </cell>
          <cell r="AA8">
            <v>50</v>
          </cell>
          <cell r="AB8" t="str">
            <v>(1) NXP states that it conducts employee training on the Code of Conduct and educates its employees about labor and human rights. Training typically takes about one hour per employee and must be completed every two years. The company establishes a communications plan each year to send employees information through videos, newsletters and blogs. Staff with responsibility for purchasing receive training on legal compliance in all locations, including anti-trafficking legislation. The company states that it has trained over 900 employees on slavery and trafficking since 2013, and more recently in 2016 has delivered training to 84 staff to become certified EICC-VAP lead auditors. The company has also launched an interactive training module on the company's policy on human rights and labor policy, including a test at the end. 
NXP additionally discloses that its training is targeted at the executive management team, the manufacturing facility management team, the manufacturing facility social responsibility steering and working committee, and the manufacturing facility social responsibility subject matter experts (the latter of whom receive an intensive 5-day training by the EICC Labor and Ethics Lead Auditor).
(2) The company discloses it "proactively works with [its] suppliers" to .. respect human rights." 
The company has delivered training on its Code of Conduct to 289 suppliers in 2016 in Malaysia with a view to addressing labor and human rights findings discovered in audit. It also states that it may conduct training on suppliers and their workers when conducting an audit on-site, and conducts ad-hoc supplier training when requested by a supplier. 
The company discloses that training is focused on (first-tier) suppliers and (second-tier) on-site service providers. Supplier training is provided annually, as well as to new suppliers and ahead of supplier audits. Training is provided by the by the NXP Social Responsibility Office with support from the site subject matter experts, either via a 2-hour classroom training or through a webinar session.
The company also provides in person trainings on forced labor to Indonisian labor agents used by its factories. In 2016, it also provided  training to "recruiter’s sub-agents" in Indonesia.
[Future planned activities: NXP is also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v>
          </cell>
          <cell r="AC8" t="str">
            <v xml:space="preserve">(1-2) * 2016 Slavery and Human Trafficking Statement, accessed 9 November 2017, available at: https://www.nxp.com/docs/en/supporting-information/RESPECTING-HUMAN-RIGHTS-PDF.pdf.
*Social Responsibility, accessed 13 December 2017, https://www.nxp.com/about/about-nxp/about-nxp/corporate-responsibility/ethics/social-responsibility:SOCIAL-RESPONSIBILITY.
* ETHICS -&gt; Employee Engagement, 11 April 2018, https://www.nxp.com/about/about-nxp/about-nxp/corporate-responsibility/ethics:ETHICS
(2) * Supplier engagement -&gt; Training, accesed 11 April 2018, https://www.nxp.com/about/about-nxp/about-nxp/corporate-responsibility/engagement/supplier-engagement:SUPPLIER-RESPONSIBILITY
* NXP's Ethical Recruiting Documentary, accessed 11 April 2018, 
https://www.nxp.com/about/about-nxp/about-nxp/corporate-responsibility:CORP_SOCIAL_RESP
</v>
          </cell>
          <cell r="AD8">
            <v>50</v>
          </cell>
          <cell r="AE8">
            <v>0</v>
          </cell>
          <cell r="AF8">
            <v>50</v>
          </cell>
          <cell r="AG8" t="str">
            <v xml:space="preserve">(1) NXP is participating in ELEVATE's 'Workplace of Choice' program, which is focused in Malaysia. ELEVATE is a firm specializing in supply chain social, environmental and business performance. The program is sponsored by RBA on the protection of foreign migrant workers. As part of the program, NXP's Malaysian facility is assessed. However, the program seems to be focused on the company's own facilities, rather than its supply chain, and does not involve local stakeholders (beyond global consultants).
(2) NXP is a member of the Global Business Coalition against Human Trafficking (gBCAT),  a member of the Responsible Business Alliance (RBA), and a steering committee member of the RBA's Responsible Labor Initiative (RLI).
</v>
          </cell>
          <cell r="AH8" t="str">
            <v>* Stakeholder Engagement, accessed 13 December 2017, https://www.nxp.com/about/about-nxp/about-nxp/corporate-responsibility/engagement/stakeholder-engagement:STAKEHOLDER.
* 2018 Additional Disclosure, accessed 11 April 2018, https://www.business-humanrights.org/sites/default/files/KnowTheChain%20-%20ICT%20Sector%20Engagement%20Questions_NXP.pdf</v>
          </cell>
          <cell r="AI8">
            <v>50</v>
          </cell>
          <cell r="AJ8">
            <v>0</v>
          </cell>
          <cell r="AK8">
            <v>25</v>
          </cell>
          <cell r="AL8">
            <v>12.5</v>
          </cell>
          <cell r="AM8">
            <v>12.5</v>
          </cell>
          <cell r="AN8" t="str">
            <v>(1) NXP states that it has more than 10,000 suppliers from around the world but does not provide further detail. 
(2) NXP discloses a list of smelters and refiners of gold, tunsten, tantalum and tin, and the countries where those smelters and refiners are located, in its Conflict Minerals Report. 
(3) NXP is a participant of the Responsible Minerals Initiative, a collaborative initiative aimed at raw materials tracing. However it does not disclose sourcing countries of raw materials.
(4)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However it does not disclose this information.</v>
          </cell>
          <cell r="AO8" t="str">
            <v>(1)-(2) Conflict Minerals, accessed 13 December 2017, https://www.nxp.com/about/about-nxp/about-nxp/corporate-responsibility/ethics/conflict-minerals:CONFLICT-MINERALS.
(3) Supplier Engagement, accessed 13 December 2017, https://www.nxp.com/about/about-nxp/about-nxp/corporate-responsibility/engagement/supplier-engagement:SUPPLIER-RESPONSIBILITY</v>
          </cell>
          <cell r="AP8">
            <v>75</v>
          </cell>
          <cell r="AQ8">
            <v>50</v>
          </cell>
          <cell r="AR8">
            <v>25</v>
          </cell>
          <cell r="AS8" t="str">
            <v>(1) NXP conducts an annual risk assessment on its 9000 suppliers. The assessment uses Maplecroft data to identify countries at high risk of forced labor and examines indicators including migrant worker index, decent wages, child labor risks, and health and safety index. The company then assesses which suppliers are critical to NXP's products and annual spend. 
(2) The company states that it is aware of the forced labor risks associated with recruitment practices by labor agencies in its supply chain.
Highest risk countries in relation to labor rights are highlighted in NXP's 'Risk Assessment Process' document: "NXP has manufacturing sites in high risk Asian countries, the on-site contractor suppliers present a high risk. On-site contractors located in NXP’s Asian factory locations (Thailand, Malaysia, the Philippines and Greater China Mainland China and Taiwan) are assessed." The company's Ethical Recruiting Documentary discloses forced labor risks in Indonies, where its factories' workforce originates from. However, the company does not disclose risks identified in different tiers of its supply chain.</v>
          </cell>
          <cell r="AT8" t="str">
            <v>(1-2) *Slavery and Human Trafficking Statement, accessed 9 November 2017, available at: https://www.nxp.com/docs/en/supporting-information/RESPECTING-HUMAN-RIGHTS-PDF.pdf.
*See also NXP Labor &amp; Ethics Risk Assessment, accessed 19 December 2017, https://business-humanrights.org/sites/default/files/5%20NXP%20Risk%20Assessment%20Tool_0.pdf; 
*Risk Assessment Process, accessed 19 December 2017, https://business-humanrights.org/sites/default/files/4%20NXP%20Supplier%20Risk%20Assessment.pdf.
(2) NXP's Ethical Recruiting Documentary, accessed 11 April 2018, 
https://www.nxp.com/about/about-nxp/about-nxp/corporate-responsibility:CORP_SOCIAL_RESP</v>
          </cell>
          <cell r="AU8">
            <v>15</v>
          </cell>
          <cell r="AV8">
            <v>15</v>
          </cell>
          <cell r="AW8">
            <v>0</v>
          </cell>
          <cell r="AX8">
            <v>0</v>
          </cell>
          <cell r="AY8" t="str">
            <v>(1) NXP states that it seeks to address responsible sourcing throughout the whole supply chain of the mining industry. NXP has also joined RBA's Responsible Minerals Initiative. Additionally, it requires suppliers to conduct due diligence on the source of tantalum, tin, tungsten and gold and submit a Conflict Mineral Reporting Template to NXP. The company also states that smelters and refiners must be certified by an approved third-party audit program. However, the company discloses no details of its efforts to address forced labor at raw material level.
(2-3) Not disclosed</v>
          </cell>
          <cell r="AZ8" t="str">
            <v>(1) *Slavery and Human Trafficking Statement, accessed 9 November 2017, available at: https://www.nxp.com/docs/en/supporting-information/RESPECTING-HUMAN-RIGHTS-PDF.pdf;
*Supplier Engagement "Supply Chain Management", accessed 14 December 2017, https://www.nxp.com/about/about-nxp/about-nxp/corporate-responsibility/engagement/supplier-engagement:SUPPLIER-RESPONSIBILITY.</v>
          </cell>
          <cell r="BA8">
            <v>0</v>
          </cell>
          <cell r="BB8">
            <v>0</v>
          </cell>
          <cell r="BC8" t="str">
            <v>Not disclosed. NXP states that all new suppliers who are onboarding with the company undergo social responsibility risk assessment. However, it is not clear that this takes place prior to contract.</v>
          </cell>
          <cell r="BD8" t="str">
            <v>Supplier Engagement, accessed 13 December 2017, https://www.nxp.com/about/about-nxp/about-nxp/corporate-responsibility/engagement/supplier-engagement:SUPPLIER-RESPONSIBILITY</v>
          </cell>
          <cell r="BE8">
            <v>50</v>
          </cell>
          <cell r="BF8">
            <v>50</v>
          </cell>
          <cell r="BG8" t="str">
            <v>NXP discloses that its master purchasing agreements and purchase order terms and conditions with suppliers require them to certify compliance with its policies and applicable laws on labor and human rights. Additionally, the company discloses that in 2015 it included a requirement for compliance with the Supplier Code of Conduct in supplier contracts. However, the master purchasing agreements and purchase order terms and conditions, or contract langauge used, is not disclosed.</v>
          </cell>
          <cell r="BH8" t="str">
            <v>*Slavery and Human Trafficking Statement, accessed 9 November 2017, available at: https://www.nxp.com/docs/en/supporting-information/RESPECTING-HUMAN-RIGHTS-PDF.pdf; 
*Supplier Engagement, accessed 13 December 2017, https://www.nxp.com/about/about-nxp/about-nxp/corporate-responsibility/engagement/supplier-engagement:SUPPLIER-RESPONSIBILITY.</v>
          </cell>
          <cell r="BI8">
            <v>100</v>
          </cell>
          <cell r="BJ8">
            <v>100</v>
          </cell>
          <cell r="BK8" t="str">
            <v>NXP's Supplier Code states that "suppliers shall have a process to communicate NXP Supplier Code of Conduct (or comparable) requirements to their own, next-tier suppliers and to monitor supplier compliance to the requirements." The NXP supplier code covers forced labor.   
Further, supplier audits include a verification whether NXP's supplier code has been communicated to next-tier suppliers, and whether suppliers have a process in place to ensure next-tier suppliers adhere to NXP's code.</v>
          </cell>
          <cell r="BL8" t="str">
            <v>*Slavery and Human Trafficking Statement, accessed 9 November 2017, available at: https://www.nxp.com/docs/en/supporting-information/RESPECTING-HUMAN-RIGHTS-PDF.pdf;
*NXP Supplier Code of Conduct, accessed 11 April 2018, https://www.nxp.com/docs/en/supporting-information/NXP-Supplier-Code-of-Conduct-EN.pdf.
* NXP Auditable Standards on Social
Responsibility, accessed 11 April 2018, https://www.nxp.com/docs/en/supporting-information/NXP-Auditable-Standards-on-Social-esponsibility.pdf, p. 112</v>
          </cell>
          <cell r="BM8">
            <v>30</v>
          </cell>
          <cell r="BN8">
            <v>0</v>
          </cell>
          <cell r="BO8">
            <v>30</v>
          </cell>
          <cell r="BP8">
            <v>0</v>
          </cell>
          <cell r="BQ8" t="str">
            <v>(1) Not disclosed
(2) NXP states that all labor agents acting on its behalf must have a policy aligned with NXP's Supplier Code of Conduct,  which covers workers' fundamental rights and freedoms, and must inform employees and agencies about NXP's policy in their native language. Furthermore, the company states that labor agents acting on its behalf must conduct due diligence with employment and recruitment agencies, and sub-agents, to ensure compliance to NXP's Code. NXP additionally discloses that it supervises audits to ensure that agencies and sub-agents are adhering to the Supplier Code.  It is assumed that labor agents acting on NXP's behalf include labor agents used by the company's suppliers.
(3) Not disclosed.</v>
          </cell>
          <cell r="BR8" t="str">
            <v>Slavery and Human Trafficking Statement, accessed 9 November 2017, available at: https://www.nxp.com/docs/en/supporting-information/RESPECTING-HUMAN-RIGHTS-PDF.pdf</v>
          </cell>
          <cell r="BS8">
            <v>75</v>
          </cell>
          <cell r="BT8">
            <v>50</v>
          </cell>
          <cell r="BU8">
            <v>25</v>
          </cell>
          <cell r="BV8" t="str">
            <v>(1) NXP discloses that it has adopted 'an Employer Pays policy' in recruitment of workers. The policy requires that suppliers will be responsible for payment of all fees and expenses associated with recruitment, processing and placement of workers. 
(2) The company is a RBA full member, and as such is required to adopt the RBA Code of Conduct, which includes a provision that workers shall be reimbursed for employment-related fees. The company provides no further evidence of how this is implemented.</v>
          </cell>
          <cell r="BW8" t="str">
            <v>(1-2) Supplier Engagement, accessed 13 December 2017, https://www.nxp.com/about/about-nxp/about-nxp/corporate-responsibility/engagement/supplier-engagement:SUPPLIER-RESPONSIBILITY; and
Supplier Code of Conduct, accessed 13 December 2017, https://www.nxp.com/docs/en/supporting-information/NXP-Supplier-Code-of-Conduct-EN.pdf.</v>
          </cell>
          <cell r="BX8">
            <v>100</v>
          </cell>
          <cell r="BY8">
            <v>50</v>
          </cell>
          <cell r="BZ8">
            <v>50</v>
          </cell>
          <cell r="CA8" t="str">
            <v>(1) NXP discloses that it supervises audits to ensure that agencies and sub-agents are adhering to the Supplier Code (audits of suppliers include interviews with labor agencies). Furthermore, the company states that labor agents acting on its behalf must conduct due diligence with employment and recruitment agencies, and sub-agents, to ensure compliance to NXP's Code. 
The company also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(2) NXP has delivered training to recruiter's sub-agents in Indonesia. The company further is a Steering Committee member of the Responsible Labor Initiative.</v>
          </cell>
          <cell r="CB8" t="str">
            <v>(1) Slavery and Human Trafficking Statement, accessed 9 November 2017, available at: https://www.nxp.com/docs/en/supporting-information/RESPECTING-HUMAN-RIGHTS-PDF.pdf;
(2) * Labor Brokers in Malaysia, accessed 20 December 2017, https://www.nxp.com/about/about-nxp/about-nxp/corporate-responsibility/ethics/labor-and-human-rights/labor-brokers-migrant-workers-and-passport-retention-in-malaysia:LABOR-BROKERS.
* 2018 Additional Disclosure, accessed 11 April 2018, https://www.business-humanrights.org/sites/default/files/KnowTheChain%20-%20ICT%20Sector%20Engagement%20Questions_NXP.pdf</v>
          </cell>
          <cell r="CC8">
            <v>87.5</v>
          </cell>
          <cell r="CD8">
            <v>25</v>
          </cell>
          <cell r="CE8">
            <v>25</v>
          </cell>
          <cell r="CF8">
            <v>25</v>
          </cell>
          <cell r="CG8">
            <v>12.5</v>
          </cell>
          <cell r="CH8" t="str">
            <v>(1) The company requires suppliers to provide workers with written details of working conditions, nature of work, wages, benefits and duration of contract in the workers' native language, prior to departure or hiring. NXP also discloses that it requires contracts to be written in a language understood by the worker.
(2) NXP states that its organisation and all labor agents acting on behalf of it must not withhold government issued documents. Additionally it states that its suppliers and agents must not confiscate or deny access to employees identity or immigration documents. The company introduced a policy that all passports must be deposited with NXP, with unrestricted access to passports by workers. It then required its suppliers to also implement this policy, including that workers must be granted access to their passports within 8 hours of requesting it. The company's Supplier Code also prevents suppliers from withholding or denying access to workers' documents. 
(3) Part of NXP's foreign worker training, on increasing awareness of migrant workers' rights, includes protections for workers who lodge grievances/report violations. 
(4) NXP discloses that it is participating in a pilot program on managing forced and bonded labor risks in Malaysia, which enhances communication between foreign workers and factory management and conducts training on labor and human rights. No further details are disclosed on how the company engages with suppliers to ensure migrant worker rights are protected.</v>
          </cell>
          <cell r="CI8" t="str">
            <v>Supplier Engagement (Supply Chain Management), accessed 19 December 2017, https://www.nxp.com/about/about-nxp/about-nxp/corporate-responsibility/engagement/supplier-engagement:SUPPLIER-RESPONSIBILITY</v>
          </cell>
          <cell r="CJ8">
            <v>100</v>
          </cell>
          <cell r="CK8">
            <v>50</v>
          </cell>
          <cell r="CL8">
            <v>50</v>
          </cell>
          <cell r="CM8" t="str">
            <v xml:space="preserve">(1) The company's Code is listed for download in English, Chinese (Simplified), Chinese (Traditional), Japanese, Malay and Thai. 
(2) NXP's Supplier Code requires suppliers to have a process in place for communicating its policies, practices and expectations to their workers, suppliers and customers. </v>
          </cell>
          <cell r="CN8" t="str">
            <v>(1-2) *Supplier Engagement, accessed 13 December 2017, https://www.nxp.com/about/about-nxp/about-nxp/corporate-responsibility/engagement/supplier-engagement:SUPPLIER-RESPONSIBILITY; 
*NXP Supplier Code of Conduct, accessed 13 December 2017, https://www.nxp.com/docs/en/supporting-information/NXP-Supplier-Code-of-Conduct-EN.pdf.</v>
          </cell>
          <cell r="CO8">
            <v>25</v>
          </cell>
          <cell r="CP8">
            <v>25</v>
          </cell>
          <cell r="CQ8">
            <v>0</v>
          </cell>
          <cell r="CR8">
            <v>0</v>
          </cell>
          <cell r="CS8">
            <v>0</v>
          </cell>
          <cell r="CT8" t="str">
            <v xml:space="preserve">(1) The company discloses that it provides training "so that its... supplier’s employees are not required to surrender any government issued identification, pay excessive fees, work excessive hours, or live in an unsafe dormitory.". It lateron states that it provides "foreign worker training to increase awareness of their rights, including the nofee policy, appropriate working conditions, how to read a pay stub, working hours, control of government issued documents, housing conditions, and protections for workers who lodge grievances or report violations." The company further discloses that as part of a visit to Indonesia, in order to " cover the entire worker supply chain in Indonesia", it delivered training at three Indonesian schools to educate potential NXP workers on their rights. These schools were situated in villlages, where some candidates are recruited by labor agents. 
Based on the available disclosure, it is assumed that both trainings trainings also includes suppliers' workers.
(2) Not disclosed.
(3) Not disclosed.
(4) See (1), but only one example given for training in Indonesia so no further score awarded.  </v>
          </cell>
          <cell r="CU8" t="str">
            <v>Slavery and Human Trafficking Statement, accessed 11 April 2018, available at: https://www.nxp.com/docs/en/supporting-information/RESPECTING-HUMAN-RIGHTS-PDF.pdf, p. 8-9, 15</v>
          </cell>
          <cell r="CV8">
            <v>0</v>
          </cell>
          <cell r="CW8">
            <v>0</v>
          </cell>
          <cell r="CX8">
            <v>0</v>
          </cell>
          <cell r="CY8">
            <v>0</v>
          </cell>
          <cell r="CZ8">
            <v>0</v>
          </cell>
          <cell r="DA8" t="str">
            <v xml:space="preserve">Not disclosed.
NXP's Supplier Code of Conduct protects the right to freedom of association and collective bargaining, but provides no further detail on how it works with suppliers to ensure freedom of association is respected. </v>
          </cell>
          <cell r="DB8" t="str">
            <v>NXP Supplier Code of Conduct, accessed 13 December 2017, https://www.nxp.com/docs/en/supporting-information/NXP-Supplier-Code-of-Conduct-EN.pdf.</v>
          </cell>
          <cell r="DC8">
            <v>30</v>
          </cell>
          <cell r="DD8">
            <v>20</v>
          </cell>
          <cell r="DE8">
            <v>10</v>
          </cell>
          <cell r="DF8">
            <v>0</v>
          </cell>
          <cell r="DG8">
            <v>0</v>
          </cell>
          <cell r="DH8">
            <v>0</v>
          </cell>
          <cell r="DI8" t="str">
            <v>(1) The company states that all outside stakeholders including suppliers may report incidents to NXP via phone or email. The company further discloses that external stakeholders may raise grievances in relation to the company's own code (which covers forced labor) via a publicly available email address. It clarifies that "any stakeholder can report incidents to NXP".
Further, NXP requires its suppliers to have in place grievances mechanisms.
(2) The company provides workers in its supply chain with its grievance email address / phone number. Workers who partake in audit interviews will receive a business card. However, no further evidence of communicating the grievance channel beyond audits is disclosed.
(3) Not disclosed.
(4) Not disclosed. The company states that in in 2016, the NXP mechanism received over 130 reports,and that most reported grievances included theft/misuse of assets, violation of internal procedures and harassment. However it is unclear whether any grievances related to labor standards in teh supply chain, and were submitted by suppliers' workers or relevant extenal stakeholders. 
(5) Not disclosed.</v>
          </cell>
          <cell r="DJ8" t="str">
            <v>(1) * Supplier Engagement, accessed 13 December 2017, https://www.nxp.com/about/about-nxp/about-nxp/corporate-responsibility/engagement/supplier-engagement:SUPPLIER-RESPONSIBILITY
* Ethics -&gt; Grievances and Whistleblowers, accesses 11 April 2018, https://www.nxp.com/about/about-nxp/about-nxp/corporate-responsibility/ethics:ETHICS
(2) Supplier Engagement, see above
(4) Ethics -&gt; Investigations, accessed 11 April 2018, https://www.nxp.com/about/about-nxp/about-nxp/corporate-responsibility/ethics:ETHICS</v>
          </cell>
          <cell r="DK8">
            <v>90</v>
          </cell>
          <cell r="DL8">
            <v>10</v>
          </cell>
          <cell r="DM8">
            <v>20</v>
          </cell>
          <cell r="DN8">
            <v>20</v>
          </cell>
          <cell r="DO8">
            <v>20</v>
          </cell>
          <cell r="DP8">
            <v>20</v>
          </cell>
          <cell r="DQ8" t="str">
            <v>NXP has a Social Responsibility Audit which assesses suppliers against the NXP Supplier Code of Conduct. Suppliers are required to complete self-assessments prior to an audit. The audit procedure is laid out in detail in a comprehensive audit operations manual.
(1) NXP states that although it reserves the right to conduct unannounced audits, it has rarely found that unannounced audits are necessary. 
(2) Audits include analysis of documentation. Documentation reviews will be conducted prior to audit and may include SAQs, previous audit reports, policies, procedures and records. Criteria for review during site visit will be prioritized according to the document review. Additional documents [which are further relevant for assessing forced labor risks] may then be reviewed during audit, such as payroll records and timecards.
(3) Audits include management and worker interviews, and interviews with labor agents. Interviews with workers are conducted separately from management. Workers are provided with a 'safe card' should they want to call about any retaliation from management thereafter.
Further,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(4) Audits include inspection of employees' living conditions and of production sites.
(5) NXP's supplier audits include a verification whether suppliers have a process in place to ensure next-tier suppliers adhere to NXP's code. Suppliers should as a minimum have in place "NXP Supplier Code of Conduct (or comparable) implementation questionnaires, audits, or visit reports ... available, [and] Plans ... in place with next-tier suppliers to improve actions related to the NXP Supplier Code of Conduct (or comparable) and its provisions."
[NXP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It also notes that it supervises audits to ensure the recruitment agencies and sub-agents are adhering to the NXP Supplier Code of Conduct.]</v>
          </cell>
          <cell r="DR8" t="str">
            <v>(1-4) *Supplier Engagement, accessed 13 December 2017, https://www.nxp.com/about/about-nxp/about-nxp/corporate-responsibility/engagement/supplier-engagement:SUPPLIER-RESPONSIBILITY;
*NXP Audit Operations Manual, accessed 19 December 2017, https://business-humanrights.org/sites/default/files/6%20NXP%20Audit%20Operations%20Manual.pdf.
(5) * Slavery and Human Trafficking Statement, accessed 9 November 2017, available at: https://www.nxp.com/docs/en/supporting-information/RESPECTING-HUMAN-RIGHTS-PDF.pdf.
* NXP Auditable Standards on Social
Responsibility, accessed 11 April 2018, https://www.nxp.com/docs/en/supporting-information/NXP-Auditable-Standards-on-Social-esponsibility.pdf, p. 112</v>
          </cell>
          <cell r="DS8">
            <v>30</v>
          </cell>
          <cell r="DT8">
            <v>10</v>
          </cell>
          <cell r="DU8">
            <v>0</v>
          </cell>
          <cell r="DV8">
            <v>0</v>
          </cell>
          <cell r="DW8">
            <v>0</v>
          </cell>
          <cell r="DX8">
            <v>20</v>
          </cell>
          <cell r="DY8" t="str">
            <v>(1) NXP discloses that it has approximately 9000 suppliers included in its annual risk assessment, and has audited 95 suppliers since 2013 (34 in 2016) but does not disclose a percentage.
(2) Not disclosed. NXP states that although it reserves the right to conduct unannounced audits, it has rarely found that unannounced audits are necessary. 
(3) Not disclosed.
(4) Not disclosed. Suppler audits are led by a NXP Lead Auditor and an audit team from an approved third party audit firm. The company discloses it "engages with Verité to ensure our program is best-in-class, and to establish a benchmark within the electronics industry.". However it is unclear whether Verite undertakes audits for the company.
(5) NXP discloses that it began auditing its suppliers in 2013 and has now audited 95 suppliers (34 suppliers audited in 2016).  In 2016, the company discloses that 464 findings from its suppliers related to labor and human rights, and 66 of those were core violations. (The company believes that this is because some of those suppliers did not yet have processes in place to meet NXP's Supplier Code requirements.) Additionally, NXP discloses on its website the top ten audit findings from 2013 to 2016: freely chosen employment; emergency preparedness; working hours; humane treatment; wages and benefits; occupational injury illness; child labor avoidance; protection of identity; sanitation, food and housing; occupations safety.</v>
          </cell>
          <cell r="DZ8" t="str">
            <v>(1-5) *Supplier Engagement, accessed 13 December 2017, https://www.nxp.com/about/about-nxp/about-nxp/corporate-responsibility/engagement/supplier-engagement:SUPPLIER-RESPONSIBILITY; 
*Slavery and Human Trafficking Statement, p. 8, accessed 9 November 2017, available at: https://www.nxp.com/docs/en/supporting-information/RESPECTING-HUMAN-RIGHTS-PDF.pdf.
(4) Also see: Stakeholder engagement -&gt; Who we work with, accessed 11 April 2018, https://www.nxp.com/about/about-nxp/about-nxp/corporate-responsibility/engagement/stakeholder-engagement:STAKEHOLDER</v>
          </cell>
          <cell r="EA8">
            <v>87.5</v>
          </cell>
          <cell r="EB8">
            <v>25</v>
          </cell>
          <cell r="EC8">
            <v>25</v>
          </cell>
          <cell r="ED8">
            <v>25</v>
          </cell>
          <cell r="EE8">
            <v>12.5</v>
          </cell>
          <cell r="EF8" t="str">
            <v>(1) NXP states that if it identifies forced labor in an audit, it requires suppliers to implement a corrective action plan, and works collaboratively with the supplier to address audit findings. If a core violation is discovered during audit, and there is immediate risk to life, the supplier is given 24 hours to implement corrective actions. Otherwise, supplierse are given seven days to submit their CAP and 30 days for completion. All corrective actions must be approved by NXP. The company notes that in NXP states that in 2016 it delivered training to 289 suppliers on the Code as a result of its audit findings. 
(2) The company's sustainability board is tasked with tracking corrective action plans of suppliers to ensure that gaps are fully addressed. NXP may conduct repeat audits to ensure the corrective action plan has been fully implemented. 
(3) If a supplier is unable or unwilling to work on a corrective action plan or meet NXP's requirements, the company discloses that it will terminate the business relationship. 
(4) NXP discloses that one labor broker rejected the new policies on document retention, and the relationship with that broker was terminated as a result. The company does not provide further details.</v>
          </cell>
          <cell r="EG8" t="str">
            <v>(1-3)*Supplier Engagement, accessed 13 December 2017, https://www.nxp.com/about/about-nxp/about-nxp/corporate-responsibility/engagement/supplier-engagement:SUPPLIER-RESPONSIBILITY.
*Slavery and Human Trafficking Statement, p. 10, accessed 9 November 2017, available at: https://www.nxp.com/docs/en/supporting-information/RESPECTING-HUMAN-RIGHTS-PDF.pdf.
(4) *Labor Brokers in Malaysia, accessed 13 December 2017, https://www.nxp.com/about/about-nxp/about-nxp/corporate-responsibility/ethics/labor-and-human-rights/labor-brokers-migrant-workers-and-passport-retention-in-malaysia:LABOR-BROKERS.</v>
          </cell>
          <cell r="EH8">
            <v>75</v>
          </cell>
          <cell r="EI8">
            <v>0</v>
          </cell>
          <cell r="EJ8">
            <v>25</v>
          </cell>
          <cell r="EK8">
            <v>50</v>
          </cell>
          <cell r="EL8" t="str">
            <v>n/a</v>
          </cell>
          <cell r="EM8" t="str">
            <v>n/a</v>
          </cell>
          <cell r="EN8" t="str">
            <v>n/a</v>
          </cell>
          <cell r="EO8" t="str">
            <v>n/a</v>
          </cell>
          <cell r="EP8" t="str">
            <v>n/a</v>
          </cell>
          <cell r="EQ8" t="str">
            <v>n/a</v>
          </cell>
          <cell r="ER8" t="str">
            <v>n/a</v>
          </cell>
          <cell r="ES8" t="str">
            <v>n/a</v>
          </cell>
          <cell r="ET8" t="str">
            <v>n/a</v>
          </cell>
          <cell r="EU8" t="str">
            <v xml:space="preserve">(1) NXP discloses that its Ethics Committee in coordination with the Sustainability Office monitors any investigations into reported allegations. Discussions 'focus on the grievance, the remediation plan when violations are substantiated and a corrective action plan'. No further detail is provided on the process such as timeframes, engagement with affected stakeholders, approval procedures, etc.
(2) The company discloses that once it learned about passport retention by its Malaysian recruitment agencies (i.e., first-tier suppliers), the company "immediately summoned all its labor brokers to assess the situation and take action." It subsequently required labor brokers to deposit workers' passports with NXP and granted workers unrestricted access. It subsequently added individual safe boxes to each employee locker and installed security cameras nearby, handed passports back to workers and implemented a "strict policy prohibiting document retention" by any third party. NXP subsequently extended these policy changes to suppliers' globally, which suggest that in the case of a passport retention in its supply chain the company would take similar remedial measures.
NXP discloses a second example reharding child labor. The company notes that in case a child worker were to be identied, the company "immediately implements a remediation program which includes protecting the young worker from reprisal and provides the completion of the young worker’s compulsory education." The company discloses that to date it has not yet identified a case of child labor in its factories or its supply chain.  </v>
          </cell>
          <cell r="EV8" t="str">
            <v>(1) Supplier Engagement, accessed 13 December 2017, https://www.nxp.com/about/about-nxp/about-nxp/corporate-responsibility/engagement/supplier-engagement:SUPPLIER-RESPONSIBILITY.
(2) * Labor brokers in Malaysia, accessed 11 April 2018, https://www.nxp.com/about/about-nxp/about-nxp/corporate-responsibility/ethics/labor-and-human-rights/labor-brokers-migrant-workers-and-passport-retention-in-malaysia:LABOR-BROKERS
* Labor and Human Rights -&gt; Child labor and young workers, accessed 11 April 2018, https://www.nxp.com/about/about-nxp/about-nxp/corporate-responsibility/ethics/labor-and-human-rights:LABOR-AND-HUMAN-RIGHTS</v>
          </cell>
        </row>
        <row r="9">
          <cell r="A9" t="str">
            <v>HP Inc.</v>
          </cell>
          <cell r="B9" t="str">
            <v>Technology Hardware, Storage &amp; Peripherals</v>
          </cell>
          <cell r="C9">
            <v>38.366730000000004</v>
          </cell>
          <cell r="D9" t="str">
            <v>United States</v>
          </cell>
          <cell r="E9" t="str">
            <v>NYSE:HPQ</v>
          </cell>
          <cell r="F9" t="str">
            <v>x</v>
          </cell>
          <cell r="H9">
            <v>100</v>
          </cell>
          <cell r="I9">
            <v>100</v>
          </cell>
          <cell r="J9" t="str">
            <v>HP's Modern Slavery Statement includes a section on how the company seeks to detect and address the risks of modern slavery. It details the prohibition of human trafficking and forced labor in the Supplier Code of Conduct; compliance with the Sustainability Policy and Standards of Business Conduct; and HP's supply chain responsibility programme. The company also provides disclosure on its website to address the California Transparency in Supply Chains Act, where it further states "HP believes partnership with other companies and key stakeholders is critical to eradicating the risks of forced labor and human trafficking in our supply chain".</v>
          </cell>
          <cell r="K9" t="str">
            <v>Modern Slavery Statement, accessed 10 January 2018, http://h20195.www2.hp.com/V2/GetDocument.aspx?docname=c05388050.
CA Transparency in Supply Chains Act 2010, accessed 10 January 2018, http://www8.hp.com/us/en/hp-information/global-citizenship/society/california-transparency-in-supply-chains-act-of-2010.html.</v>
          </cell>
          <cell r="L9">
            <v>80</v>
          </cell>
          <cell r="M9">
            <v>20</v>
          </cell>
          <cell r="N9">
            <v>0</v>
          </cell>
          <cell r="O9">
            <v>20</v>
          </cell>
          <cell r="P9">
            <v>20</v>
          </cell>
          <cell r="Q9">
            <v>20</v>
          </cell>
          <cell r="R9" t="str">
            <v>(1) HP's Supplier Code of Conduct is based on the RBA Code and covers the four fundamental freedoms. 
(2) Not disclosed
(3) Yes. Home &gt; Sustainability &gt; Society &gt; Supplier Requirements
(4) The Supplier Code lists its version history at the end of the document. The Code has updated regularly, generally in line with RBA updates. 
(5) Suppliers must sign HP's Social and Environmental Responsibility (SER) agreement, in which they confirm that they have read and agree to the Supplier Code of Conduct. Additionally, the company discloses that its procurement managers "collaborate closely with suppliers to educate them about our SER expectations".</v>
          </cell>
          <cell r="S9" t="str">
            <v xml:space="preserve">(1-4) HP Supplier Code of Conduct, accessed 10 January 2018, http://h20195.www2.hp.com/V2/getpdf.aspx/c04797684.
(5) *Supplier Social and Environmental Responsibility Agreement, accessed 6 April 2018, http://h20195.www2.hp.com/V2/GetDocument.aspx?docname=c04900239.
*Sustainability Report 2016, accessed 6 April 2018, http://h20195.www2.hp.com/V2/GetDocument.aspx?docname=c05507473, page 79.
</v>
          </cell>
          <cell r="T9">
            <v>100</v>
          </cell>
          <cell r="U9">
            <v>50</v>
          </cell>
          <cell r="V9">
            <v>50</v>
          </cell>
          <cell r="W9" t="str">
            <v>(1) HP's Chief Ethics and Compliance Officer oversees the implementation of the company's Standards of Business Conduct (which include forced labor), and the Chief Supply Chain Officer oversees implementation of human rights commitments, and is responsible for developing processes to prevent, mitigate, and remediate human rights impacts. According to HP'S Sustainability Policy, these commitments include the company's anti-trafficking and forced labor efforts. 
(2) HP's Board of Directors' Nominating, Governance and Social Responsibility Committee oversees the company's policies relating to legal, regulatory and compliance matters relating to political, environmental, global citizenship and public policy trends.</v>
          </cell>
          <cell r="X9" t="str">
            <v>(1) HP Sustainability Policy, accessed 18 January 2018, http://www8.hp.com/h20195/v2/GetPDF.aspx/c05075378.pdf.
(1-2) * HP Modern Slavery Act
Transparency Statement [FY 2017], accessed 4 April 2018, http://h20195.www2.hp.com/V2/GetDocument.aspx?docname=c05388050, p. 2.
* Modern Slavery Statement [FY 2016], accessed 10 January 2018, http://h20195.www2.hp.com/V2/GetDocument.aspx?docname=c05388050.</v>
          </cell>
          <cell r="Y9">
            <v>100</v>
          </cell>
          <cell r="Z9">
            <v>50</v>
          </cell>
          <cell r="AA9">
            <v>50</v>
          </cell>
          <cell r="AB9" t="str">
            <v>(1) HP employees are trained annually on the HP Standards of Business Conduct (including forced labor). 99% of staff have completed the training. Human resources staff were also trained in 2015 to recognise indicators of human trafficking, and received training on HP's anti-human trafficking policies. 
In its 2017 Modern Slavery Statement, the company disclsoes it launched training for relevant procurement staff that "provides the context of forced labor and slavery, signs of forced labor conditions, a summary of HP’s policies and standards to combat modern slavery, who to contact for help, and how to report information."
(2) In its 2016 modern slavery statement, HP discloses that it has supply chain capability building programs which have included worker-management communications training (on raising issues with managers and reporting concerns); the company has also delivered three rounds of workshops to train 152 factory managers on student workers, juvenile workers and young workers in China. 
In its 2017 modern slavery atatement, the company notes it conducted workshops in Thailand and Malaysia to train 118 supplier factory managers and 36 labor agents on its expectations regarding student workers and juvenile workers. The company also has training modules on social media platforms which reached nearly 3,000 subscribers in China.
Additionally,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v>
          </cell>
          <cell r="AC9" t="str">
            <v>(1-2) * Modern Slavery Statement [FY 2016], accessed 10 January 2018, http://h20195.www2.hp.com/V2/GetDocument.aspx?docname=c05388050
* HP Modern Slavery Act
Transparency Statement [FY 2017], accessed 4 April 2018, http://h20195.www2.hp.com/V2/GetDocument.aspx?docname=c05388050, p. 5.</v>
          </cell>
          <cell r="AD9">
            <v>100</v>
          </cell>
          <cell r="AE9">
            <v>50</v>
          </cell>
          <cell r="AF9">
            <v>50</v>
          </cell>
          <cell r="AG9" t="str">
            <v xml:space="preserve">(1) The company disclosed in 2016 that: "HP has had meetings with various departments of the Malaysian government, such as the Ministry of Human Resources and Ministry of Home Affairs, to share our efforts and discuss how the electronics industry can work together on foreign migrant worker concerns".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(2) HP discloses that it considers partnering with peers as critical to address modern slavery. The company discloses that it is one of the founding members of the Leadership Group for Responsible Recruitment, focusing on eradicating recruitment fees paid by workers. 
HP is an RBA member and works through the RBA to share leading practices and programs. HP’s Director of Human Rights and Supply Chain Responsibility is the chair of the RBA's Responsible Labor Initiative (RLI) steering committee. The RLI conducted three trainings in Malaysia that enabled labor agents to learn more about customer expectations related to ethical recruitment. </v>
          </cell>
          <cell r="AH9" t="str">
            <v>(1) * Additional Disclosure 2016, accessed 11 April 2018, https://business-humanrights.org/sites/default/files/documents/HP-KTC-response-April-2016.xlsx.
* Modern Slavery Statement [FY 2016] accessed 10 January 2018, http://h20195.www2.hp.com/V2/GetDocument.aspx?docname=c05388050.
(2) * Additional Disclosure 2018, accessed 10 January 2018, https://business-humanrights.org/sites/default/files/2017%20Additional%20disclosure%20-%20HP.pdf.
 * HP Modern Slavery Act Transparency Statement [FY 2017], accessed 4 April 2018, http://h20195.www2.hp.com/V2/GetDocument.aspx?docname=c05388050, p. 6.</v>
          </cell>
          <cell r="AI9">
            <v>87.5</v>
          </cell>
          <cell r="AJ9">
            <v>25</v>
          </cell>
          <cell r="AK9">
            <v>12.5</v>
          </cell>
          <cell r="AL9">
            <v>25</v>
          </cell>
          <cell r="AM9">
            <v>25</v>
          </cell>
          <cell r="AN9" t="str">
            <v>The company discloses that it has conducted onsite procurement audits on its direct battery suppliers (representing 99% of its spend) in order to identify cobalt smelters in its supply chain. 
(1) HP disclose the names and addresses of its final assembly suppliers, including the product type they produce. The company further notes it discloses the names of 84 of its manufacturing suppliers, which in 2017 comprises about 93% of the company's manufacturing spend.
(2) The company discloses the names of smelters and refiners of gold, tantalum, tin and tungsten in its supply chain, but does not disclose the locations/countries of where those smelters are based.
(3) HP lists the sourcing countries of conflict minerals included in their products in its Conflict Minerals Report. The company has additionally disclosed that these countries refer specifically to tin, tantalum, tungsten and gold. This information was gathered via the CFSI and HP's suppliers' responses to their reasonable country of origin inquiry. 
(4) HP's Supplier List includes the number of workers on final assembly suppliers' HP production lines. 
The company further discloses that it during its audits 199,432 workers supply chain workers, 10,771 of whom were migrant workers. [The company further notes that its audits included interviews with 2,251 workers, 1,094 of which were male and 1,158 of which were female.The company further has a Student and Dispatch Worker Standard which  requires that students make up no more than 20% of the workforce.]</v>
          </cell>
          <cell r="AO9" t="str">
            <v>* HP Report on Cobalt, accessed 6 April 2018, http://h20195.www2.hp.com/V2/GetDocument.aspx?docname=c05532620.
(1) * HP Suppliers, accessed 10 January 2018, http://h20195.www2.hp.com/V2/GetPDF.aspx/c03728062.pdf.
(2-3) * Conflict Minerals Report, accessed 10 January 2018, http://www.hp.com/hpinfo/globalcitizenship/environment/pdf/conflictminerals.pdf.
* Additional Disclosure 2018, accessed 10 January 2018, https://business-humanrights.org/sites/default/files/2017%20Additional%20disclosure%20-%20HP.pdf.
(4) * HP Modern Slavery Act
Transparency Statement [FY 2017], accessed 4 April 2018, http://h20195.www2.hp.com/V2/GetDocument.aspx?docname=c05388050, p.1-3.</v>
          </cell>
          <cell r="AP9">
            <v>75</v>
          </cell>
          <cell r="AQ9">
            <v>50</v>
          </cell>
          <cell r="AR9">
            <v>25</v>
          </cell>
          <cell r="AS9" t="str">
            <v>(1) HP conducts a risk assessment for indicators of modern slavery on manufacturing suppliers which considers the supplier location, the product they make, supplier reputational / business information, and stakeholder information. The company looks at whether suppliers employ vulnerable worker groups, use third party agents in the recruitment or management of workers, and geographic areas with increased risks of forced labor or trafficking. The results of risk assessments will indicate whether a supplier should be prioritized for audit. 
Non-manufacturing suppliers undergo a social and environmental responsibility risk assessment considering industry risks associated with the products or services in question, the location in which the supplier operates and the associated risks of forced labor. 
The company further discloses it monitors risks via its global case management system, which tracks allegations of child, forced or prison labor the company receives. The system allows the company to identify potential business and geographical trends, as well as whether additional controls need to be put in place. As a result of its 2016 human rights assessment in 2016, the company established the HP Human Rights Council to align on strategic choices and continuous improvement initiatives.
(2) The company does not specifically disclose the risks identified via its risk assessments. However, the company has created a Student and Dispatch Worker Standard for Supplier Facilities in the People’s Republic of China to protect workers in that country, especially underage groups. In addition, the company also discloses a foreign migrant worker standard, and notes it puts "special emphasis on the treatment of foreign migrant workers in our supply chain", reflecting an identification of such risks in its supply chain. It does not disclose risks identified in different tiers of its supply chain.</v>
          </cell>
          <cell r="AT9" t="str">
            <v xml:space="preserve">(1) * HP Modern Slavery Act Transparency Statement [FY 2017], accessed 4 April 2018, http://h20195.www2.hp.com/V2/GetDocument.aspx?docname=c05388050, p. 3.
* Modern Slavery Statement [FY 2016], accessed 10 January 2018, http://h20195.www2.hp.com/V2/GetDocument.aspx?docname=c05388050
(2) * HP Student and Dispatch Worker Standard, accessed 18 January 2018, http://h20195.www2.hp.com/V2/GetDocument.aspx?docname=c04919583.
* Foreign Migrant Worker Standard, accessed 10 January 2018, http://h20195.www2.hp.com/V2/GetDocument.aspx?docname=c04484646.
</v>
          </cell>
          <cell r="AU9">
            <v>75</v>
          </cell>
          <cell r="AV9">
            <v>15</v>
          </cell>
          <cell r="AW9">
            <v>30</v>
          </cell>
          <cell r="AX9">
            <v>30</v>
          </cell>
          <cell r="AY9" t="str">
            <v xml:space="preserve">(1) The company discloses that it was part of the launch of the Responsible Cobalt Initiative. The initiative requires companies to do conduct due diligence consistent with the OECD Due Diligence Guidelines, promote cooperation with the Democratic Republic of the Congo and civil society, and develop a communication strategy to communicate progress to stakeholders. Additionally, the company is part of the RMI's cobalt work group, developing tools for the responsible sourcing of cobalt such as risk readiness assessments for minerals and metals producers, but again does not disclose how this relates to forced labor. The company participates in the RRMI, and has joined the Responsible Cobalt Initiative and the European Partnership for Responsible Minerals. HP also states that it advises suppliers to source 3TG from smelters that comply with CFSI [no longer in place]. However, the company discloses no details of its efforts to address forced labor at raw material level.
(2) Upon engagement in 2016, the company disclosed that it provided "key suppliers with a rolling 12+ week forecast. Additionally, meetings are scheduled weekly to review this forecast, analyze demand against supplier capacity based only on a 60 hour work week, and confirm production plans. Finally, the supplier contract accomodates forecast changes such that the suppliers can deliver based upon their capacity within a 60 hour work week."
(3) HP states that it has multi-year agreements in place with major manufacturing suppliers, as longer-term contracts and relationships allows it to build awareness and capability to meet supply chain responsibility expectations, including the implementation of policies and processes addressing the risks of modern slavery. Additionally, it maintains social and environmental responsibility scorecards for manufacturing suppliers, which measures supplier performance and is used to incentivise suppliers. The scorecard is used to select manufacturing suppliers representing 50% of HP's manufacturing spend. </v>
          </cell>
          <cell r="AZ9" t="str">
            <v>(1) *HP Report on Cobalt, accessed 6 April 2018, http://h20195.www2.hp.com/V2/GetDocument.aspx?docname=c05532620.
*Integrity: Human Rights, accessed 10 January 2018, http://www8.hp.com/us/en/hp-information/global-citizenship/society/humanrights.html
(2) *HP Additional Disclosure 2016, https://business-humanrights.org/sites/default/files/documents/Intel-KTC-response-April-2016.docx.
(3) *Modern Slavery Statement, accessed 10 January 2018, http://h20195.www2.hp.com/V2/GetDocument.aspx?docname=c05388050</v>
          </cell>
          <cell r="BA9">
            <v>100</v>
          </cell>
          <cell r="BB9">
            <v>100</v>
          </cell>
          <cell r="BC9" t="str">
            <v>HP states that key suppliers undergo onboarding assessments to determine whether they can meet the company's social and environmental standards "prior to doing business". Risk factors assessed include location, procurement category, and specific factors such as workforce composition, past performance and volume of business. SER requirements include the Supplier Code of Conduct, the Foreign Migrant Worker Standard and the Student and Dispatch Worker Standard. The company then "confirms" its SER requirements in contracts with suppliers, which suggests that assessment takes place prior to contract.</v>
          </cell>
          <cell r="BD9" t="str">
            <v>Supply Chain Responsibility: Our Approach, accessed 10 January 2018, http://www8.hp.com/h20195/v2/getpdf.aspx/c04945685.pdf.</v>
          </cell>
          <cell r="BE9">
            <v>50</v>
          </cell>
          <cell r="BF9">
            <v>50</v>
          </cell>
          <cell r="BG9" t="str">
            <v>HP's contracts with suppliers require them to ensure that workers have the right to freely chosen employment; the right to join labor unions on a voluntary basis; to bargain collectively and exercise freedom of assembly; and protect workers from discrimination. Additionally, manufacturing suppliers must confirm that their operations comply with applicable laws on forced labor and trafficking. However, the company does not disclose the language regarding forced labor used in their supplier contracts, or the contract terms.</v>
          </cell>
          <cell r="BH9" t="str">
            <v>Modern Slavery Statement, accessed 10 January 2018, http://h20195.www2.hp.com/V2/GetDocument.aspx?docname=c05388050</v>
          </cell>
          <cell r="BI9">
            <v>100</v>
          </cell>
          <cell r="BJ9">
            <v>100</v>
          </cell>
          <cell r="BK9" t="str">
            <v>As HP's Code is based on RBA's Code, it contains provisions requiring suppliers to communicate the Code requirements to next-tier suppliers and monitor their compliance. 
The company further discloses that its long-term supplier agreements require its direct suppliers to "mirror our expectations with their suppliers." The company further notes that "where we do not have direct relationships, we believe that industry collaboration can be used to appropriately accelerate change."</v>
          </cell>
          <cell r="BL9" t="str">
            <v xml:space="preserve">* HP Supplier Code of Conduct, accessed 10 January 2018, http://h20195.www2.hp.com/V2/getpdf.aspx/c04797684.
* HP Modern Slavery Act
Transparency Statement [FY 2017], accessed 4 April 2018, http://h20195.www2.hp.com/V2/GetDocument.aspx?docname=c05388050, p. 2.
</v>
          </cell>
          <cell r="BM9">
            <v>75</v>
          </cell>
          <cell r="BN9">
            <v>30</v>
          </cell>
          <cell r="BO9">
            <v>30</v>
          </cell>
          <cell r="BP9">
            <v>15</v>
          </cell>
          <cell r="BQ9" t="str">
            <v>(1) HP has developed a Foreign Migrant Worker (FMW) Standard which requires direct employment of foreign migrant workers by its suppliers. 
(2) HP's FMW Standard also states that when using recruitment agencies, suppliers must have direct contracts with any recruitment agents which must include adherence to the requirements of the HP Supplier Code of Conduct, and the FMW Standard (therefore covering forced labor and the rights in the ILO's Fundamental Principles and Rights at Work). (As the company requires direct employment, no standards for employment agencies are needed)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9" t="str">
            <v>Foreign Migrant Worker Standard, accessed 10 January 2018, http://h20195.www2.hp.com/V2/GetDocument.aspx?docname=c04484646.</v>
          </cell>
          <cell r="BS9">
            <v>75</v>
          </cell>
          <cell r="BT9">
            <v>50</v>
          </cell>
          <cell r="BU9">
            <v>25</v>
          </cell>
          <cell r="BV9" t="str">
            <v xml:space="preserve">(1) HP has a Foreign Migrant Worker (FMW) Standard which prohibits worker-paid recruitment fees. This policy also states that suppliers should pay the costs of recruitment directly as far as possible, and when not possible, the foreign migrant worker must be reimbursed no later than one month after the worker's arrival.
HP is also part of the Leadership Group for Responsible Recruitment, focusing on eradicating worker fees. The company states that it has worked with other IT companies to conduct training for Southeast Asian suppliers and labor agents on best practices to prevent risks associated with modern slavery and foreign migrant workers. The company is also working with suppliers to return fees charged to workers including the Malaysian government's foreign worker levy, but does not provide further detail. 
(2) The FMW Standard states that where workers must pay fees they must be reimbursed by the supplier within one month of the worker's arrival in the country. However, no evidence of reimbursement is provided.
The company discloses that it discovered that worker fees had been paid during a supplier audit, and that it required these issues to be immediately addressed, but does not provide detail on the reimbursal of fees or who was responsible for paying them.  </v>
          </cell>
          <cell r="BW9" t="str">
            <v>(1) *Foreign Migrant Worker Standard, accessed 10 January 2018, http://h20195.www2.hp.com/V2/GetDocument.aspx?docname=c04484646.
*Additional Disclosure 2018, accessed 10 January 2018, https://business-humanrights.org/sites/default/files/2017%20Additional%20disclosure%20-%20HP.pdf.
(2) *FMW Standard
*Additional Disclosure 2018, accessed 6 April 2018, https://www.business-humanrights.org/sites/default/files/2018-04%20KTC%20ICT_disclosure%202018%20HPE.pdf.</v>
          </cell>
          <cell r="BX9">
            <v>100</v>
          </cell>
          <cell r="BY9">
            <v>50</v>
          </cell>
          <cell r="BZ9">
            <v>50</v>
          </cell>
          <cell r="CA9" t="str">
            <v xml:space="preserve">(1) HP's FMW Standard requires suppliers to audit recruitment agencies to ensure that they meet the Code standards and the FMW Standard. Furthermore, it requires recruitment agents to conduct due diligence on their sub-agents and disclose details of those sub-agents to suppliers. 
(2) HP's Director of Human Rights and Supply Chain Responsibility is the chair of the steering committee of RBA's Responsible Labor Initiative. The Responsible Labor Initiative have delivered three trainings in Malaysia that enable labor agents in supply chains to learn about ethical recruitment. HP states that it has communicated these trainings to its suppliers to encourage them to send their labor agencies to those trainings, which focus on the elements of ethical recruitment and business controls for forced labor avoidance, the RBA Forced Labor Protocol for Labor Agencies, and RBA's self-assessment tool. 
Additionally, HP sponsored a supplier workshop in Thailand along with Intel, Seagate Technology and Western Digital focusing on forced and bonded-labor training. Responsible recruitment was one topic covered in the training. </v>
          </cell>
          <cell r="CB9" t="str">
            <v>Foreign Migrant Worker Standard, accessed 10 January 2018, http://h20195.www2.hp.com/V2/GetDocument.aspx?docname=c04484646.
Additional Disclosure 2018, accessed 10 January 2018, https://business-humanrights.org/sites/default/files/2017%20Additional%20disclosure%20-%20HP.pdf.</v>
          </cell>
          <cell r="CC9">
            <v>87.5</v>
          </cell>
          <cell r="CD9">
            <v>25</v>
          </cell>
          <cell r="CE9">
            <v>25</v>
          </cell>
          <cell r="CF9">
            <v>25</v>
          </cell>
          <cell r="CG9">
            <v>12.5</v>
          </cell>
          <cell r="CH9" t="str">
            <v>For high-risk which make up a considerable amount of HP's spend, the company requires suppliers to complete a foreign migrant worker self-assessment questionnaire.
(1) HP's Foreign Migrant Worker Standard requires migrant workers to be provided with a written employment contract in their native language prior to their departure, which describes all terms and conditions of employment. 
(2) The Standard prohibits suppliers, recruitment agents or any other third parties from withholding workers' identification documents unless required by law.
(3) The company's Foreign Migrant Worker Standard states that supplier's grievance mechanisms must be available in the worker's native language, and that workers must be able to raise grievances without intimidation or fear of retaliation. 
(4)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However, these examples relate to the training of suppliers rather than demonstrating how the company works with suppliers.</v>
          </cell>
          <cell r="CI9" t="str">
            <v>(1-3) * Foreign Migrant Worker Standard, accessed 10 January 2018, http://h20195.www2.hp.com/V2/GetDocument.aspx?docname=c04484646.
(4) * Sustainability Report 2016, accessed 11 January 2018, http://h20195.www2.hp.com/V2/GetDocument.aspx?docname=c05507473.
* HP Modern Slavery Act Transparency Statement [FY 2017], accessed 4 April 2018, http://h20195.www2.hp.com/V2/GetDocument.aspx?docname=c05388050, p. 3.</v>
          </cell>
          <cell r="CJ9">
            <v>75</v>
          </cell>
          <cell r="CK9">
            <v>25</v>
          </cell>
          <cell r="CL9">
            <v>50</v>
          </cell>
          <cell r="CM9" t="str">
            <v xml:space="preserve">(1) HP's Code is based on RBA's Code which is available in 15 languages. However the company does not refer to or link to these translations.
(2) HP discloses that it: "ensures that our human trafficking and forced labor policies and standards are effectively communicated to workers in the supply chain by requiring suppliers to meet HP’s Code of Conduct provisions, specific standards, as well as applicable national and local legal regulations governing all workers, without exception."
HP's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v>
          </cell>
          <cell r="CN9" t="str">
            <v>Supplier SER Requirements, accessed 10 January 2018, http://www8.hp.com/us/en/hp-information/global-citizenship/society/supplier-ser-requirements.html.</v>
          </cell>
          <cell r="CO9">
            <v>12.5</v>
          </cell>
          <cell r="CP9">
            <v>12.5</v>
          </cell>
          <cell r="CQ9">
            <v>0</v>
          </cell>
          <cell r="CR9">
            <v>0</v>
          </cell>
          <cell r="CS9">
            <v>0</v>
          </cell>
          <cell r="CT9" t="str">
            <v>(1) HP's supply chain capability programs have included training on worker-management communications, which provide workers with access to mechanisms to raise issues with management or superiors. However the company does not disclose how it engages with and educates suppliers' workers on their rights.
The company further discloses it has trained 213 supplier workers in Malaysia, but does not provide further details. 
[The company further notes the training modules offered on social media platforms reached nearly 3,000 subscribers in China. However it is unclear whether this training is provided for suppliers' workers, or their management.]
(2-4) Not disclosed.</v>
          </cell>
          <cell r="CU9" t="str">
            <v>* Modern Slavery Statement [FY 2016], accessed 10 January 2018, http://h20195.www2.hp.com/V2/GetDocument.aspx?docname=c05388050
* HP Modern Slavery Act
Transparency Statement [FY 2017], accessed 4 April 2018, http://h20195.www2.hp.com/V2/GetDocument.aspx?docname=c05388050, p. 5-6.</v>
          </cell>
          <cell r="CV9">
            <v>12.5</v>
          </cell>
          <cell r="CW9">
            <v>12.5</v>
          </cell>
          <cell r="CX9">
            <v>0</v>
          </cell>
          <cell r="CY9">
            <v>0</v>
          </cell>
          <cell r="CZ9">
            <v>0</v>
          </cell>
          <cell r="DA9" t="str">
            <v xml:space="preserve">(1) HP's Supplier Code of Conduct protects the right to freedom of association. The company notes that its contracts require suppliers to ensure that  "workers associated with HP production at supplier facilities have: (i) the right to freely chosen employment; (ii) the right, in accordance with local laws, to join labor unions on a voluntary basis, to bargain collectively as they choose and to engage in peaceful assembly". However the company does not disclose how it engages with suppliers to improve practices in relation to freedom of association.
(2-4) Not disclosed. </v>
          </cell>
          <cell r="DB9" t="str">
            <v>* HP Supplier Code of Conduct, accessed 10 January 2018, http://h20195.www2.hp.com/V2/getpdf.aspx/c04797684.
* HP Modern Slavery Act
Transparency Statement [FY 2017], accessed 4 April 2018, http://h20195.www2.hp.com/V2/GetDocument.aspx?docname=c05388050, p. 2.</v>
          </cell>
          <cell r="DC9">
            <v>50</v>
          </cell>
          <cell r="DD9">
            <v>20</v>
          </cell>
          <cell r="DE9">
            <v>20</v>
          </cell>
          <cell r="DF9">
            <v>10</v>
          </cell>
          <cell r="DG9">
            <v>0</v>
          </cell>
          <cell r="DH9">
            <v>0</v>
          </cell>
          <cell r="DI9" t="str">
            <v>(1) HP's FMW Standard requires suppliers to have effective and confidential grievance mechanisms available, in migrant workers' native languages. Additionally, HP has multiple reporting channels at company level for human rights concerns, available to employees and other stakeholders.
HP discloses that it worked with the NGO 'ELEVATE' to pilot RBA's workplace of choice program in two Malaysian supplier factories, with a view to exploring different grievance mechanism options. The company also has an agreement with CEREAL in Mexico, who will notify them when grievance issues arise. 
(2) The company's publicly available reporting channels for stakeholders includes a email as well as phone numbers for a variety of countries, and is accessible 24 hours a day. Further, in its 2018 Additional Disclosure, HP notes that it follows RBA's Code which requires suppliers' management systems to include ongoing processes to obtain worker feedback on practices covered by the Code. HP states that it has reviewed suppliers' response to the RBA Code grievance mechanism requirement via audits conducted in 2017 and found one minor non-conformance. Further, HP's supply chain capability programs have included training on worker-management communications, which provide workers with access to mechanisms to raise issues with management or superiors. 
(3) The company has an "anonymous global hotline" for stakeholders to report human rights concerns. Further, HP has worked with ELEVATE to pilot RBA's program to explore different grievance mechanism options. Additionally, the company has an agreement with CEREAL in Mexico "on sharing best practices and continuing collaboration, including notification of when worker grievance issues arise". The company discloses no further information on how it ensures suppliers' workers trust the mechanism.
(4) Not disclosed. 
(5) Not disclosed</v>
          </cell>
          <cell r="DJ9" t="str">
            <v>(1-4) *Integrity: Human Rights, accessed 10 January 2018, http://www8.hp.com/us/en/hp-information/global-citizenship/society/humanrights.html;
(2) *Additional Disclosure 2018, accessed 11 January 2018, https://business-humanrights.org/sites/default/files/2017%20Additional%20disclosure%20-%20HP.pdf. 
*Additional Disclosure 2018, accessed 6 April 2018, https://www.business-humanrights.org/sites/default/files/2018-04-04%20KTC%20ICT_Additional%20disclosure%202018-HP.pdf.</v>
          </cell>
          <cell r="DK9">
            <v>80</v>
          </cell>
          <cell r="DL9">
            <v>20</v>
          </cell>
          <cell r="DM9">
            <v>20</v>
          </cell>
          <cell r="DN9">
            <v>20</v>
          </cell>
          <cell r="DO9">
            <v>20</v>
          </cell>
          <cell r="DP9">
            <v>0</v>
          </cell>
          <cell r="DQ9" t="str">
            <v>Audits are assessed on the basis of perceived risk, according to the results of self-assessment questionnaires completed by suppliers. In the SAQ, indicators on employment of vulnerable worker groups, the use of recruitment agents, and supplier operations in geographic areas that are high risk of forced labor or human trafficking, will be analysed. Audits will evaluate the supplier's conformance with the Supplier Code and/or specialized HP labor standards; selected manufacturers will be audited against HP's student worker and foreign migrant worker policies. Manufacturing supplier audits are conducted by independent third party auditors through the EICC VAP or trained and certified HP auditors. 
(1) HP discloses that it conducts a combination of announced and unannounced audits. 
(2-4) The company uses the RBA’s Validated Audit Process [confirmed by RBA], which includes a thorough document review, interviews with management and employees and visits to production facilities, and related worker housing.
(5) Not disclosed</v>
          </cell>
          <cell r="DR9" t="str">
            <v>* Supply chain responsibility: overview, accessed 10 January 2018, http://www8.hp.com/us/en/hp-information/global-citizenship/society/supplychain.html?jumpid=in_r138_us/en/corp/sustainability/pillar-pages-society.
* Modern Slavery Statement, accessed 10 January 2018, http://h20195.www2.hp.com/V2/GetDocument.aspx?docname=c05388050.
(1) * Additional Disclosure 2016, accessed 11 January 2018, https://business-humanrights.org/sites/default/files/documents/HP-KTC-response-April-2016.xlsx.</v>
          </cell>
          <cell r="DS9">
            <v>80</v>
          </cell>
          <cell r="DT9">
            <v>20</v>
          </cell>
          <cell r="DU9">
            <v>0</v>
          </cell>
          <cell r="DV9">
            <v>20</v>
          </cell>
          <cell r="DW9">
            <v>20</v>
          </cell>
          <cell r="DX9">
            <v>20</v>
          </cell>
          <cell r="DY9" t="str">
            <v xml:space="preserve">(1) HP audited at least one site of 36% of its suppliers that make up 95% of its total spend in 2017. 
(2) The company states that 0% of suppliers required an unannounced audit in 2017.
(3) HP discloses that during audits in 2017 it conducted interviews with 2,251 workers, 1,094 of which were male and 1,158 of which were female.
(4) Manufacturing supplier audits are conducted by independent third party auditors through the EICC VAP or trained and certified HP auditors. 76% of audits on manufacturing suppliers were conducted by third-party auditors, and the remainder by HP auditors. 
In its 2016 disclosure, the company notes that VAP auditors are specially trained to spot hard-to-find audit protocol violations like instances of forced labor, and are specialists in understanding contexts where some violations are more common, such as excessive working hours in areas with high migrant worker populations. In addition to comprehensive audits, the company targets specific risks through focused assessments covering areas including vulnerable worker groups such as student, dispatch, and foreign migrant workers.
(5) The company reports its audit findings for 2016 in its Sustainability Report. It discloses two findings of zero-tolerance rights violations (freedom of association, forced labor, child labor or discrimination). 
The company further disclosed that during 2017, all Chinese suppliers monitored maintained student worker levels at no more than 20% of the total workforce related to HP production. </v>
          </cell>
          <cell r="DZ9" t="str">
            <v>(1, 3) * Additional disclosure 2018, accessed 10 January 2018, https://business-humanrights.org/sites/default/files/2017%20Additional%20disclosure%20-%20HP.pdf.
* HP Modern Slavery Act Transparency Statement [FY 2017], accessed 4 April 2018, http://h20195.www2.hp.com/V2/GetDocument.aspx?docname=c05388050, p. 2, 5.
(4) * Additional Disclosure 2016, accessed 11 January 2018, https://business-humanrights.org/sites/default/files/documents/HP-KTC-response-April-2016.xlsx.
(5) * Sustainability Report 2016: Goals and Data, accessed 10 January 2018, http://h20195.www2.hp.com/V2/GetDocument.aspx?docname=c05166311.</v>
          </cell>
          <cell r="EA9">
            <v>87.5</v>
          </cell>
          <cell r="EB9">
            <v>25</v>
          </cell>
          <cell r="EC9">
            <v>25</v>
          </cell>
          <cell r="ED9">
            <v>25</v>
          </cell>
          <cell r="EE9">
            <v>12.5</v>
          </cell>
          <cell r="EF9" t="str">
            <v>(1) Suppliers are expected to develop corrective action plans within thirty days of receiving their audit report and cease any practices related to the non-conformance. The company states that it will intervene where corrective actions are not progressing adequately. 
(2) Corrective action plans are reviewed and HP requests quarterly reports on the progress of the corrective action. Follow-up audits will be conducted to ensure that all non-conformances are closed. HP notes that for priority findings, the company follows up closely to ensure that all required corrective actions are completed, and undertake site visits to confirm resolution. 
(3) HP state that where zero tolerance findings are discovered during audit, there may be effort beyond "standard corrective action" needed, but does not provide further detail. Furthermore, it discloses that zero tolerance findings do not necessarily involve termination of the relationship with the supplier, and that the company will work with suppliers to improve their performance and worker conditions in these areas. 
(4) In its Modern Slavery Statement, the company discloses that during its 2017 audits it has identified at one supplier a "priority labor-related nonconformances against HP policy, regarding passport and personal document withholding and payment of recruitment fees". HP states that it "required the issues to be immediately addressed and worked with the supplier to implement a corrective action plan." However it does not provide further details on the corrective actions taken.</v>
          </cell>
          <cell r="EG9" t="str">
            <v>(1)-(3) *Supply Chain Responsibility: Our Approach, accessed 10 January 2018, http://www8.hp.com/h20195/v2/getpdf.aspx/c04945685.pdf;
* Additional Disclosure 2018, accessed 10 January 2018, https://business-humanrights.org/sites/default/files/2017%20Additional%20disclosure%20-%20HP.pdf.
(4) HP Modern Slavery Act
Transparency Statement [FY 2017], accessed 4 April 2018, http://h20195.www2.hp.com/V2/GetDocument.aspx?docname=c05388050, p. 6.</v>
          </cell>
          <cell r="EH9">
            <v>0</v>
          </cell>
          <cell r="EI9">
            <v>0</v>
          </cell>
          <cell r="EJ9">
            <v>0</v>
          </cell>
          <cell r="EK9">
            <v>0</v>
          </cell>
          <cell r="EL9" t="str">
            <v>n/a</v>
          </cell>
          <cell r="EM9" t="str">
            <v>n/a</v>
          </cell>
          <cell r="EN9" t="str">
            <v>n/a</v>
          </cell>
          <cell r="EO9" t="str">
            <v>n/a</v>
          </cell>
          <cell r="EP9" t="str">
            <v>n/a</v>
          </cell>
          <cell r="EQ9" t="str">
            <v>n/a</v>
          </cell>
          <cell r="ER9" t="str">
            <v>n/a</v>
          </cell>
          <cell r="ES9" t="str">
            <v>n/a</v>
          </cell>
          <cell r="ET9" t="str">
            <v>n/a</v>
          </cell>
          <cell r="EU9" t="str">
            <v>(1) Not disclosed. In its 2014 Living Progress Report, the company states: "We respond promptly and conduct investigations when appropriate. These investigations may involve local, regional, or corporate-level employees and other relevant functions, including regional human resources teams. The Office of General Counsel’s dedicated investigations team oversees all escalated, corporate-led investigations." However this document is outside of the research frame.
(2) Not disclosed. In its modern slavery statement, the company reports on the ongoing remediation of a case of modern slavery in the company's own operations. The company disclosed that stakeholders brought a concern to it, and the end of 2017 HP investigated the concerns (which related to HP employees that were foreign migrant workers). The company "focused on their employment terms and whether they had been charged recruiting fees by our external agencies. At the time of the drafting of this statement, HP is remediating the identified impacts to the workers." The company does not disclose the types of remedy provided.
The company also discloses it works with suppliers to ensure remedy is provided, but discloses no details on the outcomes of remedy for workers.</v>
          </cell>
          <cell r="EV9" t="str">
            <v xml:space="preserve">* HP 2014 Living Progress Report, accessed 30 January 2018, http://www8.hp.com/h20195/v2/GetDocument.aspx?docname=c04152740, p. 17.
* HP Modern Slavery Act
Transparency Statement [FY 2017], accessed 4 April 2018, http://h20195.www2.hp.com/V2/GetDocument.aspx?docname=c05388050, p. 5.
</v>
          </cell>
        </row>
        <row r="10">
          <cell r="A10" t="str">
            <v>QUALCOMM Incorporated</v>
          </cell>
          <cell r="B10" t="str">
            <v>Communications Equipment</v>
          </cell>
          <cell r="C10">
            <v>101.0348</v>
          </cell>
          <cell r="D10" t="str">
            <v>United States</v>
          </cell>
          <cell r="E10" t="str">
            <v>NasdaqGS:QCOM</v>
          </cell>
          <cell r="F10" t="str">
            <v>x</v>
          </cell>
          <cell r="H10">
            <v>100</v>
          </cell>
          <cell r="I10">
            <v>100</v>
          </cell>
          <cell r="J10" t="str">
            <v>Qualcomm states that it is "strongly opposes all forms of slavery, child labor, and human trafficking, including forced labor, bonded (including debt bondage) or indentured labor and involuntary prison labor" and will not knowingly use any such practices.</v>
          </cell>
          <cell r="K10" t="str">
            <v>Anti-slavery and trafficking statement, accessed 11 December 2017, https://www.qualcomm.co.uk/documents/qualcomm-anti-slavery-and-human-trafficking-statement</v>
          </cell>
          <cell r="L10">
            <v>80</v>
          </cell>
          <cell r="M10">
            <v>20</v>
          </cell>
          <cell r="N10">
            <v>0</v>
          </cell>
          <cell r="O10">
            <v>20</v>
          </cell>
          <cell r="P10">
            <v>20</v>
          </cell>
          <cell r="Q10">
            <v>20</v>
          </cell>
          <cell r="R10" t="str">
            <v xml:space="preserve">(1) Qualcomm has adopted the RBA Code of Conduct for its supply chain. 
(2) Not explicitly disclosed
(3) Yes. Homepage &gt; About Qualcomm &gt; Sustainability &gt; Strategy 
(4) The company has adopted the RBA Code which is reviewed every three years and includes input from RBA members and external stakeholders, as its supplier code of conduct. 
(5) Qualcomm state that it communicates regularly with suppliers to ensure that their expectations in relation to responsible conduct are clear. This is done through a "Supplier Document System Portal", which requires suppliers to acknowledge  and accept communications through the portal. Adherence to the supplier code is also required in the purchase order terms and conditions / supplier contract. </v>
          </cell>
          <cell r="S10" t="str">
            <v>Supply Chain Management, accessed 11 December 2017, https://www.qualcomm.com/company/sustainability/priorities/sustainable-product-design/supply-chain-management; 
Anti-slavery and trafficking statement, accessed 11 December 2017, https://www.qualcomm.co.uk/documents/qualcomm-anti-slavery-and-human-trafficking-statement
2018 Additional Disclosure, accessed 6 April 2018: https://www.business-humanrights.org/en/knowthechain-ict-company-disclosure</v>
          </cell>
          <cell r="T10">
            <v>50</v>
          </cell>
          <cell r="U10">
            <v>25</v>
          </cell>
          <cell r="V10">
            <v>25</v>
          </cell>
          <cell r="W10" t="str">
            <v>(1) Qualcomm discloses that its Supply Chain Management, Corporate Source2Pay, Corporate Regulatory and Quality Engineering teams are jointly responsible for the implementation of its supply chain policies relevant to forced labor. No further details are disclosed.
(2) The company also has a Sustainability and Reporting Leadership Committee, who help shape 'sustainable supply chain efforts'. This is composed of executives and senior management from human resources, legal, government affairs, supply chain, investor relations and finance. It reports to the Governance Committee of the Board of Directors on sustainability policies and performance. However, there is no board oversight disclosed.</v>
          </cell>
          <cell r="X10" t="str">
            <v>Additional Disclosure, accessed 19 December 2017, https://business-humanrights.org/sites/default/files/2017%20KnowTheChain%20ICT%20Sector%20-%20Additional%20disclosure%20-%20Qualcomm.pdf</v>
          </cell>
          <cell r="Y10">
            <v>75</v>
          </cell>
          <cell r="Z10">
            <v>50</v>
          </cell>
          <cell r="AA10">
            <v>25</v>
          </cell>
          <cell r="AB10" t="str">
            <v>(1) Qualcomm discloses that all employees and temporary workers have undergone training on their Code of Business Conduct, which includes the prohibition of forced labor. 
In its 2018  additional disclosure, Qualcomm highlights that it conducted human rights training sessions with the EVP of Human Resources and General Counsel, procurement, QCT supply chain, QCT quality, QCT engineering, sourcing and sales operations.  
The company also disseminated to employees a video on its membership in RBA and how it relates to Qualcomm's Code of Conduct. 
(2) Qualcomm 'ensures that suppliers have access to' RBA learning and capability activities, and other outreach activities. The company further discloses that it trains suppliers during onsite assessment, including on the Code of Conduct, sustainability reporting and conflict minerals compliance. It is not clear how many suppliers this training is delivered to, and wheter suppliers in different sourcing countries or supply chain tiers are trained.</v>
          </cell>
          <cell r="AC10" t="str">
            <v>*Sustainability Report 2016, accessed 11 December 2017, https://www.qualcomm.com/documents/2016-qualcomm-sustainability-report;
*Anti-slavery and trafficking statement, accessed 11 December 2017, https://www.qualcomm.co.uk/documents/qualcomm-anti-slavery-and-human-trafficking-statement;
*2018 Additional disclosure, accessed 19 December 2017, https://business-humanrights.org/sites/default/files/2017%20KnowTheChain%20ICT%20Sector%20-%20Additional%20disclosure%20-%20Qualcomm.pdf</v>
          </cell>
          <cell r="AD10">
            <v>25</v>
          </cell>
          <cell r="AE10">
            <v>0</v>
          </cell>
          <cell r="AF10">
            <v>25</v>
          </cell>
          <cell r="AG10" t="str">
            <v>(1) Not disclosed
(2) Qualcomm is an RBA member and participates in the RBA Business and Human Rights Task Force. 
Qualcomm also discloses that it is a member of the BSR Human Rights Working Group. Through this Working Group it discloses that it has engaged with various stakeholders (however, it is not clear on what topic).</v>
          </cell>
          <cell r="AH10" t="str">
            <v>Additional disclosure 2018, accessed 19 December 2017, https://business-humanrights.org/sites/default/files/2017%20KnowTheChain%20ICT%20Sector%20-%20Additional%20disclosure%20-%20Qualcomm.pdf.</v>
          </cell>
          <cell r="AI10">
            <v>62.5</v>
          </cell>
          <cell r="AJ10">
            <v>12.5</v>
          </cell>
          <cell r="AK10">
            <v>25</v>
          </cell>
          <cell r="AL10">
            <v>12.5</v>
          </cell>
          <cell r="AM10">
            <v>12.5</v>
          </cell>
          <cell r="AN10" t="str">
            <v>(1) Qualcomm discloses the names (but not addresses) of its primary manufacturing suppliers.
(2) Qualcomm has a list of its smelters and refiners (processing facilities) of gold, tantalum, tin and tungsten in its conflict minerals report, which also differentiates between those compliant with the Conflict Free Sourcing Program and those not. The list discloses the name and country of the processing facility.
(3) The company is a participant of the Responsible Minerals Initiative, a collaborative initiative aimed at raw materials tracing. However it does not disclose sourcing countries of raw materials.
(4) The company does not disclose information on suppliers' workforce. However, it states that through RBA instruments such as VAP audits and self-assessment questionnaires, as well as its own audit checklists, internally it assesses its manufacturing suppliers' workforce taking into account gender and age information, the number of migrant or student workers and apprentices.</v>
          </cell>
          <cell r="AO10" t="str">
            <v>(1)-(3) Supply Chain Management, accessed 11 December 2017, https://www.qualcomm.com/company/sustainability/priorities/sustainable-product-design/supply-chain-management
(4) 2018 addiitonal disclosure, accessed 6 April 2018, https://www.business-humanrights.org/en/knowthechain-ict-company-disclosure, p. 4</v>
          </cell>
          <cell r="AP10">
            <v>75</v>
          </cell>
          <cell r="AQ10">
            <v>50</v>
          </cell>
          <cell r="AR10">
            <v>25</v>
          </cell>
          <cell r="AS10" t="str">
            <v>(1) Qualcomm engaged Article One Advisers to carry out a six-month human rights impact assessment which included internal and external stakeholder interviews, research, analysis of industry trends and a detailed review of policies and programs. [Based on the results outlined in (2), the assessment appears to be conducted on supply chains.]
(2) The impact assessment revealed three areas for improvement of human rights governance programs, which included supply chain working conditions. No further detail is provided.
Additionally, the company states that its suppliers accounting for 90% of total product-related spend are identified as low risk, and that is unaware of any operations / suppliers in which there is a significant risk of forced labor.</v>
          </cell>
          <cell r="AT10" t="str">
            <v>Sustainability Report 2016, accessed 11 December 2017, https://www.qualcomm.com/media/documents/2016-qualcomm-sustainability-report</v>
          </cell>
          <cell r="AU10">
            <v>15</v>
          </cell>
          <cell r="AV10">
            <v>0</v>
          </cell>
          <cell r="AW10">
            <v>15</v>
          </cell>
          <cell r="AX10">
            <v>0</v>
          </cell>
          <cell r="AY10" t="str">
            <v>(1) Not disclosed. Qualcomm participates in RBA's Raw Minerals Initiative, however it is not clear that this engagement covers forced labor.
(2) The company states that its workload is carefully planned and that the nature of its business does not support short term contracts, excessive downward pressure on pricing, or sudden changes of workload, but provides no evidence to support this. 
(3) Not disclosed</v>
          </cell>
          <cell r="AZ10" t="str">
            <v xml:space="preserve">(1) and (2) Additional Disclosure 2018, accessed 19 December 2017, https://business-humanrights.org/sites/default/files/2017%20KnowTheChain%20ICT%20Sector%20-%20Additional%20disclosure%20-%20Qualcomm.pdf;
</v>
          </cell>
          <cell r="BA10">
            <v>50</v>
          </cell>
          <cell r="BB10">
            <v>50</v>
          </cell>
          <cell r="BC10" t="str">
            <v>Qualcomm states that it has a program for assessing potential suppliers for "various risks", which involves measuring their ability to adhere to the RBA Code of Conduct through "RBA online, RBA self- assessment questionnaire, Qualcomm audit checklists, and/or on-site audit". No further details are provided, and not in all cases assessments going beyond online questionnaures are undertaken.</v>
          </cell>
          <cell r="BD10" t="str">
            <v>Additional Disclosure 2018, accessed 19 December 2017, https://business-humanrights.org/sites/default/files/2017%20KnowTheChain%20ICT%20Sector%20-%20Additional%20disclosure%20-%20Qualcomm.pdf
Additional Disclosure 2018, accessed 6 April 2018:
https://www.business-humanrights.org/sites/default/files/KTC%20ICT_Additional%20disclosure%202018%20Qualcomm%202.pdf</v>
          </cell>
          <cell r="BE10">
            <v>100</v>
          </cell>
          <cell r="BF10">
            <v>100</v>
          </cell>
          <cell r="BG10" t="str">
            <v>Qualcomm's purchase order terms and conditions require compliance with the Supplier Code of Conduct. It is stated that compliance with the Code will be required either through supplier contracts or the PO.
The Purchase Order terms and conditions read: "Seller agrees to comply with Buyer’s Supplier Code of Conduct available at https://www.qualcomm.com/company/sustainability/priorities/sustainable-product-design/supplychain-management
(as may be updated from time to time by notice to Seller)."</v>
          </cell>
          <cell r="BH10" t="str">
            <v>Qualcomm Purchase Order terms and conditions, accessed 19 December 2017, https://sp.qualcomm.com/procurement/TandC/QCOM_GTC_of_Purchase.pdf;
Anti-slavery and trafficking statement, accessed 11 December 2017, https://www.qualcomm.co.uk/documents/qualcomm-anti-slavery-and-human-trafficking-statement</v>
          </cell>
          <cell r="BI10">
            <v>100</v>
          </cell>
          <cell r="BJ10">
            <v>100</v>
          </cell>
          <cell r="BK10" t="str">
            <v>The company has adopted the RBA Code which requires suppliers to cascade standards to their suppliers</v>
          </cell>
          <cell r="BL10" t="str">
            <v>Supply Chain Management, Supplier Code of Conduct, accessed 11 December 2017, https://www.qualcomm.com/company/sustainability/priorities/sustainable-product-design/supply-chain-management</v>
          </cell>
          <cell r="BM10">
            <v>0</v>
          </cell>
          <cell r="BN10">
            <v>0</v>
          </cell>
          <cell r="BO10">
            <v>0</v>
          </cell>
          <cell r="BP10">
            <v>0</v>
          </cell>
          <cell r="BQ10" t="str">
            <v>Not disclosed</v>
          </cell>
          <cell r="BR10" t="str">
            <v>N/A</v>
          </cell>
          <cell r="BS10">
            <v>75</v>
          </cell>
          <cell r="BT10">
            <v>50</v>
          </cell>
          <cell r="BU10">
            <v>25</v>
          </cell>
          <cell r="BV10" t="str">
            <v>(1) and (2) Qualcomm adheres to the RBA Code which includes provisions prohibiting worker-paid recruitment fees, and requiring fees being paid back to workers (which implies that such costs should be borne by suppliers) [There are discrepancies around which version of the code it uses, but company discloses language from version 5.1 in its 2016 additional disclosure.]. However, the company does not disclose evidence of reimbursing recruitment fees.</v>
          </cell>
          <cell r="BW10" t="str">
            <v>Supply Chain Management, Supplier Code of Conduct, accessed 11 December 2017, https://www.qualcomm.com/company/sustainability/priorities/sustainable-product-design/supply-chain-management;
2016 Additional disclosure, accessed 19 December 2017, https://business-humanrights.org/sites/default/files/2017%20KnowTheChain%20ICT%20Sector%20-%20Additional%20disclosure%20-%20Qualcomm.pdf</v>
          </cell>
          <cell r="BX10">
            <v>0</v>
          </cell>
          <cell r="BY10">
            <v>0</v>
          </cell>
          <cell r="BZ10">
            <v>0</v>
          </cell>
          <cell r="CA10" t="str">
            <v xml:space="preserve">Not disclosed. </v>
          </cell>
          <cell r="CB10" t="str">
            <v>Additional disclosure, accessed 19 December 2017, https://business-humanrights.org/sites/default/files/2017%20KnowTheChain%20ICT%20Sector%20-%20Additional%20disclosure%20-%20Qualcomm.pdf</v>
          </cell>
          <cell r="CC10">
            <v>50</v>
          </cell>
          <cell r="CD10">
            <v>25</v>
          </cell>
          <cell r="CE10">
            <v>25</v>
          </cell>
          <cell r="CF10">
            <v>0</v>
          </cell>
          <cell r="CG10">
            <v>0</v>
          </cell>
          <cell r="CH10" t="str">
            <v>(1) The company adheres to RBA's Code which requires that workers are provided with a written employment agreement in their native language prior to departure.
(2) The company adheres to RBA's Code which prohibits employers and agents from withholding workers identification documents. 
(3-4) Not disclosed</v>
          </cell>
          <cell r="CI10" t="str">
            <v>Supply Chain Management, Supplier Code of Conduct, accessed 11 December 2017, https://www.qualcomm.com/company/sustainability/priorities/sustainable-product-design/supply-chain-management</v>
          </cell>
          <cell r="CJ10">
            <v>50</v>
          </cell>
          <cell r="CK10">
            <v>50</v>
          </cell>
          <cell r="CL10">
            <v>0</v>
          </cell>
          <cell r="CM10" t="str">
            <v xml:space="preserve">(1) RBA Code is available in 15 languages and company links to RBA code translations.
(2) Qualcomm states that it communicates regularly with suppliers to ensure that their expectations in relation to responsible conduct are clear. No information is given about the communication of standards to suppliers' workers. </v>
          </cell>
          <cell r="CN10" t="str">
            <v>Anti-slavery and trafficking statement, accessed 11 December 2017, https://www.qualcomm.co.uk/documents/qualcomm-anti-slavery-and-human-trafficking-statement</v>
          </cell>
          <cell r="CO10">
            <v>12.5</v>
          </cell>
          <cell r="CP10">
            <v>12.5</v>
          </cell>
          <cell r="CQ10">
            <v>0</v>
          </cell>
          <cell r="CR10">
            <v>0</v>
          </cell>
          <cell r="CS10">
            <v>0</v>
          </cell>
          <cell r="CT10" t="str">
            <v>(1) The company discloses developing a health program for factory workers in their supply chain on women's reproductive health, but does not disclose any initiatives relating to forced labor or labor rights. 
(2-4) Not disclosed</v>
          </cell>
          <cell r="CU10" t="str">
            <v>Additional disclosure 2018, accessed 19 December 2017, https://business-humanrights.org/sites/default/files/2017%20KnowTheChain%20ICT%20Sector%20-%20Additional%20disclosure%20-%20Qualcomm.pdf.</v>
          </cell>
          <cell r="CV10">
            <v>0</v>
          </cell>
          <cell r="CW10">
            <v>0</v>
          </cell>
          <cell r="CX10">
            <v>0</v>
          </cell>
          <cell r="CY10">
            <v>0</v>
          </cell>
          <cell r="CZ10">
            <v>0</v>
          </cell>
          <cell r="DA10" t="str">
            <v xml:space="preserve">Not disclosed.
The company states that it is unaware of any risks to freedom of association in any operations. As it has adopted RBA's Code of Conduct for its supply chain, Qualcomm requires suppliers to respect the right to freedom of association, but provides no further information. </v>
          </cell>
          <cell r="DB10" t="str">
            <v>Sustainability Report 2016, accessed 11 December 2017, https://www.qualcomm.com/media/documents/2016-qualcomm-sustainability-report</v>
          </cell>
          <cell r="DC10">
            <v>20</v>
          </cell>
          <cell r="DD10">
            <v>20</v>
          </cell>
          <cell r="DE10">
            <v>0</v>
          </cell>
          <cell r="DF10">
            <v>0</v>
          </cell>
          <cell r="DG10">
            <v>0</v>
          </cell>
          <cell r="DH10">
            <v>0</v>
          </cell>
          <cell r="DI10" t="str">
            <v>(1) Qualcomm discloses that 'anyone with concerns' internally or externally may raise those concerns via the Business Conduct Hotline, and states that employees and suppliers are actively encouraged to raise concerns. The company maintains a 24 hour hotline for anonymous reporting; concerns may also be reported via an email address. 
(2-5) Not disclosed</v>
          </cell>
          <cell r="DJ10" t="str">
            <v>Ethical Governance, accessed 11 December 2017, https://www.qualcomm.com/company/sustainability/priorities/ethical-governance; Supply Chain Management, accessed 11 December 2017, https://www.qualcomm.com/company/sustainability/priorities/sustainable-product-design/supply-chain-management.</v>
          </cell>
          <cell r="DK10">
            <v>60</v>
          </cell>
          <cell r="DL10">
            <v>0</v>
          </cell>
          <cell r="DM10">
            <v>20</v>
          </cell>
          <cell r="DN10">
            <v>20</v>
          </cell>
          <cell r="DO10">
            <v>20</v>
          </cell>
          <cell r="DP10">
            <v>0</v>
          </cell>
          <cell r="DQ10" t="str">
            <v>Suppliers are selected for audit on the basis of risk - suppliers who are located in countries known to have higher risks are prioritized. 
(1) Not disclosed
(2-4) The company uses RBA's VAP. It also discloses in its Sustainability Report that audits include document review, worker and management interviews and 'visual site surveys'.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In its Conflict Minerals Report, Qualcomm discloses that it uses third-party audits to assess the responsible sourcing practices of smelters and refiners in its supply chain (including CFSP-compliant audits). It is not clear that these cover forced labor.</v>
          </cell>
          <cell r="DR10" t="str">
            <v>Sustainability Report 2016, accessed 11 December 2017: https://www.qualcomm.com/documents/2016-qualcomm-sustainability-report</v>
          </cell>
          <cell r="DS10">
            <v>40</v>
          </cell>
          <cell r="DT10">
            <v>20</v>
          </cell>
          <cell r="DU10">
            <v>0</v>
          </cell>
          <cell r="DV10">
            <v>0</v>
          </cell>
          <cell r="DW10">
            <v>20</v>
          </cell>
          <cell r="DX10">
            <v>0</v>
          </cell>
          <cell r="DY10" t="str">
            <v>(1) The company discloses that it has conducted on-site audits of 'several' suppliers. In its additional disclosure, the company states that of the primary semiconductor manufacturing suppliers (listed on the website), 67% have undergone a VAP in the last two years. 
(2-3) Not disclosed
(4) Qualcomm discloses that its auditors are trained to identify potential incidents of forced labor, and indicators such as excessive working hours / migrant worker population. 
(5) Not disclosed</v>
          </cell>
          <cell r="DZ10" t="str">
            <v>Additional Disclosure, accessed 19 December 2017, https://business-humanrights.org/sites/default/files/2017%20KnowTheChain%20ICT%20Sector%20-%20Additional%20disclosure%20-%20Qualcomm.pdf;
Sustainability Report 2016, accessed 11 December 2017: https://www.qualcomm.com/documents/2016-qualcomm-sustainability-report</v>
          </cell>
          <cell r="EA10">
            <v>75</v>
          </cell>
          <cell r="EB10">
            <v>25</v>
          </cell>
          <cell r="EC10">
            <v>25</v>
          </cell>
          <cell r="ED10">
            <v>25</v>
          </cell>
          <cell r="EE10">
            <v>0</v>
          </cell>
          <cell r="EF10" t="str">
            <v>(1) The company states that non-conformances discovered during a VAP audit will require corrective actions according to a specific process  designed by VAP and that it will keep track of these. Such non-confrmances detected in its own audits may include a formal " 8 disciplines process" and suppliers are required to provide periodic status updates until completion.
(2) The company uses the RBA’s Validated Audit Process (VAP), which includes closure audits on priority issues such as forced labor or bonded labor. The company further discloses that suppliers are requires to provide periodic status updates until completion, but discloses no further detail.
(3) Qualcomm states that its corrective action processes may result in terminating relationships with non-compliant suppliers where necessary.
(4) Not disclosed</v>
          </cell>
          <cell r="EG10" t="str">
            <v>(1) Additional Disclosure 2018, accessed 6 April 2018: https://www.business-humanrights.org/sites/default/files/KTC%20ICT_Additional%20disclosure%202018%20Qualcomm%202.pdf, page 9
(3) Supply Chain Management, accessed 19 December 2017, https://www.qualcomm.com/company/sustainability/priorities/sustainable-product-design/supply-chain-management</v>
          </cell>
          <cell r="EH10">
            <v>0</v>
          </cell>
          <cell r="EI10">
            <v>0</v>
          </cell>
          <cell r="EJ10">
            <v>0</v>
          </cell>
          <cell r="EK10">
            <v>0</v>
          </cell>
          <cell r="EL10" t="str">
            <v>n/a</v>
          </cell>
          <cell r="EM10" t="str">
            <v>n/a</v>
          </cell>
          <cell r="EN10" t="str">
            <v>n/a</v>
          </cell>
          <cell r="EO10" t="str">
            <v>n/a</v>
          </cell>
          <cell r="EP10" t="str">
            <v>n/a</v>
          </cell>
          <cell r="EQ10" t="str">
            <v>n/a</v>
          </cell>
          <cell r="ER10" t="str">
            <v>n/a</v>
          </cell>
          <cell r="ES10" t="str">
            <v>n/a</v>
          </cell>
          <cell r="ET10" t="str">
            <v>n/a</v>
          </cell>
          <cell r="EU10" t="str">
            <v>(1) Not disclosed. The company has a hotline available to employees and external stakeholders for reporting concerns, but provides no further detail on a remedy process. 
(2) Not disclosed</v>
          </cell>
          <cell r="EV10" t="str">
            <v>Ethical Governance, accessed 11 December 2017, https://www.qualcomm.com/company/sustainability/priorities/ethical-governance</v>
          </cell>
        </row>
        <row r="11">
          <cell r="A11" t="str">
            <v>Amazon.com, Inc.</v>
          </cell>
          <cell r="B11" t="str">
            <v>Internet &amp; Direct Marketing Retail</v>
          </cell>
          <cell r="C11">
            <v>699.14351999999997</v>
          </cell>
          <cell r="D11" t="str">
            <v>United States</v>
          </cell>
          <cell r="E11" t="str">
            <v>NasdaqGS:AMZN</v>
          </cell>
          <cell r="H11">
            <v>100</v>
          </cell>
          <cell r="I11">
            <v>100</v>
          </cell>
          <cell r="J11" t="str">
            <v>Amazon states that it is committed to preventing human trafficking from taking place in its supply chains and operations.</v>
          </cell>
          <cell r="K11" t="str">
            <v>Modern Slavery Statement, accessed 27 November 2017: https://www.amazon.co.uk/gp/help/customer/display.html/ref=help_search_1?ie=UTF8&amp;nodeId=202151760https://www.amazon.co.uk/gp/help/customer/display.html/ref=help_search_1?ie=UTF8&amp;nodeId=202151760</v>
          </cell>
          <cell r="L11">
            <v>70</v>
          </cell>
          <cell r="M11">
            <v>20</v>
          </cell>
          <cell r="N11">
            <v>0</v>
          </cell>
          <cell r="O11">
            <v>20</v>
          </cell>
          <cell r="P11">
            <v>10</v>
          </cell>
          <cell r="Q11">
            <v>20</v>
          </cell>
          <cell r="R11" t="str">
            <v xml:space="preserve">(1) The company's Supply Chain Standard comprises the four fundamental freedoms
(2) Not disclosed. But the Modern Slavery Statement, signed by Director, hyperlinks to the Supply Chain Standards which include the Supplier Code.
(3) On amazon.com the supply chain standards are accessible via: Help &gt; Security &amp; Privacy &gt; Legal Policies.
However, on the British site, Amazon.co.uk, they are hyperlinked within the Modern Slavery Statement: Home (Getting to Know Us) &gt; Modern Slavery Statement &gt; Supply Chain Standards
(4) The standards were last updated in Novermber 2014, however it is not clear if standards are regularly updated.
(5) Amazon states suppliers must comply with the Standards and are trained on its requirements. They must also communicate the standards to their suppliers. </v>
          </cell>
          <cell r="S11" t="str">
            <v>Amazon.com, Inc. "Supply Chain Standards", accessed 27 November 2017: https://www.amazon.com/gp/help/customer/display.html?nodeId=201909040
Amazon.com, Inc.  Modern Day Slavery Statement, accessed 27 November 2017: https://www.amazon.co.uk/gp/help/customer/display.html/ref=help_search_1?ie=UTF8&amp;nodeId=202151760</v>
          </cell>
          <cell r="T11">
            <v>25</v>
          </cell>
          <cell r="U11">
            <v>25</v>
          </cell>
          <cell r="V11">
            <v>0</v>
          </cell>
          <cell r="W11" t="str">
            <v>(1) Regarding its social supply chain policies Amazon states that "managers participate directly in many of the on-site audits" and that audit reports are reviewed by senior leadership. Further information is provided on the company's "Jobs" website, which states that Worldwide Sustainability consists of six teams including one for social responsibility. No further information is disclosed.
(2) Not disclosed.</v>
          </cell>
          <cell r="X11" t="str">
            <v>Amazon.com, Inc. "Responsible Sourcing" accessed 27 November 2017: https://www.amazon.com/p/feature/uknj5z35m3ev8as
Amazon.com, Inc. "Jobs" accessed 27 November 2017: https://www.amazon.jobs/en/teams/sustainability</v>
          </cell>
          <cell r="Y11">
            <v>50</v>
          </cell>
          <cell r="Z11">
            <v>25</v>
          </cell>
          <cell r="AA11">
            <v>25</v>
          </cell>
          <cell r="AB11" t="str">
            <v>(1) Amazon employees who manage the manufacturing supply chain receive training on the Supplier Code and audit requirements. No further detail is provided.
(2) Amazon states that it has a training programme for its manufacturers on the standards of the Supplier Code of Conduct but does not provide further details.</v>
          </cell>
          <cell r="AC11" t="str">
            <v>(1) and (2) Amazon.com, Inc. "Responsible Sourcing" accessed 27 November 2017: https://www.amazon.com/p/feature/uknj5z35m3ev8as</v>
          </cell>
          <cell r="AD11">
            <v>25</v>
          </cell>
          <cell r="AE11">
            <v>0</v>
          </cell>
          <cell r="AF11">
            <v>25</v>
          </cell>
          <cell r="AG11" t="str">
            <v>(1) Not disclosed
(2) Amazon states that it joined the RBA, but does not provide information on active participation.</v>
          </cell>
          <cell r="AH11" t="str">
            <v>Amazon.com, Inc.  Modern Day Slavery Statement, accessed 27 November 2017: https://www.amazon.co.uk/gp/help/customer/display.html?nodeId=202151760</v>
          </cell>
          <cell r="AI11">
            <v>50</v>
          </cell>
          <cell r="AJ11">
            <v>0</v>
          </cell>
          <cell r="AK11">
            <v>25</v>
          </cell>
          <cell r="AL11">
            <v>25</v>
          </cell>
          <cell r="AM11">
            <v>0</v>
          </cell>
          <cell r="AN11" t="str">
            <v>(1) Not disclosed
(2) Amazon complies with its reporting duties under the US Securities and Exchange Act and  -aligned with the OECD Guidance for Responsible Supply Chains of Minerals from Conflict-Affected and High Risk Areas- describes the steps taken to identify potential smelters/refiners of 3TG  in its supply chain. It discloses a list of these potential smelters and refiners, including names and countries, identified according to the principle of "reasonable country of origin".
(3)The above report publishes a list of potential countries of origin for conflict minerals.
(4) Not disclosed</v>
          </cell>
          <cell r="AO11" t="str">
            <v>(2) Conflict Minerals Report 2016, accessed 27 November 2017: https://www.sec.gov/Archives/edgar/data/1018724/000101872417000088/amzn-20161231xex101.htm 
 (3)  Bottom part of the above website.</v>
          </cell>
          <cell r="AP11">
            <v>0</v>
          </cell>
          <cell r="AQ11">
            <v>0</v>
          </cell>
          <cell r="AR11">
            <v>0</v>
          </cell>
          <cell r="AS11" t="str">
            <v>Not disclosed.</v>
          </cell>
          <cell r="AT11" t="str">
            <v>n/a</v>
          </cell>
          <cell r="AU11">
            <v>0</v>
          </cell>
          <cell r="AV11">
            <v>0</v>
          </cell>
          <cell r="AW11">
            <v>0</v>
          </cell>
          <cell r="AX11">
            <v>0</v>
          </cell>
          <cell r="AY11" t="str">
            <v>Not disclosed</v>
          </cell>
          <cell r="AZ11" t="str">
            <v>n/a</v>
          </cell>
          <cell r="BA11">
            <v>0</v>
          </cell>
          <cell r="BB11">
            <v>0</v>
          </cell>
          <cell r="BC11" t="str">
            <v xml:space="preserve">Not disclosed. The company states that it requires all suppliers to meet the standards prescribed in the Supplier Code as a condition of doing business with them. However it is unclear how this is enforced.
Amazon further states it "aspires to audit our manufacturers before Amazon begins ordering products". However, it is not clear whether supplier audits prior to entering into contracts is already an established practice. </v>
          </cell>
          <cell r="BD11" t="str">
            <v xml:space="preserve">
Supply Chain Standards - Supplier Code of Standards and Responsibilities, accessed 27 November 2017
https://www.amazon.co.uk/gp/help/customer/display.html?nodeId=201909040.
</v>
          </cell>
          <cell r="BE11">
            <v>50</v>
          </cell>
          <cell r="BF11">
            <v>50</v>
          </cell>
          <cell r="BG11" t="str">
            <v>The company states that in its manufacturing purchasing agreements, which include the provision of involuntary labor, human trafficking and slavery, it requires its suppliers to comply with the supply chain standards. 
In the Conflict Minerals Report, Amazon states that the supplier code of conduct is communicated through contracts with suppliers, or through a screening process or sending a copy to suppliers. [i.e., unclear whether all supplier contracts contain the standards.] 
The company does not disclose the language regarding forced labor used in its supplier contracts, or the contract terms.</v>
          </cell>
          <cell r="BH11" t="str">
            <v>Conflict Minerals Report 2016, accessed 27 November 2017: https://www.sec.gov/Archives/edgar/data/1018724/000101872417000088/amzn-20161231xex101.htm
Amazon.com, Inc. "Responsible Sourcing", accessed 27 November 2017: https://www.amazon.com/p/feature/uknj5z35m3ev8as</v>
          </cell>
          <cell r="BI11">
            <v>50</v>
          </cell>
          <cell r="BJ11">
            <v>50</v>
          </cell>
          <cell r="BK11" t="str">
            <v xml:space="preserve">Amazon states that it expects suppliers to hold their suppliers and subcontractors  to the standards and practices covered by their Supplier Code. However, the company does not disclose this as part of a formal document. </v>
          </cell>
          <cell r="BL11" t="str">
            <v>Amazon.com, Inc. "Responsible Sourcing", accessed 27 November 2017: https://www.amazon.com/p/feature/uknj5z35m3ev8as</v>
          </cell>
          <cell r="BM11">
            <v>30</v>
          </cell>
          <cell r="BN11">
            <v>0</v>
          </cell>
          <cell r="BO11">
            <v>30</v>
          </cell>
          <cell r="BP11">
            <v>0</v>
          </cell>
          <cell r="BQ11" t="str">
            <v>(1) and (3) Not disclosed
(2) The company states -within its supply chain standards and the clause on "Involuntary Labor, Human Trafficking, and Slavery" that it requires its suppliers to ensure that the standards are also adhered to by recruiting and staffing agencies.</v>
          </cell>
          <cell r="BR11" t="str">
            <v xml:space="preserve">
Amazon.com, Inc. Supply Chain Standards, accessed 27 November 2017, https://www.amazon.com/gp/help/customer/display.html?nodeId=201909040</v>
          </cell>
          <cell r="BS11">
            <v>50</v>
          </cell>
          <cell r="BT11">
            <v>25</v>
          </cell>
          <cell r="BU11">
            <v>25</v>
          </cell>
          <cell r="BV11" t="str">
            <v>(1) and (2) Amazon discloses that suppliers must bear or reimburse to their workers the cost of "all excessive recruiting, hiring, or other similar fees charged to workers, and all fees and expenses charged to workers must be disclosed to Amazon and the workers in advance". As it speaks of "excessive" fees specifically, this suggests that smaller fees borne by workers might be accepted.
In addition,  
(2) There is no further description of how the reimbursement would be or has been implemented.</v>
          </cell>
          <cell r="BW11" t="str">
            <v>Amazon.com, Inc. "Supply Chain Standards", accessed 27 November 2017: https://www.amazon.com/gp/help/customer/display.html?nodeId=201909040</v>
          </cell>
          <cell r="BX11">
            <v>25</v>
          </cell>
          <cell r="BY11">
            <v>25</v>
          </cell>
          <cell r="BZ11">
            <v>0</v>
          </cell>
          <cell r="CA11" t="str">
            <v xml:space="preserve">(1) Amazon asks suppliers to ensure that recruitment agencies are compliant with their supplier code. No further details are given on how this is or should be implemented.
(2) Not disclosed. </v>
          </cell>
          <cell r="CB11" t="str">
            <v>Amazon.com, Inc. "Supply Chain Standards", accessed 27 November 2017: https://www.amazon.com/gp/help/customer/display.html?nodeId=201909040</v>
          </cell>
          <cell r="CC11">
            <v>50</v>
          </cell>
          <cell r="CD11">
            <v>25</v>
          </cell>
          <cell r="CE11">
            <v>25</v>
          </cell>
          <cell r="CF11">
            <v>0</v>
          </cell>
          <cell r="CG11">
            <v>0</v>
          </cell>
          <cell r="CH11" t="str">
            <v>(1) Amazon's supply chain standards require that all workers are given clear, understandable contracts [...] in a language understood by the worker. 
(2) The supply chain standards further prohibit suppliers to require workers to submit their identification, passport or work permits as a condition of working. It further prohibits that such documents are withheld for unreasonable time that goes beyond legitimate time for purposes of administrative and immigration processing. 
(3) Not disclosed
(4) Not disclosed</v>
          </cell>
          <cell r="CI11" t="str">
            <v>Amazon.com, Inc. "Supply Chain Standards", accessed 27 November 2017: https://www.amazon.com/gp/help/customer/display.html?nodeId=201909040</v>
          </cell>
          <cell r="CJ11">
            <v>50</v>
          </cell>
          <cell r="CK11">
            <v>0</v>
          </cell>
          <cell r="CL11">
            <v>50</v>
          </cell>
          <cell r="CM11" t="str">
            <v xml:space="preserve">(1) Amazon's supply chain standards state suppliers "may" be required to post the document in a location accessible to workers and in the native language(s) of workers. There is no evidence for an effort on the part of Amazon to ensure availability of its code in languages of workers, however. 
(2) Likewise, it expects suppliers to communicate and educate workers on Amazon's codes, policies and procedures, but does not specify further how this should or has been implemented. Suppliers are encouraged to work with Amazon to implement a process to assess workers' understanding of the code. </v>
          </cell>
          <cell r="CN11" t="str">
            <v>Amazon.com, Inc. "Supply Chain Standards", accessed 27 November 2017: https://www.amazon.com/gp/help/customer/display.html?nodeId=201909040</v>
          </cell>
          <cell r="CO11">
            <v>0</v>
          </cell>
          <cell r="CP11">
            <v>0</v>
          </cell>
          <cell r="CQ11">
            <v>0</v>
          </cell>
          <cell r="CR11">
            <v>0</v>
          </cell>
          <cell r="CS11">
            <v>0</v>
          </cell>
          <cell r="CT11" t="str">
            <v>Not disclosed.</v>
          </cell>
          <cell r="CU11" t="str">
            <v>n/a</v>
          </cell>
          <cell r="CV11">
            <v>0</v>
          </cell>
          <cell r="CW11">
            <v>0</v>
          </cell>
          <cell r="CX11">
            <v>0</v>
          </cell>
          <cell r="CY11">
            <v>0</v>
          </cell>
          <cell r="CZ11">
            <v>0</v>
          </cell>
          <cell r="DA11" t="str">
            <v>Not disclosed.</v>
          </cell>
          <cell r="DB11" t="str">
            <v>n/a</v>
          </cell>
          <cell r="DC11">
            <v>10</v>
          </cell>
          <cell r="DD11">
            <v>10</v>
          </cell>
          <cell r="DE11">
            <v>0</v>
          </cell>
          <cell r="DF11">
            <v>0</v>
          </cell>
          <cell r="DG11">
            <v>0</v>
          </cell>
          <cell r="DH11">
            <v>0</v>
          </cell>
          <cell r="DI11" t="str">
            <v>(1) The supplier code requires suppliers to create a confidential mechanism for workers to voice grievances anonymously and without fearing retaliation. 
No further detail is provided, and no mechanism is made available to relevant stakeholders, such as unions, NGOs, or migrant worker rights organizations.
(2) - (5) Not disclosed</v>
          </cell>
          <cell r="DJ11" t="str">
            <v>Amazon.com, Inc. "Supply Chain Standards", accessed 27 November 2017: https://www.amazon.com/gp/help/customer/display.html?nodeId=201909040</v>
          </cell>
          <cell r="DK11">
            <v>80</v>
          </cell>
          <cell r="DL11">
            <v>20</v>
          </cell>
          <cell r="DM11">
            <v>20</v>
          </cell>
          <cell r="DN11">
            <v>20</v>
          </cell>
          <cell r="DO11">
            <v>20</v>
          </cell>
          <cell r="DP11">
            <v>0</v>
          </cell>
          <cell r="DQ11" t="str">
            <v>(1) Amazon has announced and unannounced third-party audits conducted at its manufacturing suppliers.
(2) Amazon states that every site audit includes review and analysis of site documents to assess workers’ age, contracts, compensation, working hours, and workplace conditions,
(3) confidential worker interviews without site management present, and
(4) an inspection of all areas of the site and any living quarters.
(5) There is no information disclosed on the scope of Amazon's audits.</v>
          </cell>
          <cell r="DR11" t="str">
            <v xml:space="preserve">(1) Amazon.com, Inc. "Supply Chain Standards", accessed on 27 November 2017, available at: https://www.amazon.com/gp/help/customer/display.html?nodeId=201909040
(2)-(4) Amazon.com, Inc. "Responsible Sourcing" accessed at 27 November 2017, available athttps://www.amazon.com/p/feature/uknj5z35m3ev8as
</v>
          </cell>
          <cell r="DS11">
            <v>0</v>
          </cell>
          <cell r="DT11">
            <v>0</v>
          </cell>
          <cell r="DU11">
            <v>0</v>
          </cell>
          <cell r="DV11">
            <v>0</v>
          </cell>
          <cell r="DW11">
            <v>0</v>
          </cell>
          <cell r="DX11">
            <v>0</v>
          </cell>
          <cell r="DY11" t="str">
            <v>(1)-(3) Not disclosed.
(4) Amazon states that they are conducted by independent auditors, but provides no further details.
(5) Not disclosed.</v>
          </cell>
          <cell r="DZ11" t="str">
            <v>Amazon.com, Inc. "Responsible Sourcing" accessed at 27 November 2017, available athttps://www.amazon.com/p/feature/uknj5z35m3ev8as</v>
          </cell>
          <cell r="EA11">
            <v>50</v>
          </cell>
          <cell r="EB11">
            <v>0</v>
          </cell>
          <cell r="EC11">
            <v>25</v>
          </cell>
          <cell r="ED11">
            <v>25</v>
          </cell>
          <cell r="EE11">
            <v>0</v>
          </cell>
          <cell r="EF11" t="str">
            <v>(1) Not disclosed.
(2) It is stated that many suppliers will undergo follow-up audits to "address specific findings" and that Amazon employees may meet on site with managers to discuss open issues.
(3) The company states that its relationships with any supplier that violates the Supplier Code, does not allow prompt access to its facilities or does not cooperate with the company's auditors may be terminated. 
(4) Not disclosed.</v>
          </cell>
          <cell r="EG11" t="str">
            <v>Amazon.com, Inc. "Responsible Sourcing" accessed at 27 November 2017, available a thttps://www.amazon.com/p/feature/uknj5z35m3ev8as</v>
          </cell>
          <cell r="EH11">
            <v>0</v>
          </cell>
          <cell r="EI11">
            <v>0</v>
          </cell>
          <cell r="EJ11">
            <v>0</v>
          </cell>
          <cell r="EK11">
            <v>0</v>
          </cell>
          <cell r="EL11" t="str">
            <v>n/a</v>
          </cell>
          <cell r="EM11" t="str">
            <v>n/a</v>
          </cell>
          <cell r="EN11" t="str">
            <v>n/a</v>
          </cell>
          <cell r="EO11" t="str">
            <v>n/a</v>
          </cell>
          <cell r="EP11" t="str">
            <v>n/a</v>
          </cell>
          <cell r="EQ11" t="str">
            <v>n/a</v>
          </cell>
          <cell r="ER11" t="str">
            <v>n/a</v>
          </cell>
          <cell r="ES11" t="str">
            <v>n/a</v>
          </cell>
          <cell r="ET11" t="str">
            <v>n/a</v>
          </cell>
          <cell r="EU11" t="str">
            <v>Not disclosed</v>
          </cell>
          <cell r="EV11" t="str">
            <v>n/a</v>
          </cell>
        </row>
        <row r="12">
          <cell r="A12" t="str">
            <v>Amphenol Corporation</v>
          </cell>
          <cell r="B12" t="str">
            <v>Electronic Components</v>
          </cell>
          <cell r="C12">
            <v>28.326310000000003</v>
          </cell>
          <cell r="D12" t="str">
            <v>United States</v>
          </cell>
          <cell r="E12" t="str">
            <v>NYSE:APH</v>
          </cell>
          <cell r="H12">
            <v>100</v>
          </cell>
          <cell r="I12">
            <v>100</v>
          </cell>
          <cell r="J12" t="str">
            <v>Amphenol states that the company has zero tolerance for slavery and human trafficking in all of its own operations and in those of subcontractors, suppliers and agents in its global supply chains.</v>
          </cell>
          <cell r="K12" t="str">
            <v>Slavery and Human Trafficking Statement, accessed 24 November 2017: https://www.amphenol.com/investors/governance/slavery_human_trafficking_statement
Code of Business Conduct and Ethics, accessed 24 November 2017: https://www.amphenol.com/investors/governance/code_of_conduct</v>
          </cell>
          <cell r="L12">
            <v>0</v>
          </cell>
          <cell r="M12">
            <v>0</v>
          </cell>
          <cell r="N12">
            <v>0</v>
          </cell>
          <cell r="O12">
            <v>0</v>
          </cell>
          <cell r="P12">
            <v>0</v>
          </cell>
          <cell r="Q12">
            <v>0</v>
          </cell>
          <cell r="R12" t="str">
            <v>(1) In its Slavery and Human Trafficking Statement, the company notes that it "requires supplier compliance with Amphenol’s Code of Business Conduct and Ethics". The statement further mentions "standards for human trafficking and slavery in the supply chain". However, these standards could not be identified.
The Code of Business Conduct and Ethics notes that it is "the Company’s intention to comply with all local Fair Labor Standards, Protective Labor requirements, Safety and Health Standards, including but not limited to child labor, work hours, minimum wage, overtime, statutory benefits, and collective bargaining." The code does not reference forced labor, or international labor standards more broadly. Further, the Code of Business Conduct and Ethics is directed to Amphenol "employees, officers and directors" only.  
The company also notes that it has made a commitment to implement the RBA Code of Conduct across its supply chain. However, it unclear to what extent this is already an established practice. As Amphenol is an affiliate RBA member, it is not required to implement the RBA code in its own operations only.
(2) The company's Code of Business Ethics and Conduct is overseen by the Board of Directors. However the code does not cover forced labor, and is not addressed to suppliers.
(3) The Code of Business Ethics and Conduct is hyperlinked in the CR and Investor section of the company website.
(4) Not disclosed.
(5) Supplier compliance with the Code of Business Ethics is required through General Terms and Agreements, which implies the Code is communicated. It is further stated that new suppliers are required to review and comply with the Operating Units' "Supplier Requirements" and that there is regular engagement with suppliers to ensure conformity to, and preparedness for sustainability and social responsibility obligations. However the Code of Business Ethics does not cover forced labor, and is not addressed to suppliers.</v>
          </cell>
          <cell r="S12" t="str">
            <v>(1) *Slavery and Human Trafficking Statement, accessed 29 January 2019, https://www.amphenol.com/investors/governance/slavery_human_trafficking_statement; 
*Code of Conduct and Business Ethics, accessed 24 November 2017: https://www.amphenol.com/investors/governance/code_of_conduct
(2) Code of Business Conduct and Ethics, see above, clause 14. 
(3) Corporate Governance Principles, accessed 30 January 2018: https://www.amphenol.com/investors/governance/corporate-governance-principles
(4) n/a
(5) Slavery and Human Trafficking Statement, see above, bottom paragraph.
*Sustainability Report 2016, downloaded 24 November 2017: https://www.refresh.amphenol.com/sites/default/files/2017-11/2016_APH_Annual_Report.pdf, page 15.</v>
          </cell>
          <cell r="T12">
            <v>25</v>
          </cell>
          <cell r="U12">
            <v>25</v>
          </cell>
          <cell r="V12">
            <v>0</v>
          </cell>
          <cell r="W12" t="str">
            <v>(1) The company's socially responsible supply chain procurement practices are prescribed and managed at the Operating Unit level, by procurement teams, or by quality, engineering and product stewardship representatives. However it is not disclosed whether the "Operating Unit" is responsible for the implementation of the company's supply chain policies and standards relevant to human trafficking and forced labor.
(2) No evidence of board oversight disclosed. (The highest oversight with regard to general sustainability topics is a cross-functional sustainability steering committee, comprised of representatives and executives from different corporate departments.)</v>
          </cell>
          <cell r="X12" t="str">
            <v>Sustainability Report 2016, downloaded 24 November 2017: https://www.amphenol.com/fr/APH_Sustainability_Report_2016_FinalRWEdit_052617.pdf</v>
          </cell>
          <cell r="Y12">
            <v>0</v>
          </cell>
          <cell r="Z12">
            <v>0</v>
          </cell>
          <cell r="AA12">
            <v>0</v>
          </cell>
          <cell r="AB12" t="str">
            <v>(1) Amphenol states that it is developing training programs directed at addressing risks of trafficking, but does not disclose any current training programmes on forced labor or trafficking for employees or suppliers.
(2) Not disclosed.</v>
          </cell>
          <cell r="AC12" t="str">
            <v xml:space="preserve">Slavery and Human Trafficking Statement, accessed 24 November 2017: https://www.amphenol.com/investors/governance/slavery_human_trafficking_statement
</v>
          </cell>
          <cell r="AD12">
            <v>25</v>
          </cell>
          <cell r="AE12">
            <v>0</v>
          </cell>
          <cell r="AF12">
            <v>25</v>
          </cell>
          <cell r="AG12" t="str">
            <v>(1) No information disclosed.
(2) The company states to be an RBA Affiliate member. It does not disclose further details on its its level of engagement.</v>
          </cell>
          <cell r="AH12" t="str">
            <v>Slavery and Human Trafficking Statement, accessed 24 November 2017: https://www.amphenol.com/investors/governance/slavery_human_trafficking_statement
2018 Additional Disclosure, accessed 29 Janaury 2018, https://business-humanrights.org/sites/default/files/KnowTheChain%20-%20ICT%20Sector%20Engagement%20Questions_Amphenol.pdf</v>
          </cell>
          <cell r="AI12">
            <v>50</v>
          </cell>
          <cell r="AJ12">
            <v>0</v>
          </cell>
          <cell r="AK12">
            <v>25</v>
          </cell>
          <cell r="AL12">
            <v>25</v>
          </cell>
          <cell r="AM12">
            <v>0</v>
          </cell>
          <cell r="AN12" t="str">
            <v>(1) Not disclosed
(2) Amphenol complies with its reporting duties under the US Securities Exchange Act and  -aligned with the respective OECD Guidance- describes the steps taken to identify potential smelters/refiners of 3TG  in its supply chain. It discloses a list of these potential smelters and refiners, including names and countries, identified according to the principle of "reasonable country of origin".
(3) The above report publishes a list of countries of origin for conflict minerals.
(4) Not disclosed</v>
          </cell>
          <cell r="AO12" t="str">
            <v>(2) and (3) Product Stewardship Policy - Conflict Minerals, accessed 24 November 2017: https://amphenol.com/investors/governance/conflict_minerals</v>
          </cell>
          <cell r="AP12">
            <v>0</v>
          </cell>
          <cell r="AQ12">
            <v>0</v>
          </cell>
          <cell r="AR12">
            <v>0</v>
          </cell>
          <cell r="AS12" t="str">
            <v>No evidence disclosed.</v>
          </cell>
          <cell r="AT12" t="str">
            <v>n/a</v>
          </cell>
          <cell r="AU12">
            <v>0</v>
          </cell>
          <cell r="AV12">
            <v>0</v>
          </cell>
          <cell r="AW12">
            <v>0</v>
          </cell>
          <cell r="AX12">
            <v>0</v>
          </cell>
          <cell r="AY12" t="str">
            <v>Not disclosed</v>
          </cell>
          <cell r="AZ12" t="str">
            <v>n/a</v>
          </cell>
          <cell r="BA12">
            <v>0</v>
          </cell>
          <cell r="BB12">
            <v>0</v>
          </cell>
          <cell r="BC12" t="str">
            <v>Not disclosed. The company discloses that its procurement team will "ensure that new suppliers added to the business planning system fulfill the Operating Unit’s commitment to implementing programs and practices that promote [...] social responsibility". There is no evidence that potential suppliers are assessed regarding forced labor risks.</v>
          </cell>
          <cell r="BD12" t="str">
            <v>Sustainability Report 2016, accessed 24 November 2017: https://www.amphenol.com/fr/APH_Sustainability_Report_2016_FinalRWEdit_052617.pdf</v>
          </cell>
          <cell r="BE12">
            <v>0</v>
          </cell>
          <cell r="BF12">
            <v>0</v>
          </cell>
          <cell r="BG12" t="str">
            <v xml:space="preserve">The company states that it requires supplier compliance with its Code of Business Ethics and Conduct (which however does not include forced labor) as well as to all applicable laws, in their General Terms and Conditions of Purchase of goods and services. There is no evidence that the supply chain standards that contain forced labor provisions are integrated into the standard contract document. </v>
          </cell>
          <cell r="BH12" t="str">
            <v xml:space="preserve">
Code of Business Conduct and Ethics, accessed 24 November 2018: https://www.amphenol.com/investors/governance/code_of_conduct</v>
          </cell>
          <cell r="BI12">
            <v>0</v>
          </cell>
          <cell r="BJ12">
            <v>0</v>
          </cell>
          <cell r="BK12" t="str">
            <v xml:space="preserve">The company states that it implements the EICC Code, which in its latest versions includes a requirement for cascading standards, but it does not provide a link.  Amphenol states in its sustainability report that it "leverage[s] EICC tools and work collaboratively with suppliers, customers, and peers to promote responsibility up and down the supply chain." but is not more specific regarding cascading standards.
</v>
          </cell>
          <cell r="BL12" t="str">
            <v>Code of Conduct and Business Ethics, accessed 28 January 2018: https://www.amphenol.com/investors/governance/code_of_conduct</v>
          </cell>
          <cell r="BM12">
            <v>0</v>
          </cell>
          <cell r="BN12">
            <v>0</v>
          </cell>
          <cell r="BO12">
            <v>0</v>
          </cell>
          <cell r="BP12">
            <v>0</v>
          </cell>
          <cell r="BQ12" t="str">
            <v>No evidence disclosed.</v>
          </cell>
          <cell r="BR12" t="str">
            <v>n/a</v>
          </cell>
          <cell r="BS12">
            <v>0</v>
          </cell>
          <cell r="BT12">
            <v>0</v>
          </cell>
          <cell r="BU12">
            <v>0</v>
          </cell>
          <cell r="BV12" t="str">
            <v>Not disclosed</v>
          </cell>
          <cell r="BW12" t="str">
            <v>N/A</v>
          </cell>
          <cell r="BX12">
            <v>0</v>
          </cell>
          <cell r="BY12">
            <v>0</v>
          </cell>
          <cell r="BZ12">
            <v>0</v>
          </cell>
          <cell r="CA12" t="str">
            <v>Not disclosed</v>
          </cell>
          <cell r="CB12" t="str">
            <v xml:space="preserve">Slavery and Human Trafficking Statement, accessed 24 November 2017: https://www.amphenol.com/investors/governance/slavery_human_trafficking_statement
</v>
          </cell>
          <cell r="CC12">
            <v>0</v>
          </cell>
          <cell r="CD12">
            <v>0</v>
          </cell>
          <cell r="CE12">
            <v>0</v>
          </cell>
          <cell r="CF12">
            <v>0</v>
          </cell>
          <cell r="CG12">
            <v>0</v>
          </cell>
          <cell r="CH12" t="str">
            <v xml:space="preserve">(1)-(4) Not disclosed. </v>
          </cell>
          <cell r="CI12" t="str">
            <v xml:space="preserve">Slavery and Human Trafficking Statement, accessed 24 November 2017: https://www.amphenol.com/investors/governance/slavery_human_trafficking_statement
</v>
          </cell>
          <cell r="CJ12">
            <v>0</v>
          </cell>
          <cell r="CK12">
            <v>0</v>
          </cell>
          <cell r="CL12">
            <v>0</v>
          </cell>
          <cell r="CM12" t="str">
            <v>(1) Not disclosed
(2) Not disclosed</v>
          </cell>
          <cell r="CN12" t="str">
            <v>n/a</v>
          </cell>
          <cell r="CO12">
            <v>0</v>
          </cell>
          <cell r="CP12">
            <v>0</v>
          </cell>
          <cell r="CQ12">
            <v>0</v>
          </cell>
          <cell r="CR12">
            <v>0</v>
          </cell>
          <cell r="CS12">
            <v>0</v>
          </cell>
          <cell r="CT12" t="str">
            <v>Not disclosed.</v>
          </cell>
          <cell r="CU12" t="str">
            <v>n/a</v>
          </cell>
          <cell r="CV12">
            <v>0</v>
          </cell>
          <cell r="CW12">
            <v>0</v>
          </cell>
          <cell r="CX12">
            <v>0</v>
          </cell>
          <cell r="CY12">
            <v>0</v>
          </cell>
          <cell r="CZ12">
            <v>0</v>
          </cell>
          <cell r="DA12" t="str">
            <v>Not disclosed.</v>
          </cell>
          <cell r="DB12" t="str">
            <v>n/a</v>
          </cell>
          <cell r="DC12">
            <v>0</v>
          </cell>
          <cell r="DD12">
            <v>0</v>
          </cell>
          <cell r="DE12">
            <v>0</v>
          </cell>
          <cell r="DF12">
            <v>0</v>
          </cell>
          <cell r="DG12">
            <v>0</v>
          </cell>
          <cell r="DH12">
            <v>0</v>
          </cell>
          <cell r="DI12" t="str">
            <v>Not disclosed.</v>
          </cell>
          <cell r="DJ12" t="str">
            <v>n/a</v>
          </cell>
          <cell r="DK12">
            <v>10</v>
          </cell>
          <cell r="DL12">
            <v>0</v>
          </cell>
          <cell r="DM12">
            <v>10</v>
          </cell>
          <cell r="DN12">
            <v>0</v>
          </cell>
          <cell r="DO12">
            <v>0</v>
          </cell>
          <cell r="DP12">
            <v>0</v>
          </cell>
          <cell r="DQ12" t="str">
            <v xml:space="preserve">Amphenol discloses that supplier audits are managed by cross-functional teams and evaluate, amongst other criteria, if social responsibility requirements are met. There is no further detail provided about these audits.
</v>
          </cell>
          <cell r="DR12" t="str">
            <v>Sustainability Report 2016, downloaded 24 November 2017: https://www.amphenol.com/fr/APH_Sustainability_Report_2016_FinalRWEdit_052617.pdf</v>
          </cell>
          <cell r="DS12">
            <v>0</v>
          </cell>
          <cell r="DT12">
            <v>0</v>
          </cell>
          <cell r="DU12">
            <v>0</v>
          </cell>
          <cell r="DV12">
            <v>0</v>
          </cell>
          <cell r="DW12">
            <v>0</v>
          </cell>
          <cell r="DX12">
            <v>0</v>
          </cell>
          <cell r="DY12" t="str">
            <v>Not disclosed.</v>
          </cell>
          <cell r="DZ12" t="str">
            <v>n/a</v>
          </cell>
          <cell r="EA12">
            <v>0</v>
          </cell>
          <cell r="EB12">
            <v>0</v>
          </cell>
          <cell r="EC12">
            <v>0</v>
          </cell>
          <cell r="ED12">
            <v>0</v>
          </cell>
          <cell r="EE12">
            <v>0</v>
          </cell>
          <cell r="EF12" t="str">
            <v>Not disclosed</v>
          </cell>
          <cell r="EG12" t="str">
            <v>n/a</v>
          </cell>
          <cell r="EH12">
            <v>0</v>
          </cell>
          <cell r="EI12">
            <v>0</v>
          </cell>
          <cell r="EJ12">
            <v>0</v>
          </cell>
          <cell r="EK12">
            <v>0</v>
          </cell>
          <cell r="EL12" t="str">
            <v>n/a</v>
          </cell>
          <cell r="EM12" t="str">
            <v>n/a</v>
          </cell>
          <cell r="EN12" t="str">
            <v>n/a</v>
          </cell>
          <cell r="EO12" t="str">
            <v>n/a</v>
          </cell>
          <cell r="EP12" t="str">
            <v>n/a</v>
          </cell>
          <cell r="EQ12" t="str">
            <v>n/a</v>
          </cell>
          <cell r="ER12" t="str">
            <v>n/a</v>
          </cell>
          <cell r="ES12" t="str">
            <v>n/a</v>
          </cell>
          <cell r="ET12" t="str">
            <v>n/a</v>
          </cell>
          <cell r="EU12" t="str">
            <v>Not disclosed</v>
          </cell>
          <cell r="EV12" t="str">
            <v>n/a</v>
          </cell>
        </row>
        <row r="13">
          <cell r="A13" t="str">
            <v>Analog Devices, Inc.</v>
          </cell>
          <cell r="B13" t="str">
            <v>Semiconductors</v>
          </cell>
          <cell r="C13">
            <v>34.241289999999999</v>
          </cell>
          <cell r="D13" t="str">
            <v>United States</v>
          </cell>
          <cell r="E13" t="str">
            <v>NasdaqGS:ADI</v>
          </cell>
          <cell r="H13">
            <v>100</v>
          </cell>
          <cell r="I13">
            <v>100</v>
          </cell>
          <cell r="J13" t="str">
            <v>In its modern slavery statement, Analog Devices (Analog) states that it does not use forced or involuntary labor, and expects its suppliers to adhere to the standards of the RBA Code.</v>
          </cell>
          <cell r="K13" t="str">
            <v>Statement on Slavery and Human Trafficking, accessed 27 November 2017: http://www.analog.com/media/en/Other/About-ADI/Sustainability/Modern-Slavery-Act-Statement-2016.pdf</v>
          </cell>
          <cell r="L13">
            <v>80</v>
          </cell>
          <cell r="M13">
            <v>20</v>
          </cell>
          <cell r="N13">
            <v>0</v>
          </cell>
          <cell r="O13">
            <v>20</v>
          </cell>
          <cell r="P13">
            <v>20</v>
          </cell>
          <cell r="Q13">
            <v>20</v>
          </cell>
          <cell r="R13" t="str">
            <v xml:space="preserve">(1) The company uses the RBA Code, which covers the ILO Declaration on Fundamental Principles and Rights at Work, and discloses that its key suppliers are expected to recognize it. 
(2) Not disclosed
(3) Yes. Analog Devices links to the most recent version of the RBA Code on its Sustainability website. Home&gt;Sustainability&gt;EICC Code of Conduct
(4) The company uses the RBA Code of Conduct, which is reviewed every three years and includes input from RBA members and external stakeholders, as its supplier code of conduct.
(5) Key suppliers are required to sign agreements stating that they will comply with the RBA Code. </v>
          </cell>
          <cell r="S13" t="str">
            <v>(1) Statement on Slavery and Human Trafficking, accessed 27 November 2017: http://www.analog.com/media/en/Other/About-ADI/Sustainability/Modern-Slavery-Act-Statement-2016.pdf
(2) n/a
(3) and (4) Sustainability, accessed 26 November 2017: http://www.analog.com/en/about-adi/sustainability.html
(5) Statement on Slavery and Human Trafficking, see above.</v>
          </cell>
          <cell r="T13">
            <v>0</v>
          </cell>
          <cell r="U13">
            <v>0</v>
          </cell>
          <cell r="V13">
            <v>0</v>
          </cell>
          <cell r="W13" t="str">
            <v>Not disclosed</v>
          </cell>
          <cell r="X13" t="str">
            <v>n/a</v>
          </cell>
          <cell r="Y13">
            <v>50</v>
          </cell>
          <cell r="Z13">
            <v>50</v>
          </cell>
          <cell r="AA13">
            <v>0</v>
          </cell>
          <cell r="AB13" t="str">
            <v>(1) Analog employees are required to undergo training on the (internal) Code of Business Conduct and Ethics, which includes the topic of forced labor. All employees also undergo training on corporate social responsibility, which incorporates the EICC Code. The company further states that employees in the purchasing and quality departments and engineers involved with suppliers are trained on the EICC Code. 
(2) It is not clear from the disclosure that suppliers receive training.</v>
          </cell>
          <cell r="AC13" t="str">
            <v>Statement on Slavery and Human Trafficking, accessed 27 November 2017: http://www.analog.com/media/en/Other/About-ADI/Sustainability/Modern-Slavery-Act-Statement-2016.pdf, page 2.</v>
          </cell>
          <cell r="AD13">
            <v>25</v>
          </cell>
          <cell r="AE13">
            <v>0</v>
          </cell>
          <cell r="AF13">
            <v>25</v>
          </cell>
          <cell r="AG13" t="str">
            <v>(1) Not disclosed
(2) The company states to be a member of the RBA but does not disclose details of the level of its engagement.</v>
          </cell>
          <cell r="AH13" t="str">
            <v>Sustainability, accessed 26 November 2017: http://www.analog.com/en/about-adi/sustainability.html</v>
          </cell>
          <cell r="AI13">
            <v>50</v>
          </cell>
          <cell r="AJ13">
            <v>0</v>
          </cell>
          <cell r="AK13">
            <v>25</v>
          </cell>
          <cell r="AL13">
            <v>25</v>
          </cell>
          <cell r="AM13">
            <v>0</v>
          </cell>
          <cell r="AN13" t="str">
            <v>(1) Analog discloses that it has 40 key parts and components suppliers, but that the majority of products comes from a limited number, mostly from Taiwan Semiconductor Manufacturing Company [included in this KTC benchmark]. It does not disclose details on the other suppliers.
(2) Analog complies with its reporting duties under the US Securities Exchange Act and carried out an analysis of its supply chain according to the respective OECD Guidance. It discloses a list of smelters and refiners including countries that were identified through a reasonable country of origin enquiry and are potentially linked to the companies' supply chain.
(3) The above report includes a list of countries of origin for conflict minerals.
(4) Not disclosed</v>
          </cell>
          <cell r="AO13" t="str">
            <v>(1) Sustainability Report 2014-2015, accessed 27 November 2017: http://www.analog.com/media/en/Other/About-ADI/Sustainability/Sustainability-Report2014-2015.pdf,  page 44.
(2) Specialized Disclosure Report Analog  Devices, Inc., accessed 27 December 2017: http://files.shareholder.com/downloads/ADI/5630946884x0xS1193125-17-179605/6281/filing.pdf. 
(3) See above. Annex, page 10.</v>
          </cell>
          <cell r="AP13">
            <v>0</v>
          </cell>
          <cell r="AQ13">
            <v>0</v>
          </cell>
          <cell r="AR13">
            <v>0</v>
          </cell>
          <cell r="AS13" t="str">
            <v>Not disclosed</v>
          </cell>
          <cell r="AT13" t="str">
            <v>n/a</v>
          </cell>
          <cell r="AU13">
            <v>0</v>
          </cell>
          <cell r="AV13">
            <v>0</v>
          </cell>
          <cell r="AW13">
            <v>0</v>
          </cell>
          <cell r="AX13">
            <v>0</v>
          </cell>
          <cell r="AY13" t="str">
            <v>Not disclosed</v>
          </cell>
          <cell r="AZ13" t="str">
            <v>n/a</v>
          </cell>
          <cell r="BA13">
            <v>50</v>
          </cell>
          <cell r="BB13">
            <v>50</v>
          </cell>
          <cell r="BC13" t="str">
            <v>Analog discloses that new suppliers are audited against its requirements, which the EICC Code is a part of, and other purchasing conditions prior to their acceptance, but it does not disclose details of these assessments.</v>
          </cell>
          <cell r="BD13" t="str">
            <v>Sustainability Report 2014-2015, accessed 27 November 2017: http://www.analog.com/media/en/Other/About-ADI/Sustainability/Sustainability-Report2014-2015.pdf,  page 44.</v>
          </cell>
          <cell r="BE13">
            <v>50</v>
          </cell>
          <cell r="BF13">
            <v>50</v>
          </cell>
          <cell r="BG13" t="str">
            <v>The company states that key suppliers must sign agreements that state that they will comply with the EICC Code. Analog's terms of purchase and standard service agreement also comprise terms that pass the EICC Code down to vendors and service providers. However the language for those agreements is not disclosed.</v>
          </cell>
          <cell r="BH13" t="str">
            <v>Statement on Slavery and Human Trafficking, accessed 27 November 2017: http://www.analog.com/media/en/Other/About-ADI/Sustainability/Modern-Slavery-Act-Statement-2016.pdf, page 1.</v>
          </cell>
          <cell r="BI13">
            <v>100</v>
          </cell>
          <cell r="BJ13">
            <v>100</v>
          </cell>
          <cell r="BK13" t="str">
            <v xml:space="preserve">The company has adopted the latest RBA Code, which includes a requirement for cascading standards. </v>
          </cell>
          <cell r="BL13" t="str">
            <v>Statement on Slavery and Human Trafficking, accessed 27 November 2017: http://www.analog.com/media/en/Other/About-ADI/Sustainability/Modern-Slavery-Act-Statement-2016.pdf, page 1.</v>
          </cell>
          <cell r="BM13">
            <v>0</v>
          </cell>
          <cell r="BN13">
            <v>0</v>
          </cell>
          <cell r="BO13">
            <v>0</v>
          </cell>
          <cell r="BP13">
            <v>0</v>
          </cell>
          <cell r="BQ13" t="str">
            <v>Not disclosed</v>
          </cell>
          <cell r="BR13" t="str">
            <v>n/a</v>
          </cell>
          <cell r="BS13">
            <v>75</v>
          </cell>
          <cell r="BT13">
            <v>50</v>
          </cell>
          <cell r="BU13">
            <v>25</v>
          </cell>
          <cell r="BV13" t="str">
            <v xml:space="preserve">(1) and (2) The company has adopted the RBA Code (Version 5.1) which includes a provision that workers "shall not pay fees for employment, [and that] workers shall be reimbursed for employment related fees.” This implies that costs are borne by the supplier. However, the company does not provide evidence that suppliers' workers get reimbursed recruitment fees, in the event these were paid by suppliers' workers. </v>
          </cell>
          <cell r="BW13" t="str">
            <v>Statement on Slavery and Human Trafficking, accessed 27 November 2017: http://www.analog.com/media/en/Other/About-ADI/Sustainability/Modern-Slavery-Act-Statement-2016.pdf, page 1.</v>
          </cell>
          <cell r="BX13">
            <v>0</v>
          </cell>
          <cell r="BY13">
            <v>0</v>
          </cell>
          <cell r="BZ13">
            <v>0</v>
          </cell>
          <cell r="CA13" t="str">
            <v>Not disclosed</v>
          </cell>
          <cell r="CB13" t="str">
            <v>n/a</v>
          </cell>
          <cell r="CC13">
            <v>50</v>
          </cell>
          <cell r="CD13">
            <v>25</v>
          </cell>
          <cell r="CE13">
            <v>25</v>
          </cell>
          <cell r="CF13">
            <v>0</v>
          </cell>
          <cell r="CG13">
            <v>0</v>
          </cell>
          <cell r="CH13" t="str">
            <v>(1) The company has adopted the RBA Code (version 5.1), which requires that workers must be provided with a written employment agreement in their native language prior to the worker departing from his or her country of origin.  But it does not detail on further policies or activities regarding migrant workers.
(2) The code further contains a provision that prohibits passport retention and restrictions on workers’ freedom of movement.
(3)-(4) Not disclosed</v>
          </cell>
          <cell r="CI13" t="str">
            <v>Statement on Slavery and Human Trafficking, accessed 27 November 2017: http://www.analog.com/media/en/Other/About-ADI/Sustainability/Modern-Slavery-Act-Statement-2016.pdf.</v>
          </cell>
          <cell r="CJ13">
            <v>50</v>
          </cell>
          <cell r="CK13">
            <v>50</v>
          </cell>
          <cell r="CL13">
            <v>0</v>
          </cell>
          <cell r="CM13" t="str">
            <v>(1) The company uses the RBA Code as its supply chain standards and directly links to its website, where the Code is available in several languages.
(2) Not disclosed</v>
          </cell>
          <cell r="CN13" t="str">
            <v>Sustainability, accessed 26 November 2017: http://www.analog.com/en/about-adi/sustainability.html</v>
          </cell>
          <cell r="CO13">
            <v>0</v>
          </cell>
          <cell r="CP13">
            <v>0</v>
          </cell>
          <cell r="CQ13">
            <v>0</v>
          </cell>
          <cell r="CR13">
            <v>0</v>
          </cell>
          <cell r="CS13">
            <v>0</v>
          </cell>
          <cell r="CT13" t="str">
            <v>Not disclosed.</v>
          </cell>
          <cell r="CU13" t="str">
            <v>n/a</v>
          </cell>
          <cell r="CV13">
            <v>0</v>
          </cell>
          <cell r="CW13">
            <v>0</v>
          </cell>
          <cell r="CX13">
            <v>0</v>
          </cell>
          <cell r="CY13">
            <v>0</v>
          </cell>
          <cell r="CZ13">
            <v>0</v>
          </cell>
          <cell r="DA13" t="str">
            <v>Not disclosed.</v>
          </cell>
          <cell r="DB13" t="str">
            <v>n/a</v>
          </cell>
          <cell r="DC13">
            <v>0</v>
          </cell>
          <cell r="DD13">
            <v>0</v>
          </cell>
          <cell r="DE13">
            <v>0</v>
          </cell>
          <cell r="DF13">
            <v>0</v>
          </cell>
          <cell r="DG13">
            <v>0</v>
          </cell>
          <cell r="DH13">
            <v>0</v>
          </cell>
          <cell r="DI13" t="str">
            <v>(1) Not disclosed.
Analog discloses it has an ethics hotline operated by an independent third party where employees can report any violations of the (internal) Code of Business Ethics and Conduct, "questionable accounting or auditing matters, or violations of any law or regulation". However, this hotline does not seem to be publicly available, and does not refer appear to be available to suppliers' workers and other relevant external parties.
(2)-(5) n/a</v>
          </cell>
          <cell r="DJ13" t="str">
            <v>Code of Conduct and Business Ethics, accessed 27 November 2017: http://files.shareholder.com/downloads/ADI/5630946884x0x552921/7B91200E-F3D4-46BB-B099-3322CBAFB339/Code_of_Business_Conduct_and_Ethics.pdf
Statement on Slavery and Human Trafficking, accessed 27 November 2017: http://www.analog.com/media/en/Other/About-ADI/Sustainability/Modern-Slavery-Act-Statement-2016.pdf</v>
          </cell>
          <cell r="DK13">
            <v>10</v>
          </cell>
          <cell r="DL13">
            <v>0</v>
          </cell>
          <cell r="DM13">
            <v>10</v>
          </cell>
          <cell r="DN13">
            <v>0</v>
          </cell>
          <cell r="DO13">
            <v>0</v>
          </cell>
          <cell r="DP13">
            <v>0</v>
          </cell>
          <cell r="DQ13" t="str">
            <v xml:space="preserve">
(1) Not disclosed
(2)-(4) Analog Devices states it will regularly visit the facilities of some key suppliers but does not disclose any details regarding these audits. [Partial points under (2) awarded]
Further, it states that its own manufacturing facilities are audited by independent EICC accredited auditors in accordance with its "Auditee-Managed Audits (AMAs)" process. This does not appear to apply to its supply chain, however.
(5) Not disclosed.
</v>
          </cell>
          <cell r="DR13" t="str">
            <v>Statement on Slavery and Human Trafficking, accessed 27 November 2017: http://www.analog.com/media/en/Other/About-ADI/Sustainability/Modern-Slavery-Act-Statement-2016.pdf, page 1.
Sustainability Report 2014-2015, accessed 27 November 2017: http://www.analog.com/media/en/Other/About-ADI/Sustainability/Sustainability-Report2014-2015.pdf,  page 41.</v>
          </cell>
          <cell r="DS13">
            <v>0</v>
          </cell>
          <cell r="DT13">
            <v>0</v>
          </cell>
          <cell r="DU13">
            <v>0</v>
          </cell>
          <cell r="DV13">
            <v>0</v>
          </cell>
          <cell r="DW13">
            <v>0</v>
          </cell>
          <cell r="DX13">
            <v>0</v>
          </cell>
          <cell r="DY13" t="str">
            <v>Not disclosed</v>
          </cell>
          <cell r="DZ13" t="str">
            <v>n/a</v>
          </cell>
          <cell r="EA13">
            <v>37.5</v>
          </cell>
          <cell r="EB13">
            <v>12.5</v>
          </cell>
          <cell r="EC13">
            <v>0</v>
          </cell>
          <cell r="ED13">
            <v>25</v>
          </cell>
          <cell r="EE13">
            <v>0</v>
          </cell>
          <cell r="EF13" t="str">
            <v xml:space="preserve">(1) Analog states that if non-compliances are revealed during an audit it "would require the supplier to take corrective action to resolve [them]" but does not specify any process.
(2) Not disclosed
(3) It states that if non-compliances are not rectified within a satisfactory time frame, it would cease to use the supplier.
(4) Not disclosed  </v>
          </cell>
          <cell r="EG13" t="str">
            <v>Statement on Slavery and Human Trafficking, accessed 27 November 2017: http://www.analog.com/media/en/Other/About-ADI/Sustainability/Modern-Slavery-Act-Statement-2016.pdf, page 1.</v>
          </cell>
          <cell r="EH13">
            <v>0</v>
          </cell>
          <cell r="EI13">
            <v>0</v>
          </cell>
          <cell r="EJ13">
            <v>0</v>
          </cell>
          <cell r="EK13">
            <v>0</v>
          </cell>
          <cell r="EL13" t="str">
            <v>n/a</v>
          </cell>
          <cell r="EM13" t="str">
            <v>n/a</v>
          </cell>
          <cell r="EN13" t="str">
            <v>n/a</v>
          </cell>
          <cell r="EO13" t="str">
            <v>n/a</v>
          </cell>
          <cell r="EP13" t="str">
            <v>n/a</v>
          </cell>
          <cell r="EQ13" t="str">
            <v>n/a</v>
          </cell>
          <cell r="ER13" t="str">
            <v>n/a</v>
          </cell>
          <cell r="ES13" t="str">
            <v>n/a</v>
          </cell>
          <cell r="ET13" t="str">
            <v>n/a</v>
          </cell>
          <cell r="EU13" t="str">
            <v>Not disclosed</v>
          </cell>
          <cell r="EV13" t="str">
            <v>n/a</v>
          </cell>
        </row>
        <row r="14">
          <cell r="A14" t="str">
            <v>Applied Materials, Inc.</v>
          </cell>
          <cell r="B14" t="str">
            <v>Semiconductor Equipment</v>
          </cell>
          <cell r="C14">
            <v>56.408190000000005</v>
          </cell>
          <cell r="D14" t="str">
            <v>United States</v>
          </cell>
          <cell r="E14" t="str">
            <v>NasdaqGS:AMAT</v>
          </cell>
          <cell r="H14">
            <v>100</v>
          </cell>
          <cell r="I14">
            <v>100</v>
          </cell>
          <cell r="J14" t="str">
            <v>Applied Materials states it is committed to conducting business in an ethical and responsible manner and is unequivocally opposed to slavery and human trafficking.</v>
          </cell>
          <cell r="K14" t="str">
            <v>CA Transparency in Supply Chains Act, accessed 18 January 2018:
http://www.appliedmaterials.com/files/ca-transparency.pdf</v>
          </cell>
          <cell r="L14">
            <v>100</v>
          </cell>
          <cell r="M14">
            <v>20</v>
          </cell>
          <cell r="N14">
            <v>20</v>
          </cell>
          <cell r="O14">
            <v>20</v>
          </cell>
          <cell r="P14">
            <v>20</v>
          </cell>
          <cell r="Q14">
            <v>20</v>
          </cell>
          <cell r="R14" t="str">
            <v xml:space="preserve">(1) The company discloses it requires all the companies in its global supply chain to implement the RBA Code.
(2) The company's Standards of Business Conduct, which make reference to the RBA Code and reconfirm the expectation towards suppliers to comply with the RBA Code, are signed by the company's CEO.
(3) Yes. Home&gt;Corporate Responsibility&gt;RBA Membership&gt;RBA Code of Conduct
(4) The company uses the latest RBA Code and will follow respective updates.
(5) It discloses that it communicates the RBA Code to suppliers by means of compliance agreements, annual reminder emails and trainings. </v>
          </cell>
          <cell r="S14" t="str">
            <v>(1) Sustainability - RBA Membership, accessed 22 January 2018: http://www.appliedmaterials.com/company/corporate-responsibility/sustainability
(2) Standards of Business Conduct, accessed 22 January 2018: http://www.appliedmaterials.com/files/english_sbc_rev1.pdf
(3)-(5) Sustainability - RBA Membership, see above.</v>
          </cell>
          <cell r="T14">
            <v>50</v>
          </cell>
          <cell r="U14">
            <v>50</v>
          </cell>
          <cell r="V14">
            <v>0</v>
          </cell>
          <cell r="W14" t="str">
            <v>(1) The company discloses it has a sustainability reporting team and an ethics and compliance team. Further, in its additional disclosure 2018 it states that it has in place the "Global Supply Chain Organization" which is responsible for managing suppliers. It states the Global Supply Chain Organization works with suppliers on a daily basis through processes such as review, audit, communication and meetings, release and reminders of the RBA Code, and managing suppliers' completion of the RBA self assessment questionnaires.
(2) Not disclosed</v>
          </cell>
          <cell r="X14" t="str">
            <v>*Citizenship Report 2016, accessed 19 January 2018: http://www.appliedmaterials.com/files/2016_csr.pdf, page 22 and 25.
* 2018 Additional Disclosure, accessed 6 April 2018: https://www.business-humanrights.org/en/knowthechain-ict-company-disclosure</v>
          </cell>
          <cell r="Y14">
            <v>50</v>
          </cell>
          <cell r="Z14">
            <v>25</v>
          </cell>
          <cell r="AA14">
            <v>25</v>
          </cell>
          <cell r="AB14" t="str">
            <v xml:space="preserve">(1) and (2) The company discloses it provides web-based training on its Standards of Business Conduct and the RBA Code for personnel and key suppliers, which includes guidance on raising concerns through the global business ethics helplines. It is not clear if all relevant decision makers, such as procurement, within the company are covered by the training. 
(2) The above training is also provided to "key suppliers". The company further discloses that its staff provides training on the requirements of the RBA Code at "business review forums and other informational meetings and communications". No further details of the training are disclosed, e.g, whether training is provided to suppliers in different countries or tiers of the supply chains. </v>
          </cell>
          <cell r="AC14" t="str">
            <v>(1) and (2) 
* CA Transparency in Supply Chains Act, accessed 18 January 2018:
http://www.appliedmaterials.com/files/ca-transparency.pdf
In addition: (2)
* 2018 Additional Disclosure, accessed 6 April 2018: https://www.business-humanrights.org/en/knowthechain-ict-company-disclosure</v>
          </cell>
          <cell r="AD14">
            <v>25</v>
          </cell>
          <cell r="AE14">
            <v>0</v>
          </cell>
          <cell r="AF14">
            <v>25</v>
          </cell>
          <cell r="AG14" t="str">
            <v xml:space="preserve">(1) Not disclosed
(2) The company states it is a full member of the RBA and has subscribed to the its Code, but does not disclose further detail on its engagement within the initiative. </v>
          </cell>
          <cell r="AH14" t="str">
            <v>Sustainability - RBA Membership, accessed 22 January 2018: http://www.appliedmaterials.com/company/corporate-responsibility/sustainability</v>
          </cell>
          <cell r="AI14">
            <v>37.5</v>
          </cell>
          <cell r="AJ14">
            <v>0</v>
          </cell>
          <cell r="AK14">
            <v>25</v>
          </cell>
          <cell r="AL14">
            <v>12.5</v>
          </cell>
          <cell r="AM14">
            <v>0</v>
          </cell>
          <cell r="AN14" t="str">
            <v>(1) Not disclosed
(2) In its conflict minerals reporting, the company discloses a list with names and countries of its smelters and refiners of 3TG which are potentially linked to its supply chains.
(3 Applied Materials describes how it undertook due diligence on the source and chain of custody of conflict minerals by requiring parts of its direct suppliers to report thorugh a Conflict Minerals Reporting Template. However it does not disclose sourcing countries of raw materials.
(4) Not disclosed</v>
          </cell>
          <cell r="AO14" t="str">
            <v>(2) and (3) Specialized Disclosure Report, accessed 19 January 2018: http://services.corporate-ir.net/SEC.Enhanced/SecCapsule.aspx?c=112059&amp;fid=15041660</v>
          </cell>
          <cell r="AP14">
            <v>0</v>
          </cell>
          <cell r="AQ14">
            <v>0</v>
          </cell>
          <cell r="AR14">
            <v>0</v>
          </cell>
          <cell r="AS14" t="str">
            <v>Not disclosed</v>
          </cell>
          <cell r="AT14" t="str">
            <v>N/A</v>
          </cell>
          <cell r="AU14">
            <v>15</v>
          </cell>
          <cell r="AV14">
            <v>15</v>
          </cell>
          <cell r="AW14">
            <v>0</v>
          </cell>
          <cell r="AX14">
            <v>0</v>
          </cell>
          <cell r="AY14" t="str">
            <v>(1) The company describes its involvement in the collaborative activities of the Conflict-Free Sourcing Initiative (CFSI) in order to understand and determine strategies to mitigate the complex risks around conflict minerals. However, the company discloses no details of its efforts to address forced labor at raw material level.
(2)-(3) Not disclosed</v>
          </cell>
          <cell r="AZ14" t="str">
            <v>Sustainability - Conflict Minerals, accessed 22 January 2018: http://www.appliedmaterials.com/company/corporate-responsibility/sustainability</v>
          </cell>
          <cell r="BA14">
            <v>0</v>
          </cell>
          <cell r="BB14">
            <v>0</v>
          </cell>
          <cell r="BC14" t="str">
            <v>In its 2018 additional disclosure it states that suppliers are being assessed prior to entering into contract but does not clarify what this assessment entails / whether it includes the standards of the RBA Code.</v>
          </cell>
          <cell r="BD14" t="str">
            <v>*CA Transparency in Supply Chains Act, accessed 18 January 2018:
http://www.appliedmaterials.com/files/ca-transparency.pdf
* 2018 Additional Disclosure, accessed 6 April 2018: https://www.business-humanrights.org/en/knowthechain-ict-company-disclosure</v>
          </cell>
          <cell r="BE14">
            <v>0</v>
          </cell>
          <cell r="BF14">
            <v>0</v>
          </cell>
          <cell r="BG14" t="str">
            <v>The company states it has agreements with its key suppliers in place that require compliance with its policies including the RBA Code. It is not clear, however, whether these agreements are of a contractual type.</v>
          </cell>
          <cell r="BH14" t="str">
            <v>CA Transparency in Supply Chains Act, accessed 18 January 2018:
http://www.appliedmaterials.com/files/ca-transparency.pdf</v>
          </cell>
          <cell r="BI14">
            <v>100</v>
          </cell>
          <cell r="BJ14">
            <v>100</v>
          </cell>
          <cell r="BK14" t="str">
            <v xml:space="preserve">The company has adopted the latest RBA Code, which requires suppliers to cascade standards. </v>
          </cell>
          <cell r="BL14" t="str">
            <v>Sustainability - RBA Membership, accessed 22 January 2018: http://www.appliedmaterials.com/company/corporate-responsibility/sustainability</v>
          </cell>
          <cell r="BM14">
            <v>0</v>
          </cell>
          <cell r="BN14">
            <v>0</v>
          </cell>
          <cell r="BO14">
            <v>0</v>
          </cell>
          <cell r="BP14">
            <v>0</v>
          </cell>
          <cell r="BQ14" t="str">
            <v>Not disclosed.</v>
          </cell>
          <cell r="BR14" t="str">
            <v>N/A</v>
          </cell>
          <cell r="BS14">
            <v>75</v>
          </cell>
          <cell r="BT14">
            <v>50</v>
          </cell>
          <cell r="BU14">
            <v>25</v>
          </cell>
          <cell r="BV14" t="str">
            <v>The company has adopted the RBA Code which includes a provision that workers "shall not pay fees for employment, [and that] workers shall be reimbursed for employment related fees.” This implies suppliers are responsible for covering recruitment related fees.</v>
          </cell>
          <cell r="BW14" t="str">
            <v>Sustainability - RBA Membership, accessed 22 January 2018: http://www.appliedmaterials.com/company/corporate-responsibility/sustainability</v>
          </cell>
          <cell r="BX14">
            <v>0</v>
          </cell>
          <cell r="BY14">
            <v>0</v>
          </cell>
          <cell r="BZ14">
            <v>0</v>
          </cell>
          <cell r="CA14" t="str">
            <v>Not disclosed.</v>
          </cell>
          <cell r="CB14" t="str">
            <v>N/A</v>
          </cell>
          <cell r="CC14">
            <v>50</v>
          </cell>
          <cell r="CD14">
            <v>25</v>
          </cell>
          <cell r="CE14">
            <v>25</v>
          </cell>
          <cell r="CF14">
            <v>0</v>
          </cell>
          <cell r="CG14">
            <v>0</v>
          </cell>
          <cell r="CH14"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 Not disclosed. It has a strict non-retaliation policy in place that submits employees who retaliate to disciplinary action. It is not disclosed, however, how this applies to its supply chains, or specifically to migrant workers.
(4) Not disclosed.</v>
          </cell>
          <cell r="CI14" t="str">
            <v>(1) and (2) Sustainability - RBA Membership, accessed 22 January 2018: http://www.appliedmaterials.com/company/corporate-responsibility/sustainability
(3)  
Standards of Business Conduct, accessed 22 January 2018: http://www.appliedmaterials.com/files/english_sbc_rev1.pdf, page 6.</v>
          </cell>
          <cell r="CJ14">
            <v>50</v>
          </cell>
          <cell r="CK14">
            <v>50</v>
          </cell>
          <cell r="CL14">
            <v>0</v>
          </cell>
          <cell r="CM14" t="str">
            <v>(1) The company has adopted and links to the latest RBA Code, which is available in several local languages.
(2) Not disclosed</v>
          </cell>
          <cell r="CN14" t="str">
            <v>Sustainability - RBA Membership, accessed 22 January 2018: http://www.appliedmaterials.com/company/corporate-responsibility/sustainability</v>
          </cell>
          <cell r="CO14">
            <v>0</v>
          </cell>
          <cell r="CP14">
            <v>0</v>
          </cell>
          <cell r="CQ14">
            <v>0</v>
          </cell>
          <cell r="CR14">
            <v>0</v>
          </cell>
          <cell r="CS14">
            <v>0</v>
          </cell>
          <cell r="CT14" t="str">
            <v>Not disclosed.</v>
          </cell>
          <cell r="CU14" t="str">
            <v>N/A</v>
          </cell>
          <cell r="CV14">
            <v>0</v>
          </cell>
          <cell r="CW14">
            <v>0</v>
          </cell>
          <cell r="CX14">
            <v>0</v>
          </cell>
          <cell r="CY14">
            <v>0</v>
          </cell>
          <cell r="CZ14">
            <v>0</v>
          </cell>
          <cell r="DA14" t="str">
            <v>Not disclosed.</v>
          </cell>
          <cell r="DB14" t="str">
            <v>N/A</v>
          </cell>
          <cell r="DC14">
            <v>20</v>
          </cell>
          <cell r="DD14">
            <v>10</v>
          </cell>
          <cell r="DE14">
            <v>10</v>
          </cell>
          <cell r="DF14">
            <v>0</v>
          </cell>
          <cell r="DG14">
            <v>0</v>
          </cell>
          <cell r="DH14">
            <v>0</v>
          </cell>
          <cell r="DI14" t="str">
            <v>(1) Applied Materials maintains a Business Ethics Helplines, including toll-free phone numbers and an online form, globally and regionally "in many local languages", intended for employees. In the context of describing its global supplier chain and supplier requirements, the company states the mechanism is available to "anyone". However the company does not provide a publically available link to its mechanism, therefore it seems that external stakeholders such as labor NGOs and worker organisations cannot access the mechanism.
(2) The company notes that employees and key suppliers receive training on how to raise grievances through this system. However, it is unclear whether this training extends to suppliers' workers.
(3) Not disclosed. The company disclosed the mechanism is confidential, and administered by an independent third party. However, the contact details of the mechanism do not seem to be publicly available, and no further information is provided on how the company ensures suppliers' workers trust the mechanism.
(4) Not disclosed. 
(5) Not disclosed</v>
          </cell>
          <cell r="DJ14" t="str">
            <v>(1)-(3) Citizenship Report 2016, accessed 19 January 2018: http://www.appliedmaterials.com/files/2016_csr.pdf, page 22.
(4) CA Transparency in Supply Chains Act, accessed 18 January 2018:
http://www.appliedmaterials.com/files/ca-transparency.pdf</v>
          </cell>
          <cell r="DK14">
            <v>10</v>
          </cell>
          <cell r="DL14">
            <v>0</v>
          </cell>
          <cell r="DM14">
            <v>10</v>
          </cell>
          <cell r="DN14">
            <v>0</v>
          </cell>
          <cell r="DO14">
            <v>0</v>
          </cell>
          <cell r="DP14">
            <v>0</v>
          </cell>
          <cell r="DQ14" t="str">
            <v xml:space="preserve">(1) Not disclosed
(2) The company states it conducts third party audits according to the RBA membership requirements at 25% of supplier facilities deemed high risk. It does not disclose further information on these audits.
(3)-(5) Not disclosed
</v>
          </cell>
          <cell r="DR14" t="str">
            <v>CA Transparency in Supply Chains Act, accessed 18 January 2018:
http://www.appliedmaterials.com/files/ca-transparency.pdf</v>
          </cell>
          <cell r="DS14">
            <v>10</v>
          </cell>
          <cell r="DT14">
            <v>10</v>
          </cell>
          <cell r="DU14">
            <v>0</v>
          </cell>
          <cell r="DV14">
            <v>0</v>
          </cell>
          <cell r="DW14">
            <v>0</v>
          </cell>
          <cell r="DX14">
            <v>0</v>
          </cell>
          <cell r="DY14" t="str">
            <v>(1) The company discloses it has "implemented a process to identify any high-risk major suppliers and to perform third party audits of 25% of such suppliers, if warranted". It is not clear whether the audits have been implemented accordingly, however.
(2)-(3) Not disclosed 
(4) It states to conduct third party audits according to the RBA requirements, but does not provide further details
(5) Not disclosed</v>
          </cell>
          <cell r="DZ14" t="str">
            <v>CA Transparency in Supply Chains Act, accessed 18 January 2018:
http://www.appliedmaterials.com/files/ca-transparency.pdf</v>
          </cell>
          <cell r="EA14">
            <v>37.5</v>
          </cell>
          <cell r="EB14">
            <v>12.5</v>
          </cell>
          <cell r="EC14">
            <v>25</v>
          </cell>
          <cell r="ED14">
            <v>0</v>
          </cell>
          <cell r="EE14">
            <v>0</v>
          </cell>
          <cell r="EF14" t="str">
            <v>(1) In its 2018 additional disclosure, Applied Materials discloses that suppliers identified as "high risk" in self-assessment questionnaire, are subjected to third-party RBA VAP audits. Applied Materials discloses that the RBA VAP process includes identifying deficiencies and establishing a Corrective Action processes with suppliers, but provides no further detail. 
(2) The company discloses that corrective actions will be tracked to closure by a third-party audit firm, with RBA and its members' oversight.  
(3)-(4) Not disclosed.</v>
          </cell>
          <cell r="EG14" t="str">
            <v>2018 Additional Disclosure, accessed 6 April 2018: https://www.business-humanrights.org/en/knowthechain-ict-company-disclosure</v>
          </cell>
          <cell r="EH14">
            <v>0</v>
          </cell>
          <cell r="EI14">
            <v>0</v>
          </cell>
          <cell r="EJ14">
            <v>0</v>
          </cell>
          <cell r="EK14">
            <v>0</v>
          </cell>
          <cell r="EL14" t="str">
            <v>n/a</v>
          </cell>
          <cell r="EM14" t="str">
            <v>n/a</v>
          </cell>
          <cell r="EN14" t="str">
            <v>N/A</v>
          </cell>
          <cell r="EO14" t="str">
            <v>N/A</v>
          </cell>
          <cell r="EP14" t="str">
            <v>N/A</v>
          </cell>
          <cell r="EQ14" t="str">
            <v>n/a</v>
          </cell>
          <cell r="ER14" t="str">
            <v>n/a</v>
          </cell>
          <cell r="ES14" t="str">
            <v>n/a</v>
          </cell>
          <cell r="ET14" t="str">
            <v>n/a</v>
          </cell>
          <cell r="EU14" t="str">
            <v>Not disclosed</v>
          </cell>
          <cell r="EV14" t="str">
            <v>N/A</v>
          </cell>
        </row>
        <row r="15">
          <cell r="A15" t="str">
            <v>ASML Holding N.V.</v>
          </cell>
          <cell r="B15" t="str">
            <v>Semiconductor Equipment</v>
          </cell>
          <cell r="C15">
            <v>87.269869999999997</v>
          </cell>
          <cell r="D15" t="str">
            <v>Netherlands</v>
          </cell>
          <cell r="E15" t="str">
            <v>ENXTAM:ASML</v>
          </cell>
          <cell r="F15" t="str">
            <v>x</v>
          </cell>
          <cell r="H15">
            <v>100</v>
          </cell>
          <cell r="I15">
            <v>100</v>
          </cell>
          <cell r="J15" t="str">
            <v xml:space="preserve">ASML states that it is committed to strictly prohibiting forced labor and illegal trafficking of persons in its supply chain. </v>
          </cell>
          <cell r="K15" t="str">
            <v>Human Rights Policy, accessed 27 December 2017: https://www.asml.com/governance/code-of-conduct/human-rights/en/s9859?rid=55870</v>
          </cell>
          <cell r="L15">
            <v>80</v>
          </cell>
          <cell r="M15">
            <v>20</v>
          </cell>
          <cell r="N15">
            <v>20</v>
          </cell>
          <cell r="O15">
            <v>20</v>
          </cell>
          <cell r="P15">
            <v>20</v>
          </cell>
          <cell r="Q15">
            <v>0</v>
          </cell>
          <cell r="R15" t="str">
            <v xml:space="preserve">(1) ASML has adopted the RBA Code and has additionally integrated the provisions thereof into its own Code of Conduct and Business Principles, which are published as a complementary document.
(2) The company published an EICC commitment letter, that is signed by the Executive Vice President Strategic Sourcing and Procurement
(3) Home &gt; Governance &gt; Code of Conduct for Suppliers
(4)  The company uses the RBA Code of Conduct, which is reviewed every three years and includes input from RBA members and external stakeholders, as its supplier code of conduct. 
(5) Not disclosed. 
</v>
          </cell>
          <cell r="S15" t="str">
            <v>(1) *Code of Conduct for Suppliers, accessed 27 December 2017: https://www.asml.com/governance/code-of-conduct/code-of-conduct-for-suppliers/en/s9859?rid=55773
*Code of Conduct and Business Principles, accessed 27 December: https://staticwww.asml.com/doclib/corpgov/principles/asml_20161122_ASML_Business_Principles_2016.pdf
(2) EICC Commitment Letter, accessed 27 December 2017: https://staticwww.asml.com/doclib/corpgov/principles/asml_20170207_EICC_Commitment_Letter_2017.pdf
(3)-(5) Code of Conduct for Suppliers, accessed 27 December 2017: https://www.asml.com/governance/code-of-conduct/code-of-conduct-for-suppliers/en/s9859?rid=55773</v>
          </cell>
          <cell r="T15">
            <v>75</v>
          </cell>
          <cell r="U15">
            <v>50</v>
          </cell>
          <cell r="V15">
            <v>25</v>
          </cell>
          <cell r="W15" t="str">
            <v>(1) ASML states to have in place an ethics program, which outlines initiatives to "foster ethical behaviour", a compliance function, which oversees and manages compliance with laws, regulations and corporate policies, and a corporate risk management function, which applies the risk management framework and control. Part of this is also the performance of risk assessments against the RBA Code of Conduct. There is also a quality and process improvement department responsible for auditing suppliers as well as a supplier account team to help suppliers meet sustainability requirements.
(2) No oversight of the board of directors. 
However, ASML reports to have established an internal "Ethics Board", chaired by the CEO, overseeing and implementing the ethics program. In its 2018 Additional Disclosure, the company notes that its Human Rights Policy, which includes forced labor as well as human rights in the supply chain, falls under the oversight of this ethics board.</v>
          </cell>
          <cell r="X15" t="str">
            <v>* Integrated Report 2016, accessed 27 December 2017: https://staticwww.asml.com/doclib/investor/annual_reports/2016/DownloadCenter/reports/Integrated%20Report%202016%20FINAL%2008.02.2017.pdf, page 23-24.
* Working with our suppliers, accessed 27 December 2017: https://www.asml.com/working-with-our-suppliers/en/s45818?dfp_fragment=valuechain_2
* 2018 Additional Disclosure, accessed 11 April 2018, https://www.business-humanrights.org/sites/default/files/2018-03%20KTC%20ICT%20-%20Additional%20disclosure%20ASML.xlsx</v>
          </cell>
          <cell r="Y15">
            <v>50</v>
          </cell>
          <cell r="Z15">
            <v>50</v>
          </cell>
          <cell r="AA15">
            <v>0</v>
          </cell>
          <cell r="AB15" t="str">
            <v xml:space="preserve">(1) ASML states that procurement managers, with direct responsibility for supply chain management, received initial RBA Code of Conduct compliance training including training on how to assess and mitigate related risks. Further, there is an online training program on ethics and the code of conduct for employees, but no details are provided on its implementation and scope.
(2) ASML mentions that RBA members in general utilize a range of training for their supply chains, without detailing if such trainings are in fact used by ASML for its suppliers. 
</v>
          </cell>
          <cell r="AC15" t="str">
            <v>(1)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page 57.
(2) Integrated Report 2016, accessed 27 December 2017: https://staticwww.asml.com/doclib/investor/annual_reports/2016/DownloadCenter/reports/Integrated%20Report%202016%20FINAL%2008.02.2017.pdf, page 39.</v>
          </cell>
          <cell r="AD15">
            <v>50</v>
          </cell>
          <cell r="AE15">
            <v>0</v>
          </cell>
          <cell r="AF15">
            <v>50</v>
          </cell>
          <cell r="AG15" t="str">
            <v>(1) Not disclosed
(2) ASML is a member of the RBA and states it actively participates, e.g. in its Task Force for Transparency in the Supply Chain where it participates in weekly phone calls that focus on standardizing reporting about sustainable supply chain management.</v>
          </cell>
          <cell r="AH15" t="str">
            <v>(2)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Sustainable suppliers, accessed 27 December 2017: https://www.asml.com/-sustainable-suppliers/en/s48360?dfp_fragment=stakeholders_3</v>
          </cell>
          <cell r="AI15">
            <v>12.5</v>
          </cell>
          <cell r="AJ15">
            <v>0</v>
          </cell>
          <cell r="AK15">
            <v>0</v>
          </cell>
          <cell r="AL15">
            <v>12.5</v>
          </cell>
          <cell r="AM15">
            <v>0</v>
          </cell>
          <cell r="AN15" t="str">
            <v xml:space="preserve">(1) Not disclosed. The company discloses it has 4,800 suppliers, and that sourcing spend by region is divivided as follows: 35% spend in Netherlands, 40% spend in EMEA (excluding), 8% spend Asia and 17% spend in US. 
(2) Not disclosed. Note that ASML does publish a conflict minerals report. However, it does not disclose any identified suppliers or countries of origin for raw materials.
(3) In its conflict minerals report, the company lays out the due diligance efforts it has undertaken according to OECD Guidance to identify the sources and chain of custody of 3TG contained in its products, for example by requiring its direct suppliers to use Conflict Minerals Reporting Templates. However it does not disclose sourcing countries of raw materials.
(4) Not disclosed. </v>
          </cell>
          <cell r="AO15" t="str">
            <v>(1) ASML Integrated Report 2017, accessed 11 April 2018, https://staticwww.asml.com/doclib/investor/annual_reports/2017/downloadcenter/reports/asml_20180207_2017_Integrated_Report_based_on_US_GAAP_FINAL.pdf, p.31
(2) and (3) ASML Holding N.V. Conflict Minerals Report, accessed 5 February 2018: https://staticwww.asml.com/doclib/sustainability/asml_20170531_Conflict_minerals_report_2016.pdf</v>
          </cell>
          <cell r="AP15">
            <v>0</v>
          </cell>
          <cell r="AQ15">
            <v>0</v>
          </cell>
          <cell r="AR15">
            <v>0</v>
          </cell>
          <cell r="AS15" t="str">
            <v>(1) Not disclosed. The company discloses that it audits suppliers, but does not disclose a process to assess human rights in its supply chain.
(2) Not disclosed</v>
          </cell>
          <cell r="AT15" t="str">
            <v xml:space="preserve">2018 Additional Disclosure, accessed 11 April 2018, https://www.business-humanrights.org/sites/default/files/2018-03%20KTC%20ICT%20-%20Additional%20disclosure%20ASML.xlsx
</v>
          </cell>
          <cell r="AU15">
            <v>15</v>
          </cell>
          <cell r="AV15">
            <v>15</v>
          </cell>
          <cell r="AW15">
            <v>0</v>
          </cell>
          <cell r="AX15">
            <v>0</v>
          </cell>
          <cell r="AY15" t="str">
            <v>(1) The company discloses that it "closely monitor[s] use of conflict  minerals in our supply chain. We encourage our suppliers and sub-suppliers to have policies and due diligence measures in place that will enable us to investigate if the products and components they supply us with contain any conflict minerals from the Democratic Republic of the Congo or adjoining countries." However, the company discloses no details of its efforts to address forced labor at raw material level.
(2) Not disclosed.
ASML describes that in general it tends to gradually reduce its supplier base, focus on a smaller number of critical suppliers, and develop closer ties with them. This endeavour is not explicitly related to responsibility, but forms part of the company's "value sourcing strategy" that is aimed at improving its cooperation with suppliers on topics such as innovation and design.
(3) Not disclosed</v>
          </cell>
          <cell r="AZ15" t="str">
            <v>(1) 2018 Additional Disclosure, accessed 11 April 2018, https://www.business-humanrights.org/sites/default/files/2018-03%20KTC%20ICT%20-%20Additional%20disclosure%20ASML.xlsx
(2) Working with our suppliers, accessed 27 December 2017: https://www.asml.com/working-with-our-suppliers/en/s45818?dfp_fragment=valuechain_2</v>
          </cell>
          <cell r="BA15">
            <v>100</v>
          </cell>
          <cell r="BB15">
            <v>100</v>
          </cell>
          <cell r="BC15" t="str">
            <v>The company states meeting its sustainability criteria (based on the EICC Code) is a prerequisite for suppliers to be selected, apart from quality logistics, technology and costs criteria. There is a defined threshold level of compliance with each of the Code's provisions. A rating methodology for this has been developed by ASML based on a shorter version of the EICC self-assessment questionnaire.</v>
          </cell>
          <cell r="BD15" t="str">
            <v>Working with our suppliers, accessed 27 December 2017: https://www.asml.com/working-with-our-suppliers/en/s45818?dfp_fragment=valuechain_2</v>
          </cell>
          <cell r="BE15">
            <v>50</v>
          </cell>
          <cell r="BF15">
            <v>50</v>
          </cell>
          <cell r="BG15" t="str">
            <v>ASML states that it has included clauses concerning sustainability and the RBA Code into contractual long-term supplier agreements. It does therefore not seem to apply to all supplier contracts. 
The company further states that compliance with the RBA code is a "prerequisite for doing business with us", and that the RBA standards are included in supplier agreements.
There are no details regarding the language disclosed.</v>
          </cell>
          <cell r="BH15" t="str">
            <v xml:space="preserve">* Working with our suppliers, accessed 27 December 2017: https://www.asml.com/working-with-our-suppliers/en/s45818?dfp_fragment=valuechain_2
*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p.34
</v>
          </cell>
          <cell r="BI15">
            <v>100</v>
          </cell>
          <cell r="BJ15">
            <v>100</v>
          </cell>
          <cell r="BK15" t="str">
            <v>ASML states it wants its "second tier suppliers - the suppliers of [its] suppliers" to meet the latest sustainability standards and therefore asks tier one suppliers and other partners to follow ASML's example and cascade the same approach into the next level. This is formally stated in the EICC Commitment Letter the company has published.</v>
          </cell>
          <cell r="BL15" t="str">
            <v xml:space="preserve">Working with our suppliers, accessed 27 December 2017: https://www.asml.com/working-with-our-suppliers/en/s45818?dfp_fragment=valuechain_2
EICC Commitment Letter, accessed 27 December 2017: https://staticwww.asml.com/doclib/corpgov/principles/asml_20170207_EICC_Commitment_Letter_2017.pdf </v>
          </cell>
          <cell r="BM15">
            <v>0</v>
          </cell>
          <cell r="BN15">
            <v>0</v>
          </cell>
          <cell r="BO15">
            <v>0</v>
          </cell>
          <cell r="BP15">
            <v>0</v>
          </cell>
          <cell r="BQ15" t="str">
            <v>(1) Not disclosed
(2) There is no such policy disclosed. The company states in its human rights policy that it does not allow for human trafficking including in recruitment, however it does not specifically require employment and recruitment agencies in its supply chain to uphold workers' fundamental rights and freedoms .
(3) Not disclosed</v>
          </cell>
          <cell r="BR15" t="str">
            <v>Human Rights Policy, accessed 27 December 2017: https://staticwww.asml.com/doclib/corpgov/principles/asml_20170620_ASML170008_Human_Rights_Policy.pdf, page 4.</v>
          </cell>
          <cell r="BS15">
            <v>75</v>
          </cell>
          <cell r="BT15">
            <v>50</v>
          </cell>
          <cell r="BU15">
            <v>25</v>
          </cell>
          <cell r="BV15" t="str">
            <v>(1) and (2) The company is a RBA member, and as such is required to adopt  as its supplier code of conduct the RBA code of conduct, which includes a provision that workers shall not pay fees for employment, and that workers shall be reimbursed for employment related fees (which implies costs of recruitment should be borne by the supplier). However, the company does not disclose evidence of reimbursing recruitment fees.</v>
          </cell>
          <cell r="BW15" t="str">
            <v>Code of Conduct for Suppliers, accessed 27 December 2017: https://www.asml.com/governance/code-of-conduct/code-of-conduct-for-suppliers/en/s9859?rid=55773</v>
          </cell>
          <cell r="BX15">
            <v>0</v>
          </cell>
          <cell r="BY15">
            <v>0</v>
          </cell>
          <cell r="BZ15">
            <v>0</v>
          </cell>
          <cell r="CA15" t="str">
            <v>Not disclosed</v>
          </cell>
          <cell r="CB15" t="str">
            <v>n/a</v>
          </cell>
          <cell r="CC15">
            <v>50</v>
          </cell>
          <cell r="CD15">
            <v>25</v>
          </cell>
          <cell r="CE15">
            <v>25</v>
          </cell>
          <cell r="CF15">
            <v>0</v>
          </cell>
          <cell r="CG15">
            <v>0</v>
          </cell>
          <cell r="CH15" t="str">
            <v>(1) and (2) The company is an RBA member [confiremd by RBA] and has adopted the RBA Code in its most recent versio. The Code requires that workers must be provided with a written employment agreement in their native language prior to the worker departing from his or her country of origin, and states that prohibits passport retention and restrictions on workers’ freedom of movement.
(3) Not disclosed. In its human rights policy, the company specifies taht no form of discrimination is allowed. However, it does provide details on how it ensures migrant workers are not discriminated against.
(4) Not disclosed.</v>
          </cell>
          <cell r="CI15" t="str">
            <v>(1)-(2) 2018 Additional Disclosure, accessed 11 April 2018, https://www.business-humanrights.org/sites/default/files/KnowTheChain%20-%20ICT%20Sector%20Engagement%20Questions_ASML.pdf
(3) Human Rights Policy, accessed 11 April 2018: https://www.asml.com/governance/code-of-conduct/human-rights/en/s9859?rid=55870, p.3.</v>
          </cell>
          <cell r="CJ15">
            <v>50</v>
          </cell>
          <cell r="CK15">
            <v>50</v>
          </cell>
          <cell r="CL15">
            <v>0</v>
          </cell>
          <cell r="CM15" t="str">
            <v>(1) The company has adopted the RBA code as its supplier code of conduct and directly links to the document, which is available in several languages.
(2) Not disclosed</v>
          </cell>
          <cell r="CN15" t="str">
            <v>Code of Conduct for Suppliers, accessed 27 December 2017: https://www.asml.com/governance/code-of-conduct/code-of-conduct-for-suppliers/en/s9859?rid=55773</v>
          </cell>
          <cell r="CO15">
            <v>0</v>
          </cell>
          <cell r="CP15">
            <v>0</v>
          </cell>
          <cell r="CQ15">
            <v>0</v>
          </cell>
          <cell r="CR15">
            <v>0</v>
          </cell>
          <cell r="CS15">
            <v>0</v>
          </cell>
          <cell r="CT15" t="str">
            <v>Not disclosed
Note on (1): To engage with suppliers and increase awareness on sustainability more broadly, ASML distributes a "Supply Chain Sustainability Newsletter", but there is no  evidence that this is targeted at the worker level or connected to labor rights specifically.</v>
          </cell>
          <cell r="CU15" t="str">
            <v>Sustainable suppliers, accessed 27 December 2017: https://www.asml.com/-sustainable-suppliers/en/s48360?dfp_fragment=stakeholders_3)</v>
          </cell>
          <cell r="CV15">
            <v>0</v>
          </cell>
          <cell r="CW15">
            <v>0</v>
          </cell>
          <cell r="CX15">
            <v>0</v>
          </cell>
          <cell r="CY15">
            <v>0</v>
          </cell>
          <cell r="CZ15">
            <v>0</v>
          </cell>
          <cell r="DA15" t="str">
            <v>Not disclosed.</v>
          </cell>
          <cell r="DB15" t="str">
            <v>n/a</v>
          </cell>
          <cell r="DC15">
            <v>40</v>
          </cell>
          <cell r="DD15">
            <v>20</v>
          </cell>
          <cell r="DE15">
            <v>10</v>
          </cell>
          <cell r="DF15">
            <v>10</v>
          </cell>
          <cell r="DG15">
            <v>0</v>
          </cell>
          <cell r="DH15">
            <v>0</v>
          </cell>
          <cell r="DI15" t="str">
            <v>(1) ASML has published a "Speak Up Policy" and established a related anonymous grievance line and web service to report suspected violations of regulations such as the code of conduct (in which the EICC Code is referenced), business principles or human rights policy (which is also applicable to ASML suppliers) to the ASML Ethics Office. This procedure is open for employees as well as "everyone who carries out work for or on behalf of ASML worldwide", such as suppliers. 
While the Speak up Policy does not explicitely invite suppliers' workers or third parties to submit grievances, it is publically available, and grievances can be made in relation to the company's code of conduct, which includes reference to the RBA code as a supplier code of conduct. Further, in its 2017 Integrated Report, the company notes the mechanism is available to "for employees or external stakeholders".
(2) While the mechanism is not specifically geared to and communicated to suppliers' workers, the mechanisms provides toll free numbers and webpages in local langauges for various countries, such as Taiwan, Malaysia, and South Korea. 
(3) In its 2017 Integrated Report, the company notes its Speak Up system is anynymous and run by an independent external service company. However no furhter details are disclosed to ensure suppliers' workers trust the mechanism. 
(4) Not disclosed. The company discloses that its speak up line received 36 human rights related messages in 2017, and indicator the company has introduced in 2017. However, the mechanism is geared towards employees and it is unclear if any grieveances have been submitted by suppliers' workers or external stakeholders in relation to supply chain labor standards.
(5) Not disclosed</v>
          </cell>
          <cell r="DJ15" t="str">
            <v>(1) * Speak Up Policy, accessed 27 December 2017: https://www.asml.com/governance/code-of-conduct/speak-up-policy/en/s9859?rid=9853
* ASML Integrated Report 2017, accessed 11 April 2018, https://staticwww.asml.com/doclib/investor/annual_reports/2017/downloadcenter/reports/asml_20180207_2017_Integrated_Report_based_on_US_GAAP_FINAL.pdf, p.58
(2) Speak Up Policy, see above.
(3) ASML Integrated Report 2017, see above, p. 58.
(4) ASML Integrated Report 2017, accessed 11 April 2018, p. 150</v>
          </cell>
          <cell r="DK15">
            <v>10</v>
          </cell>
          <cell r="DL15">
            <v>0</v>
          </cell>
          <cell r="DM15">
            <v>10</v>
          </cell>
          <cell r="DN15">
            <v>0</v>
          </cell>
          <cell r="DO15">
            <v>0</v>
          </cell>
          <cell r="DP15">
            <v>0</v>
          </cell>
          <cell r="DQ15" t="str">
            <v xml:space="preserve">ASML reports it has a social audit process established, covering mainly its major product related suppliers (as defined by the EICC). As part of this the company sends out self-assessment questionnaires, a short form of the respective EICC document. 
In its 2018 Additional Disclosure, the company notes it "conduct[s] risk assessments for all key suppliers every year, evaluating risk areas such as our suppliers’ financial health, performance issues, potential for supply disruptions (as a result of natural hazards or calamities), and situations where we depend on a single supplier for certain parts or modules." No reference to human or labor reference is made.
However, it does not disclose details on the auditing procedure or coverage of lower tiers. 
</v>
          </cell>
          <cell r="DR15" t="str">
            <v>Sustainable suppliers, accessed 27 December 2017: https://www.asml.com/-sustainable-suppliers/en/s48360?dfp_fragment=stakeholders_3
Working with our suppliers, accessed 27 December 2017: https://www.asml.com/working-with-our-suppliers/en/s45818?dfp_fragment=valuechain_2
2018 Additional Disclosure, accessed 11 April 2018, https://www.business-humanrights.org/sites/default/files/2018-03%20KTC%20ICT%20-%20Additional%20disclosure%20ASML.xlsx</v>
          </cell>
          <cell r="DS15">
            <v>30</v>
          </cell>
          <cell r="DT15">
            <v>10</v>
          </cell>
          <cell r="DU15">
            <v>0</v>
          </cell>
          <cell r="DV15">
            <v>0</v>
          </cell>
          <cell r="DW15">
            <v>20</v>
          </cell>
          <cell r="DX15">
            <v>0</v>
          </cell>
          <cell r="DY15" t="str">
            <v>(1) ASML discloses that is has audited 88 suppliers in 2017, 126 in 2016, and 101 in 2015. In notes the decrease is due to limited auditing capacity. While the company does not disclose the percentage of suppliers audited, it discloses the total number of suppliers audited per year, as well as the total number of suppliers it has (4800).
(2)-(3) Not details on the audits are disclosed.
(4) The audits are reported to be conducted by internal staff ("Supplier Audit Team") but no details are provided on their qualifications. The company is a RBA member, and as such is required to audit 25% of high-risk major suppliers (may include own facilities) using  an RBA approved audit firm or a RBA administered audit.
(5) The company discloses to have detected 29 non-conformities with its sustainability requirements in 2012. One area of non compliance identified was related to labor and ethics, and more specifically to the lack of processes in place for issuing concerns. There is no more detailed or recent presentation of audit findings disclosed. No more recent data is available.</v>
          </cell>
          <cell r="DZ15" t="str">
            <v>(1) ASML Integrated Report 2017, accessed 11 April 2018, https://staticwww.asml.com/doclib/investor/annual_reports/2017/downloadcenter/reports/asml_20180207_2017_Integrated_Report_based_on_US_GAAP_FINAL.pdf, p. 31, 154.
(4) Working with our suppliers, accessed 27 December 2017: https://www.asml.com/working-with-our-suppliers/en/s45818?dfp_fragment=valuechain_2
(5) Sustainable suppliers, accessed 27 December 2017: https://www.asml.com/-sustainable-suppliers/en/s48360?dfp_fragment=stakeholders_3</v>
          </cell>
          <cell r="EA15">
            <v>50</v>
          </cell>
          <cell r="EB15">
            <v>25</v>
          </cell>
          <cell r="EC15">
            <v>0</v>
          </cell>
          <cell r="ED15">
            <v>25</v>
          </cell>
          <cell r="EE15">
            <v>0</v>
          </cell>
          <cell r="EF15" t="str">
            <v>(1) The company discloses that identified risks will be communicated to suppliers via non-conformity reports and tracked internally in a central database ("ASML Issue Resolution System") that is also used for quality related non-compliances. This is to ensure that non-compliances are remediated by means of implementing risk remediation plans "in close cooperation" between ASML and the supplier. To help suppliers resolve non-compliances, ASML also states to hold in-depth discussions on key performance indicators with suppliers, on how ASML addresses issues internally, and on implementing whistleblowing procedures.
(2) Not disclosed. 
(3) The company states that contracts may be terminated in case of repeated non-compliances.
(4) Not disclosed</v>
          </cell>
          <cell r="EG15" t="str">
            <v xml:space="preserve">Sustainable suppliers, accessed 27 December 2017: https://www.asml.com/-sustainable-suppliers/en/s48360?dfp_fragment=stakeholders_3
</v>
          </cell>
          <cell r="EH15">
            <v>25</v>
          </cell>
          <cell r="EI15">
            <v>0</v>
          </cell>
          <cell r="EJ15">
            <v>25</v>
          </cell>
          <cell r="EK15">
            <v>0</v>
          </cell>
          <cell r="EL15" t="str">
            <v>n/a</v>
          </cell>
          <cell r="EM15" t="str">
            <v>n/a</v>
          </cell>
          <cell r="EN15" t="str">
            <v>n/a</v>
          </cell>
          <cell r="EO15" t="str">
            <v>n/a</v>
          </cell>
          <cell r="EP15" t="str">
            <v>n/a</v>
          </cell>
          <cell r="EQ15" t="str">
            <v>n/a</v>
          </cell>
          <cell r="ER15" t="str">
            <v>n/a</v>
          </cell>
          <cell r="ES15" t="str">
            <v>n/a</v>
          </cell>
          <cell r="ET15" t="str">
            <v>n/a</v>
          </cell>
          <cell r="EU15" t="str">
            <v>(1) The company discloses the steps taken to deal with grievances submitted by employees and business partners, including those related to human rights. The company also provides some indication of timelines: The person submitting a grievance will receive a confirmation of receipt within five working days, and two weeks thereafter will be informed on the admissibility of the complaint. On average, closure of the matter can be expected within two months after admissibility. The disclosure lacks detail on responsibilities, investigation procedures, and responses provided to victims of the violations, however.
The company does not disclose how complaints from third parties (other than business partners) would be dealt with.
(2) Not disclosed.</v>
          </cell>
          <cell r="EV15" t="str">
            <v>Speak Up Policy, accessed 3 February 2018: https://www.asml.com/governance/code-of-conduct/speak-up-policy/en/s9859?rid=9853</v>
          </cell>
        </row>
        <row r="16">
          <cell r="A16" t="str">
            <v>BOE Technology Group Co. Ltd.</v>
          </cell>
          <cell r="B16" t="str">
            <v>Technology Hardware, Storage &amp; Peripherals</v>
          </cell>
          <cell r="C16">
            <v>33.373539999999998</v>
          </cell>
          <cell r="D16" t="str">
            <v>China</v>
          </cell>
          <cell r="E16" t="str">
            <v>SZSE:000725</v>
          </cell>
          <cell r="F16" t="str">
            <v>x</v>
          </cell>
          <cell r="H16">
            <v>0</v>
          </cell>
          <cell r="I16">
            <v>0</v>
          </cell>
          <cell r="J16" t="str">
            <v>Not disclosed</v>
          </cell>
          <cell r="K16" t="str">
            <v>n/a</v>
          </cell>
          <cell r="L16">
            <v>0</v>
          </cell>
          <cell r="M16">
            <v>0</v>
          </cell>
          <cell r="N16">
            <v>0</v>
          </cell>
          <cell r="O16">
            <v>0</v>
          </cell>
          <cell r="P16">
            <v>0</v>
          </cell>
          <cell r="Q16">
            <v>0</v>
          </cell>
          <cell r="R16" t="str">
            <v>The company reports of a "Statement on Professional Code of Conduct for Employees" but no such document exists for its supply chain.</v>
          </cell>
          <cell r="S16" t="str">
            <v>Sustainability Report 2016. accessed 28 December 2017: http://www.boe.com/portal/files//2017/0721/5172205651347356490.pdf, page 21.</v>
          </cell>
          <cell r="T16">
            <v>0</v>
          </cell>
          <cell r="U16">
            <v>0</v>
          </cell>
          <cell r="V16">
            <v>0</v>
          </cell>
          <cell r="W16" t="str">
            <v>(1) In its sustainability report, the company outlines its CSR management system, but there is no indication that the topic of forced labor is included. This is also valid for further sustainability activities with suppliers (see following indicators), which appear to be focused on quality, technology, operation and management, technology R&amp;D, production, quality management and control, environmental safety, and hazardous substance management.
(2) Not disclosed.</v>
          </cell>
          <cell r="X16" t="str">
            <v>2016 Sustainability Report, accessed 28 December 2017: http://www.boe.com/portal/files//2017/0721/5172205651347356490.pdf, page 41.</v>
          </cell>
          <cell r="Y16">
            <v>25</v>
          </cell>
          <cell r="Z16">
            <v>0</v>
          </cell>
          <cell r="AA16">
            <v>25</v>
          </cell>
          <cell r="AB16" t="str">
            <v xml:space="preserve">(1) Not disclosed
(2) The company reports of a "Supply Partner Conference" it has offered for more than 350 of its international suppliers and in which -amongst others- it called on its partners to adhere to the requirements of the RBA and local laws related to responsible supply chains. However, it is unclear content the training covered and to what extent training has been taken up. </v>
          </cell>
          <cell r="AC16" t="str">
            <v>2016 Sustainability Report, accessed 28 December 2017: http://www.boe.com/portal/files//2017/0721/5172205651347356490.pdf, page 45.</v>
          </cell>
          <cell r="AD16">
            <v>0</v>
          </cell>
          <cell r="AE16">
            <v>0</v>
          </cell>
          <cell r="AF16">
            <v>0</v>
          </cell>
          <cell r="AG16" t="str">
            <v>Not disclosed</v>
          </cell>
          <cell r="AH16" t="str">
            <v>n/a</v>
          </cell>
          <cell r="AI16">
            <v>0</v>
          </cell>
          <cell r="AJ16">
            <v>0</v>
          </cell>
          <cell r="AK16">
            <v>0</v>
          </cell>
          <cell r="AL16">
            <v>0</v>
          </cell>
          <cell r="AM16">
            <v>0</v>
          </cell>
          <cell r="AN16" t="str">
            <v>(1) The company states that of its around 4,000 suppliers most are distributed in China, South Korea, Japan and Taiwan. This is assumed to refer to direct suppliers. No further details on its supply chain are disclosed.
(2)-(4) Not disclosed.</v>
          </cell>
          <cell r="AO16" t="str">
            <v>2016 Sustainability Report, accessed 28 December 2017: http://www.boe.com/portal/files//2017/0721/5172205651347356490.pdf, page 39.</v>
          </cell>
          <cell r="AP16">
            <v>0</v>
          </cell>
          <cell r="AQ16">
            <v>0</v>
          </cell>
          <cell r="AR16">
            <v>0</v>
          </cell>
          <cell r="AS16" t="str">
            <v>Not disclosed</v>
          </cell>
          <cell r="AT16" t="str">
            <v>n/a</v>
          </cell>
          <cell r="AU16">
            <v>15</v>
          </cell>
          <cell r="AV16">
            <v>0</v>
          </cell>
          <cell r="AW16">
            <v>0</v>
          </cell>
          <cell r="AX16">
            <v>15</v>
          </cell>
          <cell r="AY16" t="str">
            <v>(1) Not disclosed
(2) Not disclosed.
(3) BOE states it chooses and supports long-term suppliers for the purpose of shared value development. It states that it hopes through in-depth cooperation with suppliers, "environmentally friendly and socially responsible supply chain management mechanisms [...]  can be put in place". It does not specify further on these efforts, nor does it put them into the context of human rights and forced labor.</v>
          </cell>
          <cell r="AZ16" t="str">
            <v>2016 Sustainability Report, accessed 28 December 2017: http://www.boe.com/portal/files//2017/0721/5172205651347356490.pdf, page 42.</v>
          </cell>
          <cell r="BA16">
            <v>50</v>
          </cell>
          <cell r="BB16">
            <v>50</v>
          </cell>
          <cell r="BC16" t="str">
            <v>BOE notes that it evaluates potential suppliers (through qualification review, documents review or field investigations) to ensure they meet the requirements for cost, supply, technology and quality. In its green procurement section, the company states that new suppliers in 2016 have been assessed for compliance with EICC and that all have passed. The company discloses no further details on how it evaluates labor risks beyond health and safety, such as forced labor.</v>
          </cell>
          <cell r="BD16" t="str">
            <v>2016 Sustainability Report, accessed 28 December 2017: http://www.boe.com/portal/files//2017/0721/5172205651347356490.pdf, page 39-43.</v>
          </cell>
          <cell r="BE16">
            <v>0</v>
          </cell>
          <cell r="BF16">
            <v>0</v>
          </cell>
          <cell r="BG16" t="str">
            <v>Not disclosed</v>
          </cell>
          <cell r="BH16" t="str">
            <v>n/a</v>
          </cell>
          <cell r="BI16">
            <v>0</v>
          </cell>
          <cell r="BJ16">
            <v>0</v>
          </cell>
          <cell r="BK16" t="str">
            <v>The company has not disclosed any supply chain standard related to labor rights.</v>
          </cell>
          <cell r="BL16" t="str">
            <v>n/a</v>
          </cell>
          <cell r="BM16">
            <v>0</v>
          </cell>
          <cell r="BN16">
            <v>0</v>
          </cell>
          <cell r="BO16">
            <v>0</v>
          </cell>
          <cell r="BP16">
            <v>0</v>
          </cell>
          <cell r="BQ16" t="str">
            <v>Not disclosed</v>
          </cell>
          <cell r="BR16" t="str">
            <v>n/a</v>
          </cell>
          <cell r="BS16">
            <v>0</v>
          </cell>
          <cell r="BT16">
            <v>0</v>
          </cell>
          <cell r="BU16">
            <v>0</v>
          </cell>
          <cell r="BV16" t="str">
            <v>Not disclosed</v>
          </cell>
          <cell r="BW16" t="str">
            <v>n/a</v>
          </cell>
          <cell r="BX16">
            <v>0</v>
          </cell>
          <cell r="BY16">
            <v>0</v>
          </cell>
          <cell r="BZ16">
            <v>0</v>
          </cell>
          <cell r="CA16" t="str">
            <v>Not disclosed</v>
          </cell>
          <cell r="CB16" t="str">
            <v>n/a</v>
          </cell>
          <cell r="CC16">
            <v>0</v>
          </cell>
          <cell r="CD16">
            <v>0</v>
          </cell>
          <cell r="CE16">
            <v>0</v>
          </cell>
          <cell r="CF16">
            <v>0</v>
          </cell>
          <cell r="CG16">
            <v>0</v>
          </cell>
          <cell r="CH16" t="str">
            <v>Not disclosed</v>
          </cell>
          <cell r="CI16" t="str">
            <v>n/a</v>
          </cell>
          <cell r="CJ16">
            <v>0</v>
          </cell>
          <cell r="CK16">
            <v>0</v>
          </cell>
          <cell r="CL16">
            <v>0</v>
          </cell>
          <cell r="CM16" t="str">
            <v>The company has not disclosed any standard related to labor rights.</v>
          </cell>
          <cell r="CN16" t="str">
            <v>n/a</v>
          </cell>
          <cell r="CO16">
            <v>0</v>
          </cell>
          <cell r="CP16">
            <v>0</v>
          </cell>
          <cell r="CQ16">
            <v>0</v>
          </cell>
          <cell r="CR16">
            <v>0</v>
          </cell>
          <cell r="CS16">
            <v>0</v>
          </cell>
          <cell r="CT16" t="str">
            <v>Not disclosed</v>
          </cell>
          <cell r="CU16" t="str">
            <v>n/a</v>
          </cell>
          <cell r="CV16">
            <v>0</v>
          </cell>
          <cell r="CW16">
            <v>0</v>
          </cell>
          <cell r="CX16">
            <v>0</v>
          </cell>
          <cell r="CY16">
            <v>0</v>
          </cell>
          <cell r="CZ16">
            <v>0</v>
          </cell>
          <cell r="DA16" t="str">
            <v>Not disclosed.</v>
          </cell>
          <cell r="DB16" t="str">
            <v>n/a</v>
          </cell>
          <cell r="DC16">
            <v>0</v>
          </cell>
          <cell r="DD16">
            <v>0</v>
          </cell>
          <cell r="DE16">
            <v>0</v>
          </cell>
          <cell r="DF16">
            <v>0</v>
          </cell>
          <cell r="DG16">
            <v>0</v>
          </cell>
          <cell r="DH16">
            <v>0</v>
          </cell>
          <cell r="DI16" t="str">
            <v>Not disclosed.</v>
          </cell>
          <cell r="DJ16" t="str">
            <v>n/a</v>
          </cell>
          <cell r="DK16">
            <v>10</v>
          </cell>
          <cell r="DL16">
            <v>0</v>
          </cell>
          <cell r="DM16">
            <v>10</v>
          </cell>
          <cell r="DN16">
            <v>0</v>
          </cell>
          <cell r="DO16">
            <v>0</v>
          </cell>
          <cell r="DP16">
            <v>0</v>
          </cell>
          <cell r="DQ16" t="str">
            <v xml:space="preserve">The company reports to have conducted internal audits in 2016 that were in accordance with the EICC Code, but does not provide any detail of these audits. </v>
          </cell>
          <cell r="DR16" t="str">
            <v>Sustainability Report 2016. accessed 28 December 2017: http://www.boe.com/portal/files//2017/0721/5172205651347356490.pdf, page 96.</v>
          </cell>
          <cell r="DS16">
            <v>0</v>
          </cell>
          <cell r="DT16">
            <v>0</v>
          </cell>
          <cell r="DU16">
            <v>0</v>
          </cell>
          <cell r="DV16">
            <v>0</v>
          </cell>
          <cell r="DW16">
            <v>0</v>
          </cell>
          <cell r="DX16">
            <v>0</v>
          </cell>
          <cell r="DY16" t="str">
            <v>(5) The company notes that in 2016 it performed "internal audit in
accordance with EICC Code and no such [significant risk for incidents of forced or compulsory labor] risks were identified". However, the company provides no furhter details, and it is unclear whether suppliers were also audited.</v>
          </cell>
          <cell r="DZ16" t="str">
            <v>2016 CSR Report, accessed 16 April 2018, http://www.boe.com/portal/files//2017/0721/5172205651347356490.pdf, p. 96</v>
          </cell>
          <cell r="EA16">
            <v>0</v>
          </cell>
          <cell r="EB16">
            <v>0</v>
          </cell>
          <cell r="EC16">
            <v>0</v>
          </cell>
          <cell r="ED16">
            <v>0</v>
          </cell>
          <cell r="EE16">
            <v>0</v>
          </cell>
          <cell r="EF16" t="str">
            <v>Not disclosed</v>
          </cell>
          <cell r="EG16" t="str">
            <v>n/a</v>
          </cell>
          <cell r="EH16">
            <v>0</v>
          </cell>
          <cell r="EI16">
            <v>0</v>
          </cell>
          <cell r="EJ16">
            <v>0</v>
          </cell>
          <cell r="EK16">
            <v>0</v>
          </cell>
          <cell r="EL16" t="str">
            <v>n/a</v>
          </cell>
          <cell r="EM16" t="str">
            <v>n/a</v>
          </cell>
          <cell r="EN16" t="str">
            <v>n/a</v>
          </cell>
          <cell r="EO16" t="str">
            <v>n/a</v>
          </cell>
          <cell r="EP16" t="str">
            <v>n/a</v>
          </cell>
          <cell r="EQ16" t="str">
            <v>n/a</v>
          </cell>
          <cell r="ER16" t="str">
            <v>n/a</v>
          </cell>
          <cell r="ES16" t="str">
            <v>n/a</v>
          </cell>
          <cell r="ET16" t="str">
            <v>n/a</v>
          </cell>
          <cell r="EU16" t="str">
            <v>Not disclosed</v>
          </cell>
          <cell r="EV16" t="str">
            <v>n/a</v>
          </cell>
        </row>
        <row r="17">
          <cell r="A17" t="str">
            <v>Broadcom Inc.</v>
          </cell>
          <cell r="B17" t="str">
            <v>Semiconductors</v>
          </cell>
          <cell r="C17">
            <v>101.53417</v>
          </cell>
          <cell r="D17" t="str">
            <v>United States</v>
          </cell>
          <cell r="E17" t="str">
            <v>NasdaqGS:AVGO</v>
          </cell>
          <cell r="F17" t="str">
            <v>x</v>
          </cell>
          <cell r="H17">
            <v>0</v>
          </cell>
          <cell r="I17">
            <v>0</v>
          </cell>
          <cell r="J17" t="str">
            <v>Not disclosed</v>
          </cell>
          <cell r="K17" t="str">
            <v>n/a</v>
          </cell>
          <cell r="L17">
            <v>40</v>
          </cell>
          <cell r="M17">
            <v>20</v>
          </cell>
          <cell r="N17">
            <v>0</v>
          </cell>
          <cell r="O17">
            <v>20</v>
          </cell>
          <cell r="P17">
            <v>0</v>
          </cell>
          <cell r="Q17">
            <v>0</v>
          </cell>
          <cell r="R17" t="str">
            <v xml:space="preserve">(1) Broadcom discloses a Supplier Environmental and Social Responsibility Code of Conduct that states suppliers shall comply with all applicable laws, rules and regulations, and explicitly mentions the ILO Conventions covering the four fundamental freedoms.
(2) Not disclosed
(3) Home&gt;Citizenship&gt;Quality&gt;Corporate Social Responsibility Policy. It is not intuitively accessible via the Governance and Ethics website, where the (social) supplier requirements are described.
(4) Not disclosed
(5) The company states that it requires every regular employee and contractor to certify each fiscal year that they have reviewed, understand and agree to abide by the policies and guidelines set forth. </v>
          </cell>
          <cell r="S17" t="str">
            <v>(1) and (3) Broadcom Limited Supplier Environmental and Social Responsibility Code of Conduct, accessed 23 January 2018: https://www.broadcom.com/company/citizenship/quality
(5) Governance and Ethics, accesssed 9 January 2018: https://www.broadcom.com/company/citizenship/governance-and-ethics/</v>
          </cell>
          <cell r="T17">
            <v>0</v>
          </cell>
          <cell r="U17">
            <v>0</v>
          </cell>
          <cell r="V17">
            <v>0</v>
          </cell>
          <cell r="W17" t="str">
            <v>Not disclosed</v>
          </cell>
          <cell r="X17" t="str">
            <v>n/a</v>
          </cell>
          <cell r="Y17">
            <v>0</v>
          </cell>
          <cell r="Z17">
            <v>0</v>
          </cell>
          <cell r="AA17">
            <v>0</v>
          </cell>
          <cell r="AB17" t="str">
            <v>Not disclosed</v>
          </cell>
          <cell r="AC17" t="str">
            <v>n/a</v>
          </cell>
          <cell r="AD17">
            <v>0</v>
          </cell>
          <cell r="AE17">
            <v>0</v>
          </cell>
          <cell r="AF17">
            <v>0</v>
          </cell>
          <cell r="AG17" t="str">
            <v>Not disclosed</v>
          </cell>
          <cell r="AH17" t="str">
            <v>n/a</v>
          </cell>
          <cell r="AI17">
            <v>37.5</v>
          </cell>
          <cell r="AJ17">
            <v>0</v>
          </cell>
          <cell r="AK17">
            <v>25</v>
          </cell>
          <cell r="AL17">
            <v>12.5</v>
          </cell>
          <cell r="AM17">
            <v>0</v>
          </cell>
          <cell r="AN17" t="str">
            <v>(1) Not disclosed
(2) In its Conflict Minerals Report, the company reports a list of the names and location of smelters or refiners of 3TG in its supply chain as they have been identified through the CFSI.
(3) The company details how it requires suppliers to trace the origins of 3TG in their supply chain and provide updates through a Conflict Mineral Reporting Template. However it does not disclose sourcing countries of raw materials.
(4) Not disclosed</v>
          </cell>
          <cell r="AO17" t="str">
            <v>Broadcom Limited's Conflict Minerals Report 2016, accessed 23 January 2018: https://www.broadcom.com/company/citizenship/environment/, page 1 and 4.</v>
          </cell>
          <cell r="AP17">
            <v>0</v>
          </cell>
          <cell r="AQ17">
            <v>0</v>
          </cell>
          <cell r="AR17">
            <v>0</v>
          </cell>
          <cell r="AS17" t="str">
            <v>Not disclosed</v>
          </cell>
          <cell r="AT17" t="str">
            <v>n/a</v>
          </cell>
          <cell r="AU17">
            <v>0</v>
          </cell>
          <cell r="AV17">
            <v>0</v>
          </cell>
          <cell r="AW17">
            <v>0</v>
          </cell>
          <cell r="AX17">
            <v>0</v>
          </cell>
          <cell r="AY17" t="str">
            <v>(1) Not disclosed.
The company requires its suppliers in the Supplier Environmental and Social Responsibility Code of Conduct to establish a conflict minerals policy. However, it does not disclose any steps itself has taken towards responsible raw material sourcing.
(2)-(3) Not disclosed</v>
          </cell>
          <cell r="AZ17" t="str">
            <v xml:space="preserve">
Broadcom Limited's Conflict Minerals Report 2016, accessed 23 January 2018: https://www.broadcom.com/company/citizenship/environment/</v>
          </cell>
          <cell r="BA17">
            <v>0</v>
          </cell>
          <cell r="BB17">
            <v>0</v>
          </cell>
          <cell r="BC17" t="str">
            <v xml:space="preserve">Not disclosed. </v>
          </cell>
          <cell r="BD17" t="str">
            <v>n/a</v>
          </cell>
          <cell r="BE17">
            <v>0</v>
          </cell>
          <cell r="BF17">
            <v>0</v>
          </cell>
          <cell r="BG17" t="str">
            <v>The company states that its contractors are required to "certify each fiscal year that they have reviewed, understand and agree to abide by" with the supplier requirements, which include a clause on forced labor. However, there is no evidence that they also form part of contracts.</v>
          </cell>
          <cell r="BH17" t="str">
            <v>Governance and Ethics, accesssed 9 January 2018: https://www.broadcom.com/company/citizenship/governance-and-ethics/</v>
          </cell>
          <cell r="BI17">
            <v>50</v>
          </cell>
          <cell r="BJ17">
            <v>50</v>
          </cell>
          <cell r="BK17" t="str">
            <v>The supplier requirements expect "suppliers to encourage their suppliers to adhere to similar social responsibility standards" as outlined by Broadcom. However, it is not clear that lower-tier suppliers are expected to adhere to the same standards relating to forced labor.</v>
          </cell>
          <cell r="BL17" t="str">
            <v>Governance and Ethics, accesssed 9 January 2018: https://www.broadcom.com/company/citizenship/governance-and-ethics/</v>
          </cell>
          <cell r="BM17">
            <v>0</v>
          </cell>
          <cell r="BN17">
            <v>0</v>
          </cell>
          <cell r="BO17">
            <v>0</v>
          </cell>
          <cell r="BP17">
            <v>0</v>
          </cell>
          <cell r="BQ17" t="str">
            <v>Not disclosed</v>
          </cell>
          <cell r="BR17" t="str">
            <v>n/a</v>
          </cell>
          <cell r="BS17">
            <v>0</v>
          </cell>
          <cell r="BT17">
            <v>0</v>
          </cell>
          <cell r="BU17">
            <v>0</v>
          </cell>
          <cell r="BV17" t="str">
            <v>Not disclosed</v>
          </cell>
          <cell r="BW17" t="str">
            <v>n/a</v>
          </cell>
          <cell r="BX17">
            <v>0</v>
          </cell>
          <cell r="BY17">
            <v>0</v>
          </cell>
          <cell r="BZ17">
            <v>0</v>
          </cell>
          <cell r="CA17" t="str">
            <v>Not disclosed</v>
          </cell>
          <cell r="CB17" t="str">
            <v>n/a</v>
          </cell>
          <cell r="CC17">
            <v>0</v>
          </cell>
          <cell r="CD17">
            <v>0</v>
          </cell>
          <cell r="CE17">
            <v>0</v>
          </cell>
          <cell r="CF17">
            <v>0</v>
          </cell>
          <cell r="CG17">
            <v>0</v>
          </cell>
          <cell r="CH17" t="str">
            <v>Not disclosed</v>
          </cell>
          <cell r="CI17" t="str">
            <v>n/a</v>
          </cell>
          <cell r="CJ17">
            <v>0</v>
          </cell>
          <cell r="CK17">
            <v>0</v>
          </cell>
          <cell r="CL17">
            <v>0</v>
          </cell>
          <cell r="CM17" t="str">
            <v>Not disclosed</v>
          </cell>
          <cell r="CN17" t="str">
            <v>n/a</v>
          </cell>
          <cell r="CO17">
            <v>0</v>
          </cell>
          <cell r="CP17">
            <v>0</v>
          </cell>
          <cell r="CQ17">
            <v>0</v>
          </cell>
          <cell r="CR17">
            <v>0</v>
          </cell>
          <cell r="CS17">
            <v>0</v>
          </cell>
          <cell r="CT17" t="str">
            <v>Not disclosed</v>
          </cell>
          <cell r="CU17" t="str">
            <v>n/a</v>
          </cell>
          <cell r="CV17">
            <v>0</v>
          </cell>
          <cell r="CW17">
            <v>0</v>
          </cell>
          <cell r="CX17">
            <v>0</v>
          </cell>
          <cell r="CY17">
            <v>0</v>
          </cell>
          <cell r="CZ17">
            <v>0</v>
          </cell>
          <cell r="DA17" t="str">
            <v>(1) Not disclosed. Broadcom's supplier requirements expect from suppliers to respect the right to organize and collective bargaining and to ensure their suppliers have similar social responsibility policies in place. However, the company does not disclose how it works with suppliers to ensure this. 
(2)-(4) Not disclosed</v>
          </cell>
          <cell r="DB17" t="str">
            <v>Governance and Ethics, accesssed 9 January 2018: https://www.broadcom.com/company/citizenship/governance-and-ethics/</v>
          </cell>
          <cell r="DC17">
            <v>0</v>
          </cell>
          <cell r="DD17">
            <v>0</v>
          </cell>
          <cell r="DE17">
            <v>0</v>
          </cell>
          <cell r="DF17">
            <v>0</v>
          </cell>
          <cell r="DG17">
            <v>0</v>
          </cell>
          <cell r="DH17">
            <v>0</v>
          </cell>
          <cell r="DI17" t="str">
            <v xml:space="preserve">Not disclosed.
Broadcom makes available a website and hotline to those "who wish to report violations of the Code", but the Code of Conduct does not contain any reference to human rights in the supply chain.  </v>
          </cell>
          <cell r="DJ17" t="str">
            <v>Governance and Ethics, accesssed 9 January 2018: https://www.broadcom.com/company/citizenship/governance-and-ethics/</v>
          </cell>
          <cell r="DK17">
            <v>0</v>
          </cell>
          <cell r="DL17">
            <v>0</v>
          </cell>
          <cell r="DM17">
            <v>0</v>
          </cell>
          <cell r="DN17">
            <v>0</v>
          </cell>
          <cell r="DO17">
            <v>0</v>
          </cell>
          <cell r="DP17">
            <v>0</v>
          </cell>
          <cell r="DQ17" t="str">
            <v xml:space="preserve">Not disclosed  </v>
          </cell>
          <cell r="DR17" t="str">
            <v>n/a</v>
          </cell>
          <cell r="DS17">
            <v>0</v>
          </cell>
          <cell r="DT17">
            <v>0</v>
          </cell>
          <cell r="DU17">
            <v>0</v>
          </cell>
          <cell r="DV17">
            <v>0</v>
          </cell>
          <cell r="DW17">
            <v>0</v>
          </cell>
          <cell r="DX17">
            <v>0</v>
          </cell>
          <cell r="DY17" t="str">
            <v>Not disclosed</v>
          </cell>
          <cell r="DZ17" t="str">
            <v>n/a</v>
          </cell>
          <cell r="EA17">
            <v>0</v>
          </cell>
          <cell r="EB17">
            <v>0</v>
          </cell>
          <cell r="EC17">
            <v>0</v>
          </cell>
          <cell r="ED17">
            <v>0</v>
          </cell>
          <cell r="EE17">
            <v>0</v>
          </cell>
          <cell r="EF17" t="str">
            <v>Not disclosed</v>
          </cell>
          <cell r="EG17" t="str">
            <v>n/a</v>
          </cell>
          <cell r="EH17">
            <v>0</v>
          </cell>
          <cell r="EI17">
            <v>0</v>
          </cell>
          <cell r="EJ17">
            <v>0</v>
          </cell>
          <cell r="EK17">
            <v>0</v>
          </cell>
          <cell r="EL17" t="str">
            <v>n/a</v>
          </cell>
          <cell r="EM17" t="str">
            <v>n/a</v>
          </cell>
          <cell r="EN17" t="str">
            <v>n/a</v>
          </cell>
          <cell r="EO17" t="str">
            <v>n/a</v>
          </cell>
          <cell r="EP17" t="str">
            <v>n/a</v>
          </cell>
          <cell r="EQ17" t="str">
            <v>n/a</v>
          </cell>
          <cell r="ER17" t="str">
            <v>n/a</v>
          </cell>
          <cell r="ES17" t="str">
            <v>n/a</v>
          </cell>
          <cell r="ET17" t="str">
            <v>n/a</v>
          </cell>
          <cell r="EU17" t="str">
            <v>Not disclosed</v>
          </cell>
          <cell r="EV17" t="str">
            <v>n/a</v>
          </cell>
        </row>
        <row r="18">
          <cell r="A18" t="str">
            <v>Canon Inc.</v>
          </cell>
          <cell r="B18" t="str">
            <v>Technology Hardware, Storage &amp; Peripherals</v>
          </cell>
          <cell r="C18">
            <v>42.976910000000004</v>
          </cell>
          <cell r="D18" t="str">
            <v>Japan</v>
          </cell>
          <cell r="E18" t="str">
            <v>TSE:7751</v>
          </cell>
          <cell r="F18" t="str">
            <v>x</v>
          </cell>
          <cell r="H18">
            <v>100</v>
          </cell>
          <cell r="I18">
            <v>100</v>
          </cell>
          <cell r="J18" t="str">
            <v xml:space="preserve">
Canon reiterates in its CSR Basic Statement its "stance regarding the fundamental and universal corporate social responsibilities that the Company must fulfill" including the prohibition of forced labor and human trafficking. It refers to the UNGP and ILO Fundamental Principles and Rights at Work.
The subsidiary Canon UK states it has a zero tolerance approach to modern slavery and that it is committed to act ethically and with integrity in all its business operations. </v>
          </cell>
          <cell r="K18" t="str">
            <v xml:space="preserve">
CSR Management, accessed 28 December 2017: http://global.canon/en/csr/policy/index.html
Anti Slavery and Human Trafficking Policy, accessed 28 December 2017: https://www.canon.co.uk/Images/Modern-Slavery-Act-Statement_tcm14-1587513.pdf, page 1.</v>
          </cell>
          <cell r="L18">
            <v>60</v>
          </cell>
          <cell r="M18">
            <v>10</v>
          </cell>
          <cell r="N18">
            <v>20</v>
          </cell>
          <cell r="O18">
            <v>20</v>
          </cell>
          <cell r="P18">
            <v>10</v>
          </cell>
          <cell r="Q18">
            <v>0</v>
          </cell>
          <cell r="R18" t="str">
            <v>(1) Canon has published Supplier CSR Guidelines (which it asks its suppliers to adhere to) which cover forced labor, child labor, and discrimination. The Guidelines do not protect freedom of association. 
(2) In its 2018 Additional Disclosure, the comapny notes the code was  approved by a senior executive .
(3) Yes. Canon &gt; Sustainability &gt; CSR Activities &gt; CSR Guidelines
(4) The Guidelines have evolved out of the company's previous policy "Request to Suppliers" and include a section called "Revision History", which notes the release date is March 2018. However, the company does not outline a process or timeline for review and update of the Guidelines. 
(5) Not disclosed.</v>
          </cell>
          <cell r="S18" t="str">
            <v>(1) Supplier CSR Guidelines, accessed 5 April 2018, http://global.canon/en/procurement/pdf/suppliercsrguidelines-en.pdf.
(2) 2018 Additional Disclosure, 19 April 2018, https://www.business-humanrights.org/sites/default/files/2018-03%20KTC%20ICT_Additional%20disclosure%202018_Canon_v2.pdf
(3)-(4) Supplier CSR Guidelines, see above.</v>
          </cell>
          <cell r="T18">
            <v>25</v>
          </cell>
          <cell r="U18">
            <v>25</v>
          </cell>
          <cell r="V18">
            <v>0</v>
          </cell>
          <cell r="W18" t="str">
            <v>(1) Canon discloses that it has a CSR division that leads CSR topics across divisions and collaborates with them, e.g. with procurement and legal. Each group company then has its own CSR department. Canon's definition of CSR includes the prohibition of child labor and forced labor (including human trafficking). However it is unclear if the responsibilities of Canon's CSR team include the supply chain.
Additionally, the company states that its procurement divisions "periodically review and evaluate the social responsibility" of its suppliers. 
(2) Not disclosed</v>
          </cell>
          <cell r="X18" t="str">
            <v>(1) * CSR Management, accessed 28 December 2017: http://global.canon/en/csr/policy/index.html
* Procurement, accessed 5 April 2018, http://global.canon/en/csr/operating/procurement.html</v>
          </cell>
          <cell r="Y18">
            <v>25</v>
          </cell>
          <cell r="Z18">
            <v>25</v>
          </cell>
          <cell r="AA18">
            <v>0</v>
          </cell>
          <cell r="AB18" t="str">
            <v>(1) The company states that it provides training for newly appointed managers giving an overview of CSR trends and Canon’s CSR initiatives. These include responsible sourcing in line with ILO and UNGDs. However the company does not disclose regular training activities of all relevant staff, such as procurement.
(2) Not disclosed</v>
          </cell>
          <cell r="AC18" t="str">
            <v>Sustainability Report 2017, accessed 28 December 2017: http://global.canon/en/csr/report/pdf/canon-sus-2017-e.pdf, page  8.</v>
          </cell>
          <cell r="AD18">
            <v>0</v>
          </cell>
          <cell r="AE18">
            <v>0</v>
          </cell>
          <cell r="AF18">
            <v>0</v>
          </cell>
          <cell r="AG18" t="str">
            <v>(1) Not disclosed 
(2) Canon reports that it is a member of the Responsible Minerals Initiative, Japan Electronics and Information Technology Industries Association (JEITA), World Business Council for Sustainable Development,  CSR Europe, Council for Better Corporate Citizenship. 
For neither of these initiatives it discloses further details of its engagement, and there is no indication that the topic of forced labor in corporate supply chains is addressed by means of these engagements.</v>
          </cell>
          <cell r="AH18" t="str">
            <v>(2) Company response 2018, accessed 28 December 2017: https://business-humanrights.org/sites/default/files/KnowTheChain%20-%20ICT%20Sector%20Engagement%20Questions_Canon.pdf</v>
          </cell>
          <cell r="AI18">
            <v>50</v>
          </cell>
          <cell r="AJ18">
            <v>0</v>
          </cell>
          <cell r="AK18">
            <v>25</v>
          </cell>
          <cell r="AL18">
            <v>25</v>
          </cell>
          <cell r="AM18">
            <v>0</v>
          </cell>
          <cell r="AN18" t="str">
            <v>(1) Not disclosed
(2) Canon complies with the reporting requirements by the US Securities and Exchange Commission and -in alignment with the respective OECD Guidance- describes the steps taken to identify potential smelters and refiners of 3TG  in its supply chain. It is able to report on potential suppliers and countries of origin for 3TG minerals used in its supply chain. Furthermore, Canon is a member of the Responsible Minerals Initiative which is aiming to trace the origin of raw materials, but does not disclose further details of its work and outcomes of these efforts.
(3) The above report publishes a list of potential countries of origin for conflict minerals.
(4) Not disclosed</v>
          </cell>
          <cell r="AO18" t="str">
            <v>(2) and (3) Specialized Disclosure Report Canon Inc., accessed 28 December 2017: http://global.canon/en/csr/conflict/pdf/canon-formsd2016.pdf, page 6 ff, page 4 and 11 ff (for list of smelters or refiners and countries).
Company response 2018, accessed 28 December 2017:
https://business-humanrights.org/sites/default/files/KnowTheChain%20-%20ICT%20Sector%20Engagement%20Questions_Canon.pdf
Social Issue and CSR Procurement, accessed 28 December 2017:
http://global.canon/en/csr/others.html</v>
          </cell>
          <cell r="AP18">
            <v>0</v>
          </cell>
          <cell r="AQ18">
            <v>0</v>
          </cell>
          <cell r="AR18">
            <v>0</v>
          </cell>
          <cell r="AS18" t="str">
            <v>(1) Canon discloses that it carries out surveys on its suppliers, and that its procurement team periodically review and evaluate the social responsibility of suppliers. Reviews include human rights and labor practices (see monitoring). However, it is not clear that the company conducts a risk or impact assessment on its whole supply chain which covers forced labor. 
[The company also reports to have carried out investigations at its own manufacturing facilities to confirm compliance to forced labor laws]
(2) Not disclosed</v>
          </cell>
          <cell r="AT18" t="str">
            <v>* Sustainability Report 2017, accessed 28 December 2017: http://global.canon/en/csr/report/pdf/canon-sus-2017-e.pdf, page 95 and 130.
* Procurement, accessed 5 April 2018, http://global.canon/en/csr/operating/procurement.html</v>
          </cell>
          <cell r="AU18">
            <v>0</v>
          </cell>
          <cell r="AV18">
            <v>0</v>
          </cell>
          <cell r="AW18">
            <v>0</v>
          </cell>
          <cell r="AX18">
            <v>0</v>
          </cell>
          <cell r="AY18" t="str">
            <v>Not disclosed</v>
          </cell>
          <cell r="AZ18" t="str">
            <v>n/a</v>
          </cell>
          <cell r="BA18">
            <v>100</v>
          </cell>
          <cell r="BB18">
            <v>100</v>
          </cell>
          <cell r="BC18" t="str">
            <v xml:space="preserve">
The company has in place a "New supplier qualification check" that candidate suppliers undergo before company enters into a "Master Purchase Agreement". This check includes "Corporate Ethics" which includes "human rights, labor". In its 2018 Additional Disclosure, the company notes that the items for the qualification check are in line with the Canon Group CSR Basic Statement considering ILO and RBA, and include forced labor. 
[The company further states that it reviews whether potential suppliers meet human rights criteria" at the time of commencing trading" and that survey items make reference to standards of the ILO and EICC (including forced labor).]</v>
          </cell>
          <cell r="BD18" t="str">
            <v xml:space="preserve">
* Pursuing CSR with Suppliers, accessed 28 December 2017: http://global.canon/en/csr/operating/procurement.html
* Canon Sustainability Report 2017, accessed 16 April 2018, http://global.canon/en/csr/report/pdf/canon-sus-2017-e.pdf, p. 130-131.
2018 Additional Disclosure, accessed 19 April 2018, https://www.business-humanrights.org/sites/default/files/2018-03%20KTC%20ICT_Additional%20disclosure%202018_Canon_v2.pdf</v>
          </cell>
          <cell r="BE18">
            <v>0</v>
          </cell>
          <cell r="BF18">
            <v>0</v>
          </cell>
          <cell r="BG18" t="str">
            <v>Not disclosed</v>
          </cell>
          <cell r="BH18" t="str">
            <v>n/a</v>
          </cell>
          <cell r="BI18">
            <v>50</v>
          </cell>
          <cell r="BJ18">
            <v>50</v>
          </cell>
          <cell r="BK18" t="str">
            <v>Canon discloses that it has established the Supplier CSR Guidelines "in order to clarify the social responsibility standards suppliers must adhere to...[and] requires that these companies urge their own upstream suppliers to do the same" and to put them into practice. Further Canon's Supplier CSR Guidelines ask suppliers to "request to [their] suppliers that they cooperate with initiatives for social responsibility, including those that concern human rights, labor".
However, the code does not formally include an explicit requirement for suppliers to cascade Canon's standards to their own suppliers.</v>
          </cell>
          <cell r="BL18" t="str">
            <v>* Supply Chain Management, accessed 28 December 2017: http://global.canon/en/csr/management/supply-chain.html
* Procurement, accessed 5 April 2018, http://global.canon/en/csr/operating/procurement.html.
* Canon Supplier CSR Guidelines, accessed 16 April 2018, http://global.canon/en/procurement/pdf/suppliercsrguidelines-en.pdf, p. 5</v>
          </cell>
          <cell r="BM18">
            <v>0</v>
          </cell>
          <cell r="BN18">
            <v>0</v>
          </cell>
          <cell r="BO18">
            <v>0</v>
          </cell>
          <cell r="BP18">
            <v>0</v>
          </cell>
          <cell r="BQ18" t="str">
            <v>Not disclosed</v>
          </cell>
          <cell r="BR18" t="str">
            <v>n/a</v>
          </cell>
          <cell r="BS18">
            <v>0</v>
          </cell>
          <cell r="BT18">
            <v>0</v>
          </cell>
          <cell r="BU18">
            <v>0</v>
          </cell>
          <cell r="BV18" t="str">
            <v>Not disclosed</v>
          </cell>
          <cell r="BW18" t="str">
            <v>n/a</v>
          </cell>
          <cell r="BX18">
            <v>0</v>
          </cell>
          <cell r="BY18">
            <v>0</v>
          </cell>
          <cell r="BZ18">
            <v>0</v>
          </cell>
          <cell r="CA18" t="str">
            <v>Not disclosed</v>
          </cell>
          <cell r="CB18" t="str">
            <v>n/a</v>
          </cell>
          <cell r="CC18">
            <v>0</v>
          </cell>
          <cell r="CD18">
            <v>0</v>
          </cell>
          <cell r="CE18">
            <v>0</v>
          </cell>
          <cell r="CF18">
            <v>0</v>
          </cell>
          <cell r="CG18">
            <v>0</v>
          </cell>
          <cell r="CH18" t="str">
            <v>Not disclosed</v>
          </cell>
          <cell r="CI18" t="str">
            <v>n/a</v>
          </cell>
          <cell r="CJ18">
            <v>0</v>
          </cell>
          <cell r="CK18">
            <v>0</v>
          </cell>
          <cell r="CL18">
            <v>0</v>
          </cell>
          <cell r="CM18" t="str">
            <v xml:space="preserve">
(1) Not disclosed. The company's supplier guidelines are available in English language only.
(2) Not disclosed.</v>
          </cell>
          <cell r="CN18" t="str">
            <v>* Supply Chain Management, accessed 28 December 2017: http://global.canon/en/csr/management/supply-chain.html
* Procurement, accessed 16 April 2018, http://global.canon/en/procurement/social.html</v>
          </cell>
          <cell r="CO18">
            <v>0</v>
          </cell>
          <cell r="CP18">
            <v>0</v>
          </cell>
          <cell r="CQ18">
            <v>0</v>
          </cell>
          <cell r="CR18">
            <v>0</v>
          </cell>
          <cell r="CS18">
            <v>0</v>
          </cell>
          <cell r="CT18" t="str">
            <v>Not disclosed.</v>
          </cell>
          <cell r="CU18" t="str">
            <v>n/a</v>
          </cell>
          <cell r="CV18">
            <v>0</v>
          </cell>
          <cell r="CW18">
            <v>0</v>
          </cell>
          <cell r="CX18">
            <v>0</v>
          </cell>
          <cell r="CY18">
            <v>0</v>
          </cell>
          <cell r="CZ18">
            <v>0</v>
          </cell>
          <cell r="DA18" t="str">
            <v>Not disclosed.</v>
          </cell>
          <cell r="DB18" t="str">
            <v>n/a</v>
          </cell>
          <cell r="DC18">
            <v>20</v>
          </cell>
          <cell r="DD18">
            <v>20</v>
          </cell>
          <cell r="DE18">
            <v>0</v>
          </cell>
          <cell r="DF18">
            <v>0</v>
          </cell>
          <cell r="DG18">
            <v>0</v>
          </cell>
          <cell r="DH18">
            <v>0</v>
          </cell>
          <cell r="DI18" t="str">
            <v>(1) The company states that it has set up a "channel for feedback" for its suppliers, where suppliers may "submit opinions and requests" on Canon's CSR activities. Via its supplier guidelines, the company invites "anyone" to submit "concerns or information regarding human rights, labor, health and safety and other similar issues in Canon’s supply chain, including but not limited to the occurrence of
child labor or forced labor". The submission form is publicly available, and as such can be used by suppliers' workers and relevant stakeholders such as labor NGOs.
[The company further has a whistleblower system for compliance topics in place which for its employees.]
(2)-(5) Not disclosed</v>
          </cell>
          <cell r="DJ18" t="str">
            <v>(1) * Sustainability Report 2017, accessed 28 December 2017: http://global.canon/en/csr/report/pdf/canon-sus-2017-e.pdf, page 124 and 130.
* Canon Supplier CSR Guidelines, accessed 16 April 2018, http://global.canon/en/procurement/pdf/suppliercsrguidelines-en.pdf, p. 6</v>
          </cell>
          <cell r="DK18">
            <v>0</v>
          </cell>
          <cell r="DL18">
            <v>0</v>
          </cell>
          <cell r="DM18">
            <v>0</v>
          </cell>
          <cell r="DN18">
            <v>0</v>
          </cell>
          <cell r="DO18">
            <v>0</v>
          </cell>
          <cell r="DP18">
            <v>0</v>
          </cell>
          <cell r="DQ18" t="str">
            <v xml:space="preserve">Not disclosed. As part of its supply chain management, Canon requires suppliers to carry out annual online surveys "to confirm
the diversified efforts including environmental and
social aspects." Beyond surveys, Canon discloses that it carried out "investigations" at group manufacturing companies to assess labor law compliance, but it does not disclose any such activities for external manufacturers. </v>
          </cell>
          <cell r="DR18" t="str">
            <v>Sustainability Report 2017, accessed 16 April 2018: http://global.canon/en/csr/report/pdf/canon-sus-2017-e.pdf, page 95, 130.</v>
          </cell>
          <cell r="DS18">
            <v>0</v>
          </cell>
          <cell r="DT18">
            <v>0</v>
          </cell>
          <cell r="DU18">
            <v>0</v>
          </cell>
          <cell r="DV18">
            <v>0</v>
          </cell>
          <cell r="DW18">
            <v>0</v>
          </cell>
          <cell r="DX18">
            <v>0</v>
          </cell>
          <cell r="DY18" t="str">
            <v>Not disclosed</v>
          </cell>
          <cell r="DZ18" t="str">
            <v>n/a</v>
          </cell>
          <cell r="EA18">
            <v>0</v>
          </cell>
          <cell r="EB18">
            <v>0</v>
          </cell>
          <cell r="EC18">
            <v>0</v>
          </cell>
          <cell r="ED18">
            <v>0</v>
          </cell>
          <cell r="EE18">
            <v>0</v>
          </cell>
          <cell r="EF18" t="str">
            <v>Not disclosed</v>
          </cell>
          <cell r="EG18" t="str">
            <v>n/a</v>
          </cell>
          <cell r="EH18">
            <v>0</v>
          </cell>
          <cell r="EI18">
            <v>0</v>
          </cell>
          <cell r="EJ18">
            <v>0</v>
          </cell>
          <cell r="EK18">
            <v>0</v>
          </cell>
          <cell r="EL18" t="str">
            <v>n/a</v>
          </cell>
          <cell r="EM18" t="str">
            <v>n/a</v>
          </cell>
          <cell r="EN18" t="str">
            <v>n/a</v>
          </cell>
          <cell r="EO18" t="str">
            <v>n/a</v>
          </cell>
          <cell r="EP18" t="str">
            <v>n/a</v>
          </cell>
          <cell r="EQ18" t="str">
            <v>n/a</v>
          </cell>
          <cell r="ER18" t="str">
            <v>n/a</v>
          </cell>
          <cell r="ES18" t="str">
            <v>n/a</v>
          </cell>
          <cell r="ET18" t="str">
            <v>n/a</v>
          </cell>
          <cell r="EU18" t="str">
            <v>Not disclosed</v>
          </cell>
          <cell r="EV18" t="str">
            <v>n/a</v>
          </cell>
        </row>
        <row r="19">
          <cell r="A19" t="str">
            <v>Cisco Systems, Inc.</v>
          </cell>
          <cell r="B19" t="str">
            <v>Communications Equipment</v>
          </cell>
          <cell r="C19">
            <v>205.35805999999999</v>
          </cell>
          <cell r="D19" t="str">
            <v>United States</v>
          </cell>
          <cell r="E19" t="str">
            <v>NasdaqGS:CSCO</v>
          </cell>
          <cell r="F19" t="str">
            <v>x</v>
          </cell>
          <cell r="H19">
            <v>100</v>
          </cell>
          <cell r="I19">
            <v>100</v>
          </cell>
          <cell r="J19" t="str">
            <v>Cisco's modern slavery statement sets out the company's commitment to human rights and anti-trafficking.</v>
          </cell>
          <cell r="K19" t="str">
            <v>Cisco Statement on the Prevention of Slavery and Human Trafficking, accessed 5 January 2018: ttps://www.cisco.com/c/en/us/about/corporate-social-responsibility/statement-slavery-human-trafficking.html</v>
          </cell>
          <cell r="L19">
            <v>80</v>
          </cell>
          <cell r="M19">
            <v>20</v>
          </cell>
          <cell r="N19">
            <v>0</v>
          </cell>
          <cell r="O19">
            <v>20</v>
          </cell>
          <cell r="P19">
            <v>20</v>
          </cell>
          <cell r="Q19">
            <v>20</v>
          </cell>
          <cell r="R19" t="str">
            <v xml:space="preserve">(1) Cisco has adopted the RBA Code as its Supplier Code of Conduct.
(2) Not clear
(3) Yes. Home&gt;Supply Chain Transparency&gt; EICC Code of Conduct [Note that Cisco directly links to the  RBA Code (Version 6), as well as to its own Supplier Code of Conduct, which reiterates the clauses of the former in a short form.]
(4) The company states the supplier code is an evolving document that incorporates feedback of internal and external stakeholders. In its CSR Report, the company details that it works with the most recent version of the RBA code and points to the upcoming update in January 2018.
(5) During the process of qualification for consideration for business, suppliers are provided with Cisco's "Supplier Qualification Package" which includes its supplier code of conduct, which they need to formally acknowledge. </v>
          </cell>
          <cell r="S19" t="str">
            <v>(1)-(3) Supplier Code of Conduct, accessed 5 January 2018: ttps://www.cisco.com/c/en/us/about/csr/impact/environment/supplier-code-of-conduct.html 
(4) See above. In addition: CSR Report 2017, accessed 5 January 2018: ttps://www.cisco.com/c/dam/assets/csr/pdf/CSR-Report-2017.pdf, page 31.
(5) Supplier Ethics Policy https://www.cisco.com/c/dam/en_us/about/ac50/ac142/sdbd/Documents/Supplier_Ethics_Policy.pdf, page 4.</v>
          </cell>
          <cell r="T19">
            <v>75</v>
          </cell>
          <cell r="U19">
            <v>50</v>
          </cell>
          <cell r="V19">
            <v>25</v>
          </cell>
          <cell r="W19" t="str">
            <v xml:space="preserve">(1) Cisco discloses it has a human rights business function that is responsible for conducting due diligence, for providing governance, for conducting risk management and controls oversight, and for implementing related policies and programs. It further states that it has a cross-functional Human Rights Working Group in place which includes experts from the Supply Chain Operations, Privacy, Inclusion and Collaboration, Government Affairs, Communications, Marketing, Investor Relations, and Corporate Affairs  departments. Its tasks are the identification and response to the most significant risks, opportunities and impacts across the company's business operations and supply chains.
(2) There is no clear evidence for board oversight. Cisco reports that board committees each oversee specific risk categories and regularly report to the Board of Directors. Based on the language of the report it is assumed, but not explicitly stated, that human rights form a risk category.
Further, the above (1) mentioned Human Rights Working Group is stated to be "sponsored" by senior management, the Mark Chandler, the company's Senior Vice President, General Counsel and Chief Compliance Officer. </v>
          </cell>
          <cell r="X19" t="str">
            <v>(1) CSR Report 2017, accessed 5 January 2018: ttps://www.cisco.com/c/dam/assets/csr/pdf/CSR-Report-2017.pdf, page 25.
(2) See above. In addition: 
CSR Report 2017, accessed 5 January 2018: https://www.cisco.com/c/dam/assets/csr/pdf/CSR-Report-2017.pdf, page 25.</v>
          </cell>
          <cell r="Y19">
            <v>75</v>
          </cell>
          <cell r="Z19">
            <v>50</v>
          </cell>
          <cell r="AA19">
            <v>25</v>
          </cell>
          <cell r="AB19" t="str">
            <v>(1) - Cisco states to conduct annual mandatory trainings on its Code of Business Conduct for all employees. (This code is an internal policy directed at employees and adresses human rights topics for the supply chain by referring to the Global Human Rights Policy and the Supplier Code of Conduct. )
- Further, Cisco states employees must complete annual trainings on compliance and ethics topics, such as anticorruption and human rights.
For both trainings, however, it is not clear to which extend the topic of forced labor in supply chains is covered.
- The company specifies that human rights trainings shall help employees "deepen their understanding of the relation between technology and human rights" by introducing the basic concepts of human rights, reviewing core elements of company policies and how those elements apply to employees and their work. The trainings are required for employees working in relevant departments, such as supply chain teams. Cisco states that for 2016 96% of employees have completed the training and that it is offered to new employees and from there on on a bi-annual basis.
[Cisco further states that in FY18, it plans "to train SCO employees on Code risks".] 
(2) The company states that suppliers benefit from EICC workshops and trainings, which Cisco is making a contribution to, and points to the online learning academy which offers training on methods to combat forced labor. Cisco does not provide details on its expectations to suppliers regarding these trainings. Suppliers will be directed to training resources relevant to the findings in audits of their facilities.
In its CSR report the company discloses that it hopes to improve its supplier trainings, by means of improved access to digital audit data which may then enable Cisco to respond to audit findings in a targeted manner and in "real time".
However, the company does not provide information relating to supplier trainings undertaken in different supply chain chain tiers or for all critical suppliers.</v>
          </cell>
          <cell r="AC19" t="str">
            <v>(1) CSR Report 2017, accessed 5 January 2018: ttps://www.cisco.com/c/dam/assets/csr/pdf/CSR-Report-2017.pdf, page 23, 33, 71.
Cisco Code of Business Conduct, accesssed 5 January: https://www.cisco.com/c/dam/assets/about/ethics/cobc/ebook/2016/page/15-related-policies.html
(2)   Cisco Statement on the Prevention of Slavery and Human Trafficking, accessed 5 January 2018: ttps://www.cisco.com/c/en/us/about/corporate-social-responsibility/statement-slavery-human-trafficking.html;
CSR Report, see above, page 33.
Engagement questions 2016, accessed 5 January 2018: https://business-humanrights.org/en/knowthechain-ict-company-disclosure</v>
          </cell>
          <cell r="AD19">
            <v>75</v>
          </cell>
          <cell r="AE19">
            <v>25</v>
          </cell>
          <cell r="AF19">
            <v>50</v>
          </cell>
          <cell r="AG19" t="str">
            <v>(1) In its 2016 additional disclosure, the company states that through its participation in the EICC's Vulnerable Worker Working Group, it has worked in partnership with the Labor and Education Service Network (LESN), a HongKong based NGO, to "to deliver student workers management toolkits to assist (EICC) members and their supply chain in recruiting &amp; managing student workers responsibly in China". It does not provide any further examples of local stakeholder engagement.
(2)  Cisco is a member of the RBA, sits on its board, and states it "contributes to the development and periodic revision of the EICC Code of Conduct". 
Cisco also is an active participant in the Business for Social Responsibility (BSR) initiative and its Working Group on Human Rights. Together with BSR, the company states to have conducted a supply chain human rights impact assessment (HRIA. See 2.2).
It further is part of the UN Global Compact Supply Chain Advisory Group and Corporate Social Responsibility Asia.</v>
          </cell>
          <cell r="AH19" t="str">
            <v>(1) 2016 additional disclosure, accessed 26 January 2018, https://business-humanrights.org/sites/default/files/KTC%20Cisco.docx, p. 5.
(2) CSR Report 2017, accessed 5 January 2018: ttps://www.cisco.com/c/dam/assets/csr/pdf/CSR-Report-2017.pdf, page 33 and 70.</v>
          </cell>
          <cell r="AI19">
            <v>37.5</v>
          </cell>
          <cell r="AJ19">
            <v>0</v>
          </cell>
          <cell r="AK19">
            <v>25</v>
          </cell>
          <cell r="AL19">
            <v>12.5</v>
          </cell>
          <cell r="AM19">
            <v>0</v>
          </cell>
          <cell r="AN19" t="str">
            <v>(1) The company does not publish a supplier list including names and addresses. However, Cisco discloses that it works with more than 700 suppliers, which include a selected group of manufacturing partners and a larger group of component suppliers, which it also often entertains direct business relationships with (as opposed to its first tier suppliers contracting the component suppliers). The company states that this comprises all of its suppliers. 
It provides an aggregated map of the global locations of its manufacturing partners (indicating Brazil, USA, Europe, Southeast Asia and Russia), but does not disclose a full list of where first-tier suppliers are located.
(2) As part of its efforts to identify smelters and refiners involved in the production of conflict minerals, Cisco conducts due diligence  according to the respective OECD Guidance.  In its list, Cisco includes the names and countries of smelters and refiners of 3TG identified in a reasonable country of origin enquiry.
(3) The company states it requires its in-scope suppliers to provide information regarding the origin, source and chain of custody of conlfict mineals contained in components and material supplied to Cisco, and further details its due diligence approach. However it does not disclose sourcing countries of raw materials.
(4) It states it has an "extended workforce" of over 25,000. This number is not further defined and it is therefore not clear if it refers to external or own operations, or both.</v>
          </cell>
          <cell r="AO19" t="str">
            <v xml:space="preserve">(1) *CSR Report 2017, accessed 5 January 2018: https://www.cisco.com/c/dam/assets/csr/pdf/CSR-Report-2017.pdf, page 28.
*Additional Disclosure 2018, accessed 9 April 2018, https://www.business-humanrights.org/sites/default/files/2018%20KTC%20ICT%20benchmark%20research%20-%20Cisco%20additional%20disclosure.xlsx.
(2) and (3) Specialized Disclosure Report, accessed 5 January 2018: https://www.cisco.com/c/dam/en_us/about/supplier/2017-cisco-conflict-minerals-report.pdf, page 7 and 11 ff.
(4) CSR Report, see (1).
</v>
          </cell>
          <cell r="AP19">
            <v>75</v>
          </cell>
          <cell r="AQ19">
            <v>50</v>
          </cell>
          <cell r="AR19">
            <v>25</v>
          </cell>
          <cell r="AS19" t="str">
            <v>(1) Cisco states in its Global Human Rights Policy that it is committed to adhere to the UNGP's including fulfilling the development of a framework to asses and mitigate human rights risks. It states that it uses the EICC's Maplecroft Risk Assessment tool and that it convenes or attends training on the risks associated with labor recruitment practices, but provides no detail on either activity. Further to this, Cisco reports of a Human Rights Impact Assessment (HRIA) of its supply chain, conducted by Business for Social Responsibility (BSR. See 1.4.). The analysis was based on the UNGP's and assessed to which extend Cisco's supply chain assessment and audit process identifies human rights risks.
Outlining its supplier engagement process, Cisco states that as part of its risk assessment it will start in 2018 to conduct a "macro-level screening based on spend, commodity, geography, etc".
(2) The above mentioned HRIA conducted by BSR confirmed Cisco's understanding of most severe risks to include working hours and freely chosen employment. It additionally pointed out raw materials and grievance mechanisms in the supply chain as risk areas to be addressed by the company. The company seems to refer to risks in different tiers in its supply chain, however provides limited details.</v>
          </cell>
          <cell r="AT19" t="str">
            <v>(1) Global Human Rights Policy, accessed 5 January 2018: ttps://www.cisco.com/assets/csr/pdf/Human-Rights-Policy.pdf, page
Supplier Code of Conduct, accessed 5 January, page 3.
CSR Report 2017, accessed 5 January 2018: https://www.cisco.com/c/dam/assets/csr/pdf/CSR-Report-2017.pdf, page 31 and 77.
(2) CSR Report, see above, page 77.</v>
          </cell>
          <cell r="AU19">
            <v>30</v>
          </cell>
          <cell r="AV19">
            <v>15</v>
          </cell>
          <cell r="AW19">
            <v>0</v>
          </cell>
          <cell r="AX19">
            <v>15</v>
          </cell>
          <cell r="AY19" t="str">
            <v>(1) Cisco discloses that it has expanded its Conflict Minerals Program to become a Raw Materials Sourcing Program, which now comprises cobalt. It also discloses that it is working with the Responsible Mineral Initiatives to drive ethical sourcing of raw materials. However, the company discloses no details of its efforts to address forced labor at raw material level.
(2) Not disclosed. The company states that it has included "conflict mineral status" in dashboards created for its central sourcing teams to drive more educated decision-making, but does not disclose whether this includes information related to forced labor. 
(3) In its 2016 additional disclosure, the company notes that its suppliers, manufacturing partners and logistics partners are scored on sustainability criteria as part of their overall business scorecard, which is as a factor to determine future business. The company does not further specify on these criteria, however.</v>
          </cell>
          <cell r="AZ19" t="str">
            <v>(1) CSR Report 2017, accessed 9 April 2018, https://www.cisco.com/c/dam/assets/csr/pdf/CSR-Report-2017.pdf, page 79. 
(2) CSR Report 2017, page 79. 
(3) 2016 additional disclosure, accessed 26 January, https://business-humanrights.org/sites/default/files/KTC%20Cisco.docx, p. 8.</v>
          </cell>
          <cell r="BA19">
            <v>50</v>
          </cell>
          <cell r="BB19">
            <v>50</v>
          </cell>
          <cell r="BC19" t="str">
            <v xml:space="preserve">The company discloses that it undertakes a pre-acquisition or pre-engagement review before it enters a relationship with a new manufacturing partner. The Director of Supply Chain Value Protection consults with the manufacturing business and provides a review of the supplier’s compliance materials as part of the formal assessment process. A serious nonconformance such as a unresolved human rights finding would prevent an engagement with Cisco.  
[In its 2016 additional disclosure, the company notes that at onboarding, suppliers with annual spend exceeding $1M are required to complete a Self Assessment Questionnaire, which assists Cisco in understanding the level of risk the supplier poses from a social responsibility standpoint and on the basis of which "suppliers will be selected for auditing" [it is unclear whether audits would occur prior to contract].
Additionally, the company states that as part of its supplier qualifiation process, suppliers must acknowledge that they will act in accordance with the Supplier Ethics Policy (this includes the RBA Code).]
</v>
          </cell>
          <cell r="BD19" t="str">
            <v xml:space="preserve">*Additional Disclosure 2018, accessed 9 April 2018, https://www.business-humanrights.org/sites/default/files/2018%20KTC%20ICT%20benchmark%20research%20-%20Cisco%20additional%20disclosure.xlsx
*2016 additional disclosure, accessed 26 January, https://business-humanrights.org/sites/default/files/KTC%20Cisco.docx, p. 7.
*CSR Report 2017, accessed 9 April 2018, https://www.cisco.com/c/dam/assets/csr/pdf/CSR-Report-2017.pdf, page 23. </v>
          </cell>
          <cell r="BE19">
            <v>50</v>
          </cell>
          <cell r="BF19">
            <v>50</v>
          </cell>
          <cell r="BG19" t="str">
            <v xml:space="preserve">Cisco states that as well as requiring suppliers to comply with the supplier code by signing and returning an Ethics Certification Form prior to commencing business, it has "master purchasing agreements", purchase order or equivalent terms and conditions in place "requiring compliance with international standards and applicable laws and regulations". It further states that in 2015, it updated the language for contracts with its major manufacturing partners as to "expand Cisco's review in the area of [...] Code of Conduct". 
In its additional disclosure, the company confirms that its Supplier Code of Conduct is included in supplier contracts. However, the language of these contracts is not disclosed. </v>
          </cell>
          <cell r="BH19" t="str">
            <v>*Supplier Ethics Policy, accessed 5 January 2018: https://www.cisco.com/c/dam/en_us/about/ac50/ac142/sdbd/Documents/Supplier_Ethics_Policy.pdf, page 4.
*Cisco Statement on the Prevention of Slavery and Human Trafficking, accessed 5 January 2018: https://www.cisco.com/c/en/us/about/corporate-social-responsibility/statement-slavery-human-trafficking.html.
*2016 additional disclosure, accessed 26 January, https://business-humanrights.org/sites/default/files/KTC%20Cisco.docx, p. 8. 
*Additional Disclosure 2018, accessed 9 April 2018, https://www.business-humanrights.org/sites/default/files/2018%20KTC%20ICT%20benchmark%20research%20-%20Cisco%20additional%20disclosure.xlsx</v>
          </cell>
          <cell r="BI19">
            <v>100</v>
          </cell>
          <cell r="BJ19">
            <v>100</v>
          </cell>
          <cell r="BK19" t="str">
            <v>The company has adopted the RBA Code which requires suppliers to cascade standards. It also explicitly states in its Supplier Ethics Policy (which refers to the supplier code) that suppliers are fully responsible for ensuring that any subcobtractor, agent or third pary acts consistently with the policy.</v>
          </cell>
          <cell r="BL19" t="str">
            <v>Supplier Ethics Policy, accessed 5 January 2018: https://www.cisco.com/c/dam/en_us/about/ac50/ac142/sdbd/Documents/Supplier_Ethics_Policy.pdf, page 4.</v>
          </cell>
          <cell r="BM19">
            <v>0</v>
          </cell>
          <cell r="BN19">
            <v>0</v>
          </cell>
          <cell r="BO19">
            <v>0</v>
          </cell>
          <cell r="BP19">
            <v>0</v>
          </cell>
          <cell r="BQ19" t="str">
            <v>(1) Not disclosed. In its 2016 additional disclosure, the company notes that the EICC Validated Audit Protocol (VAP) includes that a supplier must have a policy on direct employment and recruiter management. However, as the company does not provide further explanation, it is unclear whether Cisco has a policy on direct employment / recruiter management. 
(2) Not disclosed. The company does not disclose any information on its stance regarding recruitment agencies. In its Supplier Ethics Policy, however, it lays out that suppliers are fully responsible for ensuring that "any employee, subcontractor, agent, or other third party assigned to provide services to Cisco, as permitted by agreement with Cisco, acts consistently with the policy". 
(3) Not disclosed</v>
          </cell>
          <cell r="BR19" t="str">
            <v>(1) 2016 additional disclosure, accessed 26 January, https://business-humanrights.org/sites/default/files/KTC%20Cisco.docx, p. 9.
(2) Supplier Ethics Policy, accessed 5 January 2018: https://www.cisco.com/c/dam/en_us/about/ac50/ac142/sdbd/Documents/Supplier_Ethics_Policy.pdf, page 4.</v>
          </cell>
          <cell r="BS19">
            <v>75</v>
          </cell>
          <cell r="BT19">
            <v>50</v>
          </cell>
          <cell r="BU19">
            <v>25</v>
          </cell>
          <cell r="BV19" t="str">
            <v>(1) and (2) Cisco does not comment on recruitment fees in its own disclosure but as  a RBA full member, it is required to adopt the RBA code of conduct, which includes a provision that workers shall not pay fees for employment, as its supplier code of conduct, and that workers shall be reimbursed for employment related fees (which implies that suppliers shall cover fees).
(2) In its 2016 additional disclosure, Cisco disclosed information about the repayment of recruitment fees in 2014, however this falls out of the research period.</v>
          </cell>
          <cell r="BW19" t="str">
            <v>(1) Supplier Code of Conduct, accessed 5 January 2018: ttps://www.cisco.com/c/en/us/about/csr/impact/environment/supplier-code-of-conduct.html
(2) 2016 additional disclosure, accessed 26 January, https://business-humanrights.org/sites/default/files/KTC%20Cisco.docx</v>
          </cell>
          <cell r="BX19">
            <v>25</v>
          </cell>
          <cell r="BY19">
            <v>25</v>
          </cell>
          <cell r="BZ19">
            <v>0</v>
          </cell>
          <cell r="CA19" t="str">
            <v>(1) In its 2016 additional disclosure, the company notes that it does not directly audit recruiters. The company further discloses that the EICC Validated Audit Protocol (VAP) requires suppliers to audit their recruiting agency. It provides no further details on the verification, implementation, or audit outcomes.
(2) Not disclosed.</v>
          </cell>
          <cell r="CB19" t="str">
            <v>(1) 2016 additional disclosure, accessed 26 January, https://business-humanrights.org/sites/default/files/KTC%20Cisco.docx, p. 9.</v>
          </cell>
          <cell r="CC19">
            <v>50</v>
          </cell>
          <cell r="CD19">
            <v>25</v>
          </cell>
          <cell r="CE19">
            <v>25</v>
          </cell>
          <cell r="CF19">
            <v>0</v>
          </cell>
          <cell r="CG19">
            <v>0</v>
          </cell>
          <cell r="CH19" t="str">
            <v>The company does not comment on migrant workers specifically.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19" t="str">
            <v>Supplier Code of Conduct, accessed 5 January 2018: ttps://www.cisco.com/c/en/us/about/csr/impact/environment/supplier-code-of-conduct.html</v>
          </cell>
          <cell r="CJ19">
            <v>50</v>
          </cell>
          <cell r="CK19">
            <v>50</v>
          </cell>
          <cell r="CL19">
            <v>0</v>
          </cell>
          <cell r="CM19" t="str">
            <v>(1) Cisco links to the RBA website and the latest version of its Code, which is available in more than 15 languages, in a number places of its disclosure.
(2) Not disclosed</v>
          </cell>
          <cell r="CN19" t="str">
            <v>Cisco Statement on the Prevention of Slavery and Human Trafficking, accessed 5 January 2018: https://www.cisco.com/c/en/us/about/corporate-social-responsibility/statement-slavery-human-trafficking.html</v>
          </cell>
          <cell r="CO19">
            <v>0</v>
          </cell>
          <cell r="CP19">
            <v>0</v>
          </cell>
          <cell r="CQ19">
            <v>0</v>
          </cell>
          <cell r="CR19">
            <v>0</v>
          </cell>
          <cell r="CS19">
            <v>0</v>
          </cell>
          <cell r="CT19" t="str">
            <v>Not disclosed</v>
          </cell>
          <cell r="CU19" t="str">
            <v>n/a</v>
          </cell>
          <cell r="CV19">
            <v>0</v>
          </cell>
          <cell r="CW19">
            <v>0</v>
          </cell>
          <cell r="CX19">
            <v>0</v>
          </cell>
          <cell r="CY19">
            <v>0</v>
          </cell>
          <cell r="CZ19">
            <v>0</v>
          </cell>
          <cell r="DA19" t="str">
            <v>Not disclosed.</v>
          </cell>
          <cell r="DB19" t="str">
            <v>n/a</v>
          </cell>
          <cell r="DC19">
            <v>30</v>
          </cell>
          <cell r="DD19">
            <v>20</v>
          </cell>
          <cell r="DE19">
            <v>10</v>
          </cell>
          <cell r="DF19">
            <v>0</v>
          </cell>
          <cell r="DG19">
            <v>0</v>
          </cell>
          <cell r="DH19">
            <v>0</v>
          </cell>
          <cell r="DI19" t="str">
            <v xml:space="preserve">(1) Cisco discloses that its Supplier Code of Conduct requires its suppliers to have mechanisms in place that allow workers to file, track, and resolve formal grievances. It further discloses that it works through industry coalitions "to offer people in our extended workforce alternative mechanisms to call attention to Code related issues".
The company further operates a mechanism for "Employees, customers, partners, and shareholders" to raise issues and concerns about "any... Cisco Policy". The mechanism is publicly available, and has an option for non employees to raise issues. Issues raised may include compliance, wage/hour Issues, workplace violence / threats.
(2) The company's mechanism is publicly available in many different languages. However the company does not disclose whether the mechanism is communicated to suppliers' workers.
(3) Not disclosed. Cisco Ethics Webform is operated by a third-party. However the mechanism does not cover the  supplier code or fored labor specifically, and the company does not disclose steps taken to ensure suppliers workers trust the mechanism.
(4) Not disclosed. The company discloses that 27% of reports received by its Ehtics Line regarded compliance, and 6% "Other" (including human rights). However it is unclear whether any reports where submitted by suppliers' workers or relevant stakeholders.
(5) Not disclosed. </v>
          </cell>
          <cell r="DJ19" t="str">
            <v>* CSR Report 2017, accessed 5 January 2018: https://www.cisco.com/c/dam/assets/csr/pdf/CSR-Report-2017.pdf, page 24.
* Share Your Concerns - Ethics Web Form, accessed 12 April 2018, https://www.cisco.com/c/en/us/about/corporate-social-responsibility/ethics-office/ethicsline.html
* Report Ethics cases - non employees -&gt; FAQs, accessed 12 April 2018, https://cisco3b.tnwreports.com/Media/Show/FAQ.pdf</v>
          </cell>
          <cell r="DK19">
            <v>100</v>
          </cell>
          <cell r="DL19">
            <v>20</v>
          </cell>
          <cell r="DM19">
            <v>20</v>
          </cell>
          <cell r="DN19">
            <v>20</v>
          </cell>
          <cell r="DO19">
            <v>20</v>
          </cell>
          <cell r="DP19">
            <v>20</v>
          </cell>
          <cell r="DQ19" t="str">
            <v>(1) Cisco discloses to conduct unannounced audits as necessary. In FY 2017, all audits have been announced, however.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It states that it audits both manufacturing as well as component suppliers (which supply components to the former, but are often contracted by Cisco directly). The company further states it wants to invest more resources into assessing suppliers in lower tiers in the supply chain and therefore now requires its "key suppliers" to publish their audit results on the RBA online platform.</v>
          </cell>
          <cell r="DR19" t="str">
            <v xml:space="preserve">(1) CSR Report 2017, accessed 5 January 2018: ttps://www.cisco.com/c/dam/assets/csr/pdf/CSR-Report-2017.pdf, page 75.
(2)-(5) See above, page 32-33.
2016 additional disclosure, accessed 26 January, https://business-humanrights.org/sites/default/files/KTC%20Cisco.docx, p. 12.
</v>
          </cell>
          <cell r="DS19">
            <v>40</v>
          </cell>
          <cell r="DT19">
            <v>0</v>
          </cell>
          <cell r="DU19">
            <v>0</v>
          </cell>
          <cell r="DV19">
            <v>0</v>
          </cell>
          <cell r="DW19">
            <v>20</v>
          </cell>
          <cell r="DX19">
            <v>20</v>
          </cell>
          <cell r="DY19" t="str">
            <v>(1) Cisco discloses that it audited 53 supplier facilities in FY 2017 but does not disclose a percentage number. It also states it is committed to audit 25% of suppliers that are deemed high risk.
(2) For FY 2017 Cisco discloses there have not been any unannounced audits. 
(3) Not disclosed. The company only discloses such numbers only in relation to its "manufacturing employees", and does not refer to number of workers audited, but number of workers "directly impacted by our audit program".
(4) Cisco is a RBA member and states it uses independent third-party  auditors who work according to the VAP, which means it conducts audits using an RBA approved audit firm with qualified auditors, with further quality assurance and verification undertaken by RBA.
(5) Cisco publishes an overview of findings from audits conducted in FY 2017. With regard to freely chosen employment, the company discloses that it identified 19 violations at component suppliers facilities and two violations at contract manufacturers facilities. In five cases, the finding was categorized a "priority", in eleven cases as "major", and in 5 cases as minor".  The highest number of labor violations have been identified in China.</v>
          </cell>
          <cell r="DZ19" t="str">
            <v>(1) CSR Report 2017, accessed 5 January 2018: https://www.cisco.com/c/dam/assets/csr/pdf/CSR-Report-2017.pdf, page 33.
(2) See above, page 57
(3) See above, page 78.
(4) See above, page 31.
(5) See above, page 80 and 82.</v>
          </cell>
          <cell r="EA19">
            <v>75</v>
          </cell>
          <cell r="EB19">
            <v>25</v>
          </cell>
          <cell r="EC19">
            <v>25</v>
          </cell>
          <cell r="ED19">
            <v>25</v>
          </cell>
          <cell r="EE19">
            <v>0</v>
          </cell>
          <cell r="EF19" t="str">
            <v>(1) Cisco states that it uses digital solutions to help measure, analyze and communicate audit-related metrics and support suppliers in improving their performance. In FY 2017 the company has co-developed an interface in order to gain access to audit results of all its suppliers that are available on the RBA platform in real-time, as well as to gain access to concentrations of audit findings. Key suppliers are required by Cisco to share results via this platform. It states it is committed to improving this process further by using integrated supply chain dashboards which enable the company to monitor progress on internal and external audits and "connecting with workers and tracking challenges in real time." [It is not clear whether this technique is already in use or under development.]
(2) The company uses the RBA’s Validated Audit Process (VAP) for supplier audits [confirmed by RBA], which includes closure audits on priority issues such as forced labor or bonded labor.
(3) Cisco states that it works with suppliers to build their capacitiy but that if standards are consistently not met it would terminate its business relationship to them.
(4) Not disclosed</v>
          </cell>
          <cell r="EG19" t="str">
            <v xml:space="preserve">(1) and (3) SR Report 2017, accessed 5 January 2018: https://www.cisco.com/c/dam/assets/csr/pdf/CSR-Report-2017.pdf, page 33
</v>
          </cell>
          <cell r="EH19">
            <v>0</v>
          </cell>
          <cell r="EI19">
            <v>0</v>
          </cell>
          <cell r="EJ19">
            <v>0</v>
          </cell>
          <cell r="EK19">
            <v>0</v>
          </cell>
          <cell r="EL19" t="str">
            <v>n/a</v>
          </cell>
          <cell r="EM19" t="str">
            <v>n/a</v>
          </cell>
          <cell r="EN19" t="str">
            <v>n/a</v>
          </cell>
          <cell r="EO19" t="str">
            <v>n/a</v>
          </cell>
          <cell r="EP19" t="str">
            <v>n/a</v>
          </cell>
          <cell r="EQ19" t="str">
            <v>n/a</v>
          </cell>
          <cell r="ER19" t="str">
            <v>n/a</v>
          </cell>
          <cell r="ES19" t="str">
            <v>n/a</v>
          </cell>
          <cell r="ET19" t="str">
            <v>n/a</v>
          </cell>
          <cell r="EU19" t="str">
            <v xml:space="preserve">(1) Not disclosed.
(2) Not disclosed. The company discloses an example of how it worked towards workers being reimbursed recruitment fees thay had been asked to pay by a supplier. [The example dates back to 2014 and therefore falls outside of the research framework.] </v>
          </cell>
          <cell r="EV19" t="str">
            <v>2016 additional disclosure, accessed 26 January, https://business-humanrights.org/sites/default/files/KTC%20Cisco.docx, p. 13.</v>
          </cell>
        </row>
        <row r="20">
          <cell r="A20" t="str">
            <v>Corning Incorporated</v>
          </cell>
          <cell r="B20" t="str">
            <v>Electronic Components</v>
          </cell>
          <cell r="C20">
            <v>26.786759999999997</v>
          </cell>
          <cell r="D20" t="str">
            <v>United States</v>
          </cell>
          <cell r="E20" t="str">
            <v>NYSE:GLW</v>
          </cell>
          <cell r="H20">
            <v>100</v>
          </cell>
          <cell r="I20">
            <v>100</v>
          </cell>
          <cell r="J20" t="str">
            <v>Corning states that it is committed to responsible sourcing and combatting human trafficking and slavery in its supply chain.</v>
          </cell>
          <cell r="K20" t="str">
            <v>U.K. Modern Slavery Act Disclosure Statement, accessed 10 January 2018: https://www.corning.com/worldwide/en/uk-modern-slavery-act.html</v>
          </cell>
          <cell r="L20">
            <v>30</v>
          </cell>
          <cell r="M20">
            <v>10</v>
          </cell>
          <cell r="N20">
            <v>0</v>
          </cell>
          <cell r="O20">
            <v>20</v>
          </cell>
          <cell r="P20">
            <v>0</v>
          </cell>
          <cell r="Q20">
            <v>0</v>
          </cell>
          <cell r="R20" t="str">
            <v>(1) Corning has a Supplier Code of Conduct which prohibits forced labor, child labor and discrimination, but fails to protect freedom of association.
(2) Not explicitly
(3) Home&gt;Suppliers&gt;Supplier Code of Conduct
(4) No evidence for updating procedure or cycle
(5) The company states it requires suppliers to comply with the code but does not disclose how it is communicated.</v>
          </cell>
          <cell r="S20" t="str">
            <v>(1) Supplier Code of Conduct, accessed 28 January 2018: https://www.corning.com/au/en/sustainability/articles/processes/supply-chain-management/supplier-code-of-conduct.html
(3) Supplier Code of Conduct, accessed 10 January 2018: https://www.corning.com/au/en/about-us/suppliers/supplier-code-of-conduct.html</v>
          </cell>
          <cell r="T20">
            <v>0</v>
          </cell>
          <cell r="U20">
            <v>0</v>
          </cell>
          <cell r="V20">
            <v>0</v>
          </cell>
          <cell r="W20" t="str">
            <v>Not disclosed</v>
          </cell>
          <cell r="X20" t="str">
            <v>n/a</v>
          </cell>
          <cell r="Y20">
            <v>25</v>
          </cell>
          <cell r="Z20">
            <v>25</v>
          </cell>
          <cell r="AA20">
            <v>0</v>
          </cell>
          <cell r="AB20" t="str">
            <v>(1) Corning discloses that it "periodically" trains supply management personnel on best practices for dealing with suppliers and the Supplier Code (which includes forced labor). It does not disclose further details.
(2) Not disclosed</v>
          </cell>
          <cell r="AC20" t="str">
            <v xml:space="preserve">U.K. Modern Slavery Act Disclosure Statement, accessed 10 January 2018: https://www.corning.com/worldwide/en/uk-modern-slavery-act.html
</v>
          </cell>
          <cell r="AD20">
            <v>0</v>
          </cell>
          <cell r="AE20">
            <v>0</v>
          </cell>
          <cell r="AF20">
            <v>0</v>
          </cell>
          <cell r="AG20" t="str">
            <v>Not disclosed</v>
          </cell>
          <cell r="AH20" t="str">
            <v>n/a</v>
          </cell>
          <cell r="AI20">
            <v>0</v>
          </cell>
          <cell r="AJ20">
            <v>0</v>
          </cell>
          <cell r="AK20">
            <v>0</v>
          </cell>
          <cell r="AL20">
            <v>0</v>
          </cell>
          <cell r="AM20">
            <v>0</v>
          </cell>
          <cell r="AN20" t="str">
            <v>Corning states it relies upon a vast network of suppliers, and that because of the company's size, complexity of its products and the depth and breadth of ist supply chain, it is difficult to identify upstream actors from its direct suppliers. It does not disclose further details.
(1)-(4) Not disclosed</v>
          </cell>
          <cell r="AO20" t="str">
            <v>Supporting a Vast Network, accessed 10 January 2018: https://www.corning.com/worldwide/en/about-us/suppliers.html
Specialized Disclosure Report 2015, accessed 10 January 2018: 
http://investor.shareholder.com/corning/secfiling.cfm?filingid=1140361-16-67687&amp;cik=</v>
          </cell>
          <cell r="AP20">
            <v>0</v>
          </cell>
          <cell r="AQ20">
            <v>0</v>
          </cell>
          <cell r="AR20">
            <v>0</v>
          </cell>
          <cell r="AS20" t="str">
            <v>Not disclosed</v>
          </cell>
          <cell r="AT20" t="str">
            <v>n/a</v>
          </cell>
          <cell r="AU20">
            <v>0</v>
          </cell>
          <cell r="AV20">
            <v>0</v>
          </cell>
          <cell r="AW20">
            <v>0</v>
          </cell>
          <cell r="AX20">
            <v>0</v>
          </cell>
          <cell r="AY20" t="str">
            <v>Not disclosed</v>
          </cell>
          <cell r="AZ20" t="str">
            <v>n/a</v>
          </cell>
          <cell r="BA20">
            <v>0</v>
          </cell>
          <cell r="BB20">
            <v>0</v>
          </cell>
          <cell r="BC20" t="str">
            <v>Not disclosed. Corning states it invests "considerable energy into selecting suppliers who meet [its] standards" and that it requires that they adhere to the supplier code. It is not clear whether meeting the supplier code will be assessed prior to selection and whether the assessment of forced labor risks is part of this.</v>
          </cell>
          <cell r="BD20" t="str">
            <v>California Transparency in Supply Chains Act Disclosure, accessed 10 January 2018: https://www.corning.com/worldwide/en/about-us/suppliers/california-transparency-in-supply-chains-act-disclosure.html</v>
          </cell>
          <cell r="BE20">
            <v>0</v>
          </cell>
          <cell r="BF20">
            <v>0</v>
          </cell>
          <cell r="BG20" t="str">
            <v>Corning states that it expects suppliers to comply with applicable laws and regulations, but does not provide further detail or suggeststhat compliance with the supplier code is integrated into supplier contracts.</v>
          </cell>
          <cell r="BH20" t="str">
            <v>U.K. Modern Slavery Act Disclosure Statement, accessed 10 January 2018: https://www.corning.com/worldwide/en/uk-modern-slavery-act.html</v>
          </cell>
          <cell r="BI20">
            <v>0</v>
          </cell>
          <cell r="BJ20">
            <v>0</v>
          </cell>
          <cell r="BK20" t="str">
            <v>Not dislosed</v>
          </cell>
          <cell r="BL20" t="str">
            <v>n/a</v>
          </cell>
          <cell r="BM20">
            <v>0</v>
          </cell>
          <cell r="BN20">
            <v>0</v>
          </cell>
          <cell r="BO20">
            <v>0</v>
          </cell>
          <cell r="BP20">
            <v>0</v>
          </cell>
          <cell r="BQ20" t="str">
            <v>Not disclosed</v>
          </cell>
          <cell r="BR20" t="str">
            <v>n/a</v>
          </cell>
          <cell r="BS20">
            <v>0</v>
          </cell>
          <cell r="BT20">
            <v>0</v>
          </cell>
          <cell r="BU20">
            <v>0</v>
          </cell>
          <cell r="BV20" t="str">
            <v>Not disclosed</v>
          </cell>
          <cell r="BW20" t="str">
            <v>n/a</v>
          </cell>
          <cell r="BX20">
            <v>0</v>
          </cell>
          <cell r="BY20">
            <v>0</v>
          </cell>
          <cell r="BZ20">
            <v>0</v>
          </cell>
          <cell r="CA20" t="str">
            <v>Not disclosed</v>
          </cell>
          <cell r="CB20" t="str">
            <v>n/a</v>
          </cell>
          <cell r="CC20">
            <v>0</v>
          </cell>
          <cell r="CD20">
            <v>0</v>
          </cell>
          <cell r="CE20">
            <v>0</v>
          </cell>
          <cell r="CF20">
            <v>0</v>
          </cell>
          <cell r="CG20">
            <v>0</v>
          </cell>
          <cell r="CH20" t="str">
            <v>Not disclosed</v>
          </cell>
          <cell r="CI20" t="str">
            <v>n/a</v>
          </cell>
          <cell r="CJ20">
            <v>0</v>
          </cell>
          <cell r="CK20">
            <v>0</v>
          </cell>
          <cell r="CL20">
            <v>0</v>
          </cell>
          <cell r="CM20" t="str">
            <v>(1) Not disclosed.
(2) Corning states that it expects suppliers and their employees to comply with the supplier code, but provides no explanation of how it ensures the policy is communicated to the employees of suppliers.</v>
          </cell>
          <cell r="CN20" t="str">
            <v>U.K. Modern Slavery Act Disclosure Statement, accessed 10 January 2018: https://www.corning.com/worldwide/en/uk-modern-slavery-act.html</v>
          </cell>
          <cell r="CO20">
            <v>0</v>
          </cell>
          <cell r="CP20">
            <v>0</v>
          </cell>
          <cell r="CQ20">
            <v>0</v>
          </cell>
          <cell r="CR20">
            <v>0</v>
          </cell>
          <cell r="CS20">
            <v>0</v>
          </cell>
          <cell r="CT20" t="str">
            <v>Not disclosed</v>
          </cell>
          <cell r="CU20" t="str">
            <v>n/a</v>
          </cell>
          <cell r="CV20">
            <v>0</v>
          </cell>
          <cell r="CW20">
            <v>0</v>
          </cell>
          <cell r="CX20">
            <v>0</v>
          </cell>
          <cell r="CY20">
            <v>0</v>
          </cell>
          <cell r="CZ20">
            <v>0</v>
          </cell>
          <cell r="DA20" t="str">
            <v>Not disclosed.</v>
          </cell>
          <cell r="DB20" t="str">
            <v>n/a</v>
          </cell>
          <cell r="DC20">
            <v>0</v>
          </cell>
          <cell r="DD20">
            <v>0</v>
          </cell>
          <cell r="DE20">
            <v>0</v>
          </cell>
          <cell r="DF20">
            <v>0</v>
          </cell>
          <cell r="DG20">
            <v>0</v>
          </cell>
          <cell r="DH20">
            <v>0</v>
          </cell>
          <cell r="DI20" t="str">
            <v>Not disclosed. Corning operates a Code of Conduct hotline, which is available to employees to report perceived violations of the code. This hotline, however, does not refer to the company's supply chains, nor does the mechanism appear to be available to external parties.</v>
          </cell>
          <cell r="DJ20" t="str">
            <v>Corning Code of Conduct, accessed 11 January 2018: https://www.corning.com/media/worldwide/global/documents/Corning_Code_of_Conduct.pdf</v>
          </cell>
          <cell r="DK20">
            <v>0</v>
          </cell>
          <cell r="DL20">
            <v>0</v>
          </cell>
          <cell r="DM20">
            <v>0</v>
          </cell>
          <cell r="DN20">
            <v>0</v>
          </cell>
          <cell r="DO20">
            <v>0</v>
          </cell>
          <cell r="DP20">
            <v>0</v>
          </cell>
          <cell r="DQ20" t="str">
            <v>Not disclosed. 
The company states that it may conduct audits depending on the provisions of supplier contracts, which may allow them to carry out an audit through the Corning Supplier Management Program. Corning "anticipates that it may conduct such audits as required throughout the year". The audits appear to be focused on quality, rather than social compliance, as the company discloses  audits include "a variety of topic areas"  but not specifically the supply chain standards on forced labor. It is also unclear to whether any audits have been undertaken.
(1) It further states that unannounced audits are typically not used, due to the high quality of suppliers and the nature of its business.
(2)-(5) Not disclosed</v>
          </cell>
          <cell r="DR20" t="str">
            <v xml:space="preserve">
California Transparency in Supply Chains Act Disclosure, accessed 10 January 2018: https://www.corning.com/worldwide/en/about-us/suppliers/california-transparency-in-supply-chains-act-disclosure.html</v>
          </cell>
          <cell r="DS20">
            <v>0</v>
          </cell>
          <cell r="DT20">
            <v>0</v>
          </cell>
          <cell r="DU20">
            <v>0</v>
          </cell>
          <cell r="DV20">
            <v>0</v>
          </cell>
          <cell r="DW20">
            <v>0</v>
          </cell>
          <cell r="DX20">
            <v>0</v>
          </cell>
          <cell r="DY20" t="str">
            <v xml:space="preserve">Corning does not disclose and details about the conduct or outcomes of supplier audits. 
</v>
          </cell>
          <cell r="DZ20" t="str">
            <v>n/a</v>
          </cell>
          <cell r="EA20">
            <v>25</v>
          </cell>
          <cell r="EB20">
            <v>25</v>
          </cell>
          <cell r="EC20">
            <v>0</v>
          </cell>
          <cell r="ED20">
            <v>0</v>
          </cell>
          <cell r="EE20">
            <v>0</v>
          </cell>
          <cell r="EF20" t="str">
            <v>(1) Corning discloses that if violations of the Supplier Code were found during audit, the relationship with the supplier would be terminated or they would require remedial action. 
(2) Not disclosed.
(3) Not disclosed. It appears that the above consequences would be imposed upon the first non-compliance finding, rather than providing an ooportunity to correct findings.
(4) Not disclosed</v>
          </cell>
          <cell r="EG20" t="str">
            <v xml:space="preserve">U.K. Modern Slavery Act Disclosure Statement, accessed 10 January 2018: https://www.corning.com/worldwide/en/uk-modern-slavery-act.html
</v>
          </cell>
          <cell r="EH20">
            <v>0</v>
          </cell>
          <cell r="EI20">
            <v>0</v>
          </cell>
          <cell r="EJ20">
            <v>0</v>
          </cell>
          <cell r="EK20">
            <v>0</v>
          </cell>
          <cell r="EL20" t="str">
            <v>n/a</v>
          </cell>
          <cell r="EM20" t="str">
            <v>n/a</v>
          </cell>
          <cell r="EN20" t="str">
            <v>n/a</v>
          </cell>
          <cell r="EO20" t="str">
            <v>n/a</v>
          </cell>
          <cell r="EP20" t="str">
            <v>n/a</v>
          </cell>
          <cell r="EQ20" t="str">
            <v>n/a</v>
          </cell>
          <cell r="ER20" t="str">
            <v>n/a</v>
          </cell>
          <cell r="ES20" t="str">
            <v>n/a</v>
          </cell>
          <cell r="ET20" t="str">
            <v>n/a</v>
          </cell>
          <cell r="EU20" t="str">
            <v>Not disclosed</v>
          </cell>
          <cell r="EV20" t="str">
            <v>n/a</v>
          </cell>
        </row>
        <row r="21">
          <cell r="A21" t="str">
            <v>Ericsson (Telefonaktiebolaget LM Ericsson (publ))</v>
          </cell>
          <cell r="B21" t="str">
            <v>Communications Equipment</v>
          </cell>
          <cell r="C21">
            <v>21.12416</v>
          </cell>
          <cell r="D21" t="str">
            <v>Sweden</v>
          </cell>
          <cell r="E21" t="str">
            <v>OM:ERIC B</v>
          </cell>
          <cell r="F21" t="str">
            <v>x</v>
          </cell>
          <cell r="H21">
            <v>100</v>
          </cell>
          <cell r="I21">
            <v>100</v>
          </cell>
          <cell r="J21" t="str">
            <v>In its Modern Slavery Statement, the company states it takes a strong stance against modern slavery and human trafficking and it is working to ensure high labor right standards are at the core of Ericsson's responsible business.</v>
          </cell>
          <cell r="K21" t="str">
            <v>Modern Slavery and Human Trafficking Statement 2016, March 2017, accessed 11 December 2017:  https://www.ericsson.com/assets/local/about-ericsson/sustainability-and-corporate-responsibility/documents/2016/modern-slavery-statement-010317.pdf, page 3.</v>
          </cell>
          <cell r="L21">
            <v>70</v>
          </cell>
          <cell r="M21">
            <v>20</v>
          </cell>
          <cell r="N21">
            <v>0</v>
          </cell>
          <cell r="O21">
            <v>20</v>
          </cell>
          <cell r="P21">
            <v>20</v>
          </cell>
          <cell r="Q21">
            <v>10</v>
          </cell>
          <cell r="R21" t="str">
            <v>(1) In its supplier code of conduct Ericsson expresses that it respects all internationally recognized human rights including the ones set out in the ILO's Declaration on Fundamental Principles and Rights at Work. It states that "modern day slavery, including forced, bonded or compulsory labor and human trafficking are strictly prohibited".
(2) No evidence provided within the standard document or on the related website. In its CSR report it is stated that Ericsson's Board of Directors strives to uphold the company's responsibility to respect human rights and conduct responsible business, but no explicit reference to the code is made.
(3) Yes. Home &gt; Sustainability&gt; Responsible Business&gt;Code of Conduct. 
(4) Ericsson states to continuously work to improve its policies and that it undertakes an annual review. The code of conduct has been updated in 2014 to strengthen labor standards and include their commitment to the UNGP. In 2016, a new review process was initiated to assess the need for an update regarding modern slavery and human trafficking, and  and the respective update published in 2017.
(5) The code of conduct forms a core part of supplier contracts, but the company discloses no further information on how it communicates its code to its suppliers.</v>
          </cell>
          <cell r="S21" t="str">
            <v>(1) Ericsson Code of Conduct, accessed 11 December 2017: https://www.ericsson.com/en/about-us/sustainability-and-corporate-responsibility/responsible-business/responsible-sourcing/supplier-requirements-related-to-responsible-sourcing
(2)  CSR and Sustainability Report 2016, accessed 11 December 2017: https://www.ericsson.com/assets/local/about-ericsson/sustainability-and-corporate-responsibility/documents/2016-corporate-responsibility-and-sustainability-report.pdf, page 15.
(3) Ericsson.com, accessed 24 January 2018:  https://www.ericsson.com/en/about-us/sustainability-and-corporate-responsibility/responsible-business 
(4) *CSR and Sustainability Report 2016, accessed 11 December 2017: https://www.ericsson.com/assets/local/about-ericsson/sustainability-and-corporate-responsibility/documents/2016-corporate-responsibility-and-sustainability-report.pdf, page 15.
*Company response 2016, accessed 27 December 2017: https://business-humanrights.org/sites/default/files/KTC%20Ericsson.pdf
(5) "Responsible Sourcing", accessed 11 November 2017: https://www.ericsson.com/en/about-us/sustainability-and-corporate-responsibility/responsible-business/responsible-sourcing/supplier-code-of-conduct</v>
          </cell>
          <cell r="T21">
            <v>100</v>
          </cell>
          <cell r="U21">
            <v>50</v>
          </cell>
          <cell r="V21">
            <v>50</v>
          </cell>
          <cell r="W21" t="str">
            <v xml:space="preserve">(1) Ericsson states that its "Responsible Sourcing Program" is responsible for the implementation of human rights policies and requirements. The company's more recent CSR Report also refers to a "Global Assessment Program" that engages with external partners to implement policies and directives, manage risks and achieve objectives. 
In its response to the 2016 engagement questions, Ericsson points at the role of the vice president and head of sustainability as being accountable for the definition of policies and requirements on human rights, including forced labor. Lastly, a cross-functional "Sustainability and Corporate Responsibility Steering Group" provides guidance on strategic and operational issues, which is also assumed to be made up of high-level employees.
2) The company's board of directors is briefed at least twice yearly on sustainability and CR topics including human rights and modern slavery. It is further stated that an ethics and compliance board is in place for overall governance of compliance and ethics within the group (however unclear whether this includes supply chain policies).  </v>
          </cell>
          <cell r="X21" t="str">
            <v xml:space="preserve">
(1) and (2) CSR and Sustainability Report 2016, accessed 11 December 2017: https://www.ericsson.com/assets/local/about-ericsson/sustainability-and-corporate-responsibility/documents/2016-corporate-responsibility-and-sustainability-report.pdf, page 15.
(2) Company response 2016, accessed 27 December 2017: https://business-humanrights.org/sites/default/files/KTC%20Ericsson.pdf, page 2.</v>
          </cell>
          <cell r="Y21">
            <v>50</v>
          </cell>
          <cell r="Z21">
            <v>25</v>
          </cell>
          <cell r="AA21">
            <v>25</v>
          </cell>
          <cell r="AB21" t="str">
            <v>(1) Ericsson launched a human rights and business e-learning course which is "offered" to all employees. It has conducted an additional internal workshop in 2016 with the NGO Shift in order to raise awareness to modern slavery. It is not clear, however, whether and to which extend relevant staff, such as procurement makes use of and is effectively covered by either of the trainings. 
The company further notes that it has held internal workshops for its employees together with the external NGO Shift to understand the concept of remedy.
It further discloses to communicate "information" internally to its sourcing organization, however this does not appear to amount to training activities. 
(2) Ericsson offers free online training on its code of conduct which contains a clause on forced labor and on conflict minerals to its suppliers. The company also holds seminars for groups of suppliers in different markets, for which no further detail on the content is provided. 
[It states to update this program in 2017 by including issues around modern slavery and human trafficking.]</v>
          </cell>
          <cell r="AC21" t="str">
            <v>(1) Modern Slavery and Human Trafficking Statement, accessed 11 December: https://www.ericsson.com/assets/local/about-ericsson/sustainability-and-corporate-responsibility/documents/2016/modern-slavery-statement-010317.pdf, page 4.
* Modern slavery and human trafficking statement 2017; accessed 11 April 2018: https://www.ericsson.com/assets/local/about-ericsson/sustainability-and-corporate-responsibility/documents/2017/ericsson_statement_on_modern_slavery_2017.pdf, p. 4
2016 CSR Report, accessed 1 February 2018:  https://www.ericsson.com/assets/local/about-ericsson/sustainability-and-corporate-responsibility/documents/2016-corporate-responsibility-and-sustainability-report.pdf, page 18.
(2) Online Training for Suppliers, accessed 11 December 2017: https://www.ericsson.com/en/about-us/sustainability-and-corporate-responsibility/responsible-business/responsible-sourcing/online-training-for-suppliers;
*Modern Slavery and Human Trafficking Statement, see (1).</v>
          </cell>
          <cell r="AD21">
            <v>0</v>
          </cell>
          <cell r="AE21">
            <v>0</v>
          </cell>
          <cell r="AF21">
            <v>0</v>
          </cell>
          <cell r="AG21" t="str">
            <v>(1) Not disclosed.
In its response to the 2016 engagement questions, the company describes its Human Rights Impact Assessment carried out in 2014 in accordance with the UN Global Compact, and one in particular, that was carried out in Myanmar together with the Myanmar Center for Responsible Business. This included human rights issues in the supply chain, and local stakeholder consultation however is not clear in how far these activities relate to forced labor specifically. However this falls out of the research period.
(2) Not disclosed.
Ericsson is a signatory to to the UN Global Compact, and engaged with the Global e-Sustainability Initiative (GeSI), through which it is member of the Conflict-Free Sourcing Initiative (CFSI). However the company does not disclose how it addresses forced labor in supply chains as part of being a member of such initiatives.</v>
          </cell>
          <cell r="AH21" t="str">
            <v>(1) Company response 2016, accessed 27 December 2017: https://business-humanrights.org/sites/default/files/KTC%20Ericsson.pdf
(2) Conflict Minerals, assessed 12 December 2017: https://www.ericsson.com/en/about-us/sustainability-and-corporate-responsibility/responsible-business/responsible-sourcing/conflict-minerals</v>
          </cell>
          <cell r="AI21">
            <v>12.5</v>
          </cell>
          <cell r="AJ21">
            <v>0</v>
          </cell>
          <cell r="AK21">
            <v>12.5</v>
          </cell>
          <cell r="AL21">
            <v>0</v>
          </cell>
          <cell r="AM21">
            <v>0</v>
          </cell>
          <cell r="AN21" t="str">
            <v>(1) Not disclosed
(2) Ericsson -complying with its reporting duties under the US Securities Exchange Act and aligned with the OECD Guidance- describes the steps taken to identify potential smelters/refiners of 3TG  in its supply chain. It discloses a list of such that are potentially linked to the company's supply chain ("reasonable country of origin enquiry"). The list states the names but does not specify the countries of these suppliers.
(3) Not disclosed
(4) Not disclosed</v>
          </cell>
          <cell r="AO21" t="str">
            <v>(2) Conflict Minerals Report 2016, accessed 27 November 2017: https://www.ericsson.com/assets/local/investors/documents/financial-reports-and-filings/conflicts-mineral/ericsson-cm-report-2016.pdf, page 2 and 6.</v>
          </cell>
          <cell r="AP21">
            <v>100</v>
          </cell>
          <cell r="AQ21">
            <v>50</v>
          </cell>
          <cell r="AR21">
            <v>50</v>
          </cell>
          <cell r="AS21" t="str">
            <v>(1) The company discloses to use human rights impact assessments (HRIA), aligned with the guidance of UN GLobal Compact, stakeholder consultations, an internal sales compliance process and industry initiatives to identify and manage human rights risks. It states that HRIA's have been in place for eight years and covered different countries such as Ethiopia, Sudan, Iran and most recently Cuba. Results are shared and discussed with stakeholders. Together with the NGO Shift, the framework of HRIA's has been simplified in order to be able to apply it to more, lower-risks, country contexts. It is assumed the assessments cover the company's supply chain.
The company further discloses that it uses Verisk Maplecroft's Modern Slavery Index to understand the geographical risk of modern slavery and that it maps supplier categories in relation to risk for modern slavery and forced labor.
(2) It states these prioritized risk areas include labor rights (including working hours) and communication of requirements further down the supply chain. The company discloses that it will further continue to identify activities, situations and markets where the risk for forced labor is higher.
It discloses that it has identified India and China as high risk countries  as well the sourcing and extraction of raw materials as high risk areas in regard to forced labor.</v>
          </cell>
          <cell r="AT21" t="str">
            <v>(1) *CSR and Sustainability Report 2016, accessed 11 December 2017: https://www.ericsson.com/assets/local/about-ericsson/sustainability-and-corporate-responsibility/documents/2016-corporate-responsibility-and-sustainability-report.pdf, page 17-19.
*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31.
(2) *Modern Slavery and Human Trafficking Statement, accessed 11 December: https://www.ericsson.com/assets/local/about-ericsson/sustainability-and-corporate-responsibility/documents/2016/modern-slavery-statement-010317.pdf, page 4.
* Modern Slavery and Human Trafficking Statement, accessed 11 April 2018: https://www.ericsson.com/assets/local/about-ericsson/sustainability-and-corporate-responsibility/documents/2017/ericsson_statement_on_modern_slavery_2017.pdf, p. 6.</v>
          </cell>
          <cell r="AU21">
            <v>15</v>
          </cell>
          <cell r="AV21">
            <v>0</v>
          </cell>
          <cell r="AW21">
            <v>15</v>
          </cell>
          <cell r="AX21">
            <v>0</v>
          </cell>
          <cell r="AY21" t="str">
            <v xml:space="preserve">(1) Not disclosed
(2) Ericsson discloses that it strives for providing medium to long term forecasts to them, to allow for long-term planning and an even work load. However, it is not disclosed to which extend or how this is being implemented. 
(3) Ericsson discloses that it strives for long-term engagements with suppliers. However, it is not disclosed to whether this is being implemented.  </v>
          </cell>
          <cell r="AZ21" t="str">
            <v xml:space="preserve"> (2) Company response 2016, accessed 27 December 2017: https://business-humanrights.org/sites/default/files/KTC%20Ericsson.pdf
</v>
          </cell>
          <cell r="BA21">
            <v>100</v>
          </cell>
          <cell r="BB21">
            <v>100</v>
          </cell>
          <cell r="BC21" t="str">
            <v xml:space="preserve">The company states it has suppliers complete mandatory self-assessments prior to selection and that audits against the code of conduct are conducted when a supplier is deemed high risk. Labor rights and the communication of standards further down the supply chain are considered such risk topics. 
In its additional disclosure in 2016, the company states that its supplier on-boarding and evaluation criteria include elements related to compliance with Code of Conduct and OHS requirements. In order to become or remain an Ericsson supplier, compliance with its Code of Conduct requirements, including human rights requirements are mandatory. </v>
          </cell>
          <cell r="BD21" t="str">
            <v xml:space="preserve">CSR and Sustainability Report 2016, accessed 11 December 2017: https://www.ericsson.com/assets/local/about-ericsson/sustainability-and-corporate-responsibility/documents/2016-corporate-responsibility-and-sustainability-report.pdf, page 22.
Additional Disclosure, accessed 12 December 2017: Additional disclosure 2016, accessed 28 December 2017:
https://business-humanrights.org/sites/default/files/Hitachi-KTC-response-April-2016.pdf, page 4.
</v>
          </cell>
          <cell r="BE21">
            <v>100</v>
          </cell>
          <cell r="BF21">
            <v>100</v>
          </cell>
          <cell r="BG21" t="str">
            <v>The code of conduct is listed as a mandatory part in the general purchasing conditions which Ericsson discloses on its website. It reads under the quality and compliance section that "seller and product shall, as applicable, comply with [...] the Code of Conduct".
Upon engagement in 2016, Ericsson further discloses that its code of conduct is a "mandatory part of all supplier contracts".</v>
          </cell>
          <cell r="BH21" t="str">
            <v>Ericsson Code of Conduct, accessed 11 December 2017: https://www.ericsson.com/en/about-us/sustainability-and-corporate-responsibility/responsible-business/responsible-sourcing/supplier-requirements-related-to-responsible-sourcing, page 2.
General Purchasing Conditions, accessed 15 December 2017:
https://www.ericsson.com/assets/local/about-ericsson/sustainability-and-corporate-responsibility/documents/related-links/gpc.pdf 
Additional disclosure 2016, accessed 28 December 2017:
https://business-humanrights.org/sites/default/files/Hitachi-KTC-response-April-2016.pdf</v>
          </cell>
          <cell r="BI21">
            <v>100</v>
          </cell>
          <cell r="BJ21">
            <v>100</v>
          </cell>
          <cell r="BK21" t="str">
            <v>Ericsson states it requires suppliers and their subcontractors to comply with the supplier code of conduct, or similar standards, and to verify compliance by providing information and allowing access for Ericsson to their premises.</v>
          </cell>
          <cell r="BL21" t="str">
            <v>CSR and Sustainability Report 2016, accessed 11 December 2017: https://www.ericsson.com/assets/local/about-ericsson/sustainability-and-corporate-responsibility/documents/2016-corporate-responsibility-and-sustainability-report.pdf, page 2.</v>
          </cell>
          <cell r="BM21">
            <v>0</v>
          </cell>
          <cell r="BN21">
            <v>0</v>
          </cell>
          <cell r="BO21">
            <v>0</v>
          </cell>
          <cell r="BP21">
            <v>0</v>
          </cell>
          <cell r="BQ21" t="str">
            <v>(1) No evidence disclosed
(2) Not disclosed. Ericsson states that its (supplier) code of conduct requirements, which include the fundamental freedoms, apply to all suppliers, regardless of their category. There is no specific policy or provision addressed at recruitment or employment agencies, however.
(3) Not disclosed</v>
          </cell>
          <cell r="BR21" t="str">
            <v xml:space="preserve"> Company response 2016, accessed 27 December 2017: https://business-humanrights.org/sites/default/files/KTC%20Ericsson.pdf, page 5.</v>
          </cell>
          <cell r="BS21">
            <v>0</v>
          </cell>
          <cell r="BT21">
            <v>0</v>
          </cell>
          <cell r="BU21">
            <v>0</v>
          </cell>
          <cell r="BV21" t="str">
            <v>(1) In its response to KTC engagement questions in 2016 the company states: "No fee is charged of any agencies or candidates at any time in the recruitment process. Fee is due to the agency by Ericsson after a position is closed and candidate hired, per the local and global frame agreements with the agencies for services rendered." However, and as there is no further detail disclosed, this appears to refer to Ericsson's own staff and not to recruitment processes in its supply chain. [See also 4.3.]
(2) No evidence disclosed</v>
          </cell>
          <cell r="BW21" t="str">
            <v xml:space="preserve"> Company response 2016, accessed 27 December 2017: https://business-humanrights.org/sites/default/files/KTC%20Ericsson.pdf, page 5.</v>
          </cell>
          <cell r="BX21">
            <v>0</v>
          </cell>
          <cell r="BY21">
            <v>0</v>
          </cell>
          <cell r="BZ21">
            <v>0</v>
          </cell>
          <cell r="CA21" t="str">
            <v>(1)  Ericsson states that recruitment agencies may be audited just like any other supplier if they are identified as critical in the company's supplier risk assessment process. However it is unclear whether this extends to recruitment agencies used by the company's suppliers.
(2) Not disclosed</v>
          </cell>
          <cell r="CB21" t="str">
            <v xml:space="preserve"> Company response 2016, accessed 27 December 2017: https://business-humanrights.org/sites/default/files/KTC%20Ericsson.pdf, page 5.</v>
          </cell>
          <cell r="CC21">
            <v>50</v>
          </cell>
          <cell r="CD21">
            <v>25</v>
          </cell>
          <cell r="CE21">
            <v>25</v>
          </cell>
          <cell r="CF21">
            <v>0</v>
          </cell>
          <cell r="CG21">
            <v>0</v>
          </cell>
          <cell r="CH21" t="str">
            <v>(1) It is stated in the company's supplier code of conduct that all employees must be provided with a written document that outlines the basic terms and conditions of employment in a language understandable to them and that 
(2) It is stated in the company's supplier code of conduct that workers shall not be required to lodge deposits of money or identity papers with their employer.
(3) and (4) Not disclosed</v>
          </cell>
          <cell r="CI21" t="str">
            <v>Ericsson Code of Conduct, accessed 15 December 2017: https://www.ericsson.com/en/about-us/sustainability-and-corporate-responsibility/responsible-business/responsible-sourcing/supplier-requirements-related-to-responsible-sourcing, page 3.</v>
          </cell>
          <cell r="CJ21">
            <v>100</v>
          </cell>
          <cell r="CK21">
            <v>50</v>
          </cell>
          <cell r="CL21">
            <v>50</v>
          </cell>
          <cell r="CM21" t="str">
            <v xml:space="preserve">(1) Ericsson's supplier code of conduct is available on its website in 16 languages including Amharic, Chinese, Farsi and Myanmar language. 
(2) Ericsson's supplier code of conduct contains an "Obligation to inform" clause, specifying that suppliers are responsible to communicate the code to employees and subcontractors. </v>
          </cell>
          <cell r="CN21" t="str">
            <v>(1) "Supplier requirements related to responsible sourcing", accessed 15 December: https://www.ericsson.com/en/about-us/sustainability-and-corporate-responsibility/responsible-business/responsible-sourcing/supplier-requirements-related-to-responsible-sourcing
(2) Ericsson Code of Conduct, accessed 15 December 2017: https://www.ericsson.com/en/about-us/sustainability-and-corporate-responsibility/responsible-business/responsible-sourcing/supplier-requirements-related-to-responsible-sourcing, page 6.</v>
          </cell>
          <cell r="CO21">
            <v>0</v>
          </cell>
          <cell r="CP21">
            <v>0</v>
          </cell>
          <cell r="CQ21">
            <v>0</v>
          </cell>
          <cell r="CR21">
            <v>0</v>
          </cell>
          <cell r="CS21">
            <v>0</v>
          </cell>
          <cell r="CT21" t="str">
            <v>Not disclosed.</v>
          </cell>
          <cell r="CU21" t="str">
            <v>n/a</v>
          </cell>
          <cell r="CV21">
            <v>0</v>
          </cell>
          <cell r="CW21">
            <v>0</v>
          </cell>
          <cell r="CX21">
            <v>0</v>
          </cell>
          <cell r="CY21">
            <v>0</v>
          </cell>
          <cell r="CZ21">
            <v>0</v>
          </cell>
          <cell r="DA21" t="str">
            <v>Not disclosed.</v>
          </cell>
          <cell r="DB21" t="str">
            <v>n/a</v>
          </cell>
          <cell r="DC21">
            <v>40</v>
          </cell>
          <cell r="DD21">
            <v>20</v>
          </cell>
          <cell r="DE21">
            <v>10</v>
          </cell>
          <cell r="DF21">
            <v>10</v>
          </cell>
          <cell r="DG21">
            <v>0</v>
          </cell>
          <cell r="DH21">
            <v>0</v>
          </cell>
          <cell r="DI21" t="str">
            <v>(1) Ericsson offers a confidential, third-party managed compliance line via phone and website with which it "encourages people to speak up about any concerns regarding the company's responsible business practices".  The company discloses that this tool can be used by "employees, suppliers and others" to make complaints about suspected violations of laws or the code of business ethics, including human rights, conducted by Ericsson Group or local management. The mechanism is publicly available.
In its Modern Slavery statement the company added that the grievance mechanism is available to suppliers, and that it is part of its efforts to identify modern slavery. In the CSR report it also states it covers topics "including human rights". 
It also states that "Other persons than employees, such as suppliers, customers and other partners involved with Ericsson, may report suspected violations of laws or the Code of Business Ethics to the local operations manager or in accordance with locally established procedure."
(2) Ericsson's Compliance Line is available 365 days per year in 188 countries and more than 75 languages. There is no further information about its communication to workers in the supply chain.
(3) The mechanism is operated by a third party, and the company notes that it "will not accept any discrimination of or retaliation against individuals who report compliance concerns in good faith." However, the company does not disclose further information of it ensures the mechanism is trusted by suppliers' workers.
(4) Not disclosed
(5) Not disclosed</v>
          </cell>
          <cell r="DJ21" t="str">
            <v>* Fair Play. Reporting Compliance Concerns, accessed 27 December, 2017: https://www.ericsson.com/en/about-us/corporate-governance/code-of-ethics/reporting-compliance-concerns
* Modern slavery and human trafficking statement 2017; accessed 11 April 2018: https://www.ericsson.com/assets/local/about-ericsson/sustainability-and-corporate-responsibility/documents/2017/ericsson_statement_on_modern_slavery_2017.pdf, p. 6
* Compliance Line Frequently Asked Questions, accessed 27 December, 2017:
https://www.ericsson.com/assets/local/about-ericsson/corporate-governance/documents/code-of-business-ethics/compliance-line-frequentlyaskedquestions.pdf, page 3.</v>
          </cell>
          <cell r="DK21">
            <v>30</v>
          </cell>
          <cell r="DL21">
            <v>0</v>
          </cell>
          <cell r="DM21">
            <v>10</v>
          </cell>
          <cell r="DN21">
            <v>20</v>
          </cell>
          <cell r="DO21">
            <v>0</v>
          </cell>
          <cell r="DP21">
            <v>0</v>
          </cell>
          <cell r="DQ21" t="str">
            <v>(1) The code of conduct mentions that suppliers must allow access to their premises upon request in order for Ericsson to verify suppliers' and subcontractors' compliance with the code. This implies that audits will be announced. The company confirmed in its additional disclosure 2016, that with very few exceptions its audits are announced.
(2) and (3) Ericsson discloses that during its audits "information is gathered through interviews, including interviews with workers as applicable, document review, and observations" but does not provide further details.
(4) No further details about the auditing process are disclosed. 
(5) Not disclosed</v>
          </cell>
          <cell r="DR21" t="str">
            <v xml:space="preserve">(1) Ericsson Code of Conduct, accessed 15 December 2017: https://www.ericsson.com/en/about-us/sustainability-and-corporate-responsibility/responsible-business/responsible-sourcing/supplier-requirements-related-to-responsible-sourcing, page 6; and
Additional Disclosure 2016, accessed 11 December 2017: https://business-humanrights.org/sites/default/files/KTC%20Ericsson.pdf
(2) and (3) CSR and Sustainability Report 2016, accessed 11 December 2017: https://www.ericsson.com/assets/local/about-ericsson/sustainability-and-corporate-responsibility/documents/2016-corporate-responsibility-and-sustainability-report.pdf, page 22; and
Additonal Disclosure 2016, see above. 
</v>
          </cell>
          <cell r="DS21">
            <v>50</v>
          </cell>
          <cell r="DT21">
            <v>20</v>
          </cell>
          <cell r="DU21">
            <v>0</v>
          </cell>
          <cell r="DV21">
            <v>0</v>
          </cell>
          <cell r="DW21">
            <v>10</v>
          </cell>
          <cell r="DX21">
            <v>20</v>
          </cell>
          <cell r="DY21" t="str">
            <v>(1) Ericsson reported that in 2016 over 330 code of conduct audits have been conducted. For 2017, Ericsson discloses 88% of all suppliers in its top 80% spend were audited and that it is planning to increase this to 90% in 2018.
(2) Not disclosed
(3) Not disclosed
(4) It is stated that Ericsson moved from internal to external audits in late 2016, in order to secure effectiveness and robustness. Third party auditors are now advised to specifically integrate aspects of modern slavery and human trafficking into their auditing scope. However, the company does not disclose details on these firms' expertise and quality.
(5) In Ericsson's 2016 CSR Report, an overview of supplier performance in various findings areas -after follow-up audits- is presented. According to this, 100% of suppliers conformed with the prohibition of forced labor and most critical findings appeared in the area of benefit and compensation. Ericsson further states in 2016 and 2017 that most commonly identified areas of improvement include working hours, fire prevention, training and awareness, use of personal protective equipment, and environmental management.</v>
          </cell>
          <cell r="DZ21" t="str">
            <v>(1) and (5)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In addition:
(4) Modern slavery and human trafficking statement 2017; accessed 11 April 2018: https://www.ericsson.com/assets/local/about-ericsson/sustainability-and-corporate-responsibility/documents/2017/ericsson_statement_on_modern_slavery_2017.pdf, p. 6.
(5) Sustainability Report 2016, accessed 11 April  2018: 
https://www.ericsson.com/assets/local/about-ericsson/sustainability-and-corporate-responsibility/documents/2016-corporate-responsibility-and-sustainability-report.pdf</v>
          </cell>
          <cell r="EA21">
            <v>75</v>
          </cell>
          <cell r="EB21">
            <v>25</v>
          </cell>
          <cell r="EC21">
            <v>25</v>
          </cell>
          <cell r="ED21">
            <v>25</v>
          </cell>
          <cell r="EE21">
            <v>0</v>
          </cell>
          <cell r="EF21" t="str">
            <v xml:space="preserve">(1) The company discloses that when an auditor discovers non-compliances, suppliers are required to develop a Corrective Action Plan. The plan must specify, for each finding, the root cause, suggested corrective actions, responsible person and deadline. 
(2) Ericsson states that its auditors follow up on actions to ensure that the lasting improvements are implemented. Audit findings are expected to be closed timely and documentation to be provided to its auditors for off-site review. 
(3) Suppliers who repeatedly fail to comply with Ericsson's Code "risk being disqualified from further business". 
(4) Not disclosed
</v>
          </cell>
          <cell r="EG21" t="str">
            <v>(1) Additional disclosure 2016, accessed 28 December 2017:
https://business-humanrights.org/sites/default/files/KTC%20Ericsson.pdf
(2) CSR and Sustainability Report 2016, accessed 11 December 2017: https://www.ericsson.com/assets/local/about-ericsson/sustainability-and-corporate-responsibility/documents/2016-corporate-responsibility-and-sustainability-report.pdf, page 23.; and
Additional disclosure (see above).
(3) CSR and Sustainability Report 2016, see above.</v>
          </cell>
          <cell r="EH21">
            <v>0</v>
          </cell>
          <cell r="EI21">
            <v>0</v>
          </cell>
          <cell r="EJ21">
            <v>0</v>
          </cell>
          <cell r="EK21">
            <v>0</v>
          </cell>
          <cell r="EL21" t="str">
            <v>n/a</v>
          </cell>
          <cell r="EM21" t="str">
            <v>n/a</v>
          </cell>
          <cell r="EN21" t="str">
            <v>n/a</v>
          </cell>
          <cell r="EO21" t="str">
            <v>n/a</v>
          </cell>
          <cell r="EP21" t="str">
            <v>n/a</v>
          </cell>
          <cell r="EQ21" t="str">
            <v>n/a</v>
          </cell>
          <cell r="ER21" t="str">
            <v>n/a</v>
          </cell>
          <cell r="ES21" t="str">
            <v>n/a</v>
          </cell>
          <cell r="ET21" t="str">
            <v>n/a</v>
          </cell>
          <cell r="EU21" t="str">
            <v>(1) Not disclosed. The company does not disclose details such as timeframes, engagement with affected stakeholders, responsible parties, approval procedures, etc. on how concerns reported through the Ericsson Compliance Line (which received complaints about suspected violations including on human rights, and is used by teh company to detect modern slavery - see 5.4) are processed [It further discloses to work towards providing remedy to victims of human rights abuses according to the UNGPs and that is has held internal workshops for its employees together with the external NGO Shift  to understand the concept of remedy.]
(2) Not disclosed</v>
          </cell>
          <cell r="EV21" t="str">
            <v xml:space="preserve">* 2016 CSR Report, accessed 1 February 2018:  https://www.ericsson.com/assets/local/about-ericsson/sustainability-and-corporate-responsibility/documents/2016-corporate-responsibility-and-sustainability-report.pdf, page 18.
* Modern slavery and human trafficking statement 2017; accessed 11 April 2018: https://www.ericsson.com/assets/local/about-ericsson/sustainability-and-corporate-responsibility/documents/2017/ericsson_statement_on_modern_slavery_2017.pdf, p. 7
</v>
          </cell>
        </row>
        <row r="22">
          <cell r="A22" t="str">
            <v>Foxconn (Hon Hai Precision Industry Co., Ltd.)</v>
          </cell>
          <cell r="B22" t="str">
            <v>Electronic Manufacturing Services</v>
          </cell>
          <cell r="C22">
            <v>54.772129999999997</v>
          </cell>
          <cell r="D22" t="str">
            <v>Taiwan</v>
          </cell>
          <cell r="E22" t="str">
            <v>TSEC:2317</v>
          </cell>
          <cell r="F22" t="str">
            <v>x</v>
          </cell>
          <cell r="H22">
            <v>100</v>
          </cell>
          <cell r="I22">
            <v>100</v>
          </cell>
          <cell r="J22" t="str">
            <v xml:space="preserve">Foxconn states that it prohibits the use of forced labor. Forced labor is prohibited in the company's Code of Conduct, which is based on the RBA Code. </v>
          </cell>
          <cell r="K22" t="str">
            <v>CSR Report 2016, accessed 17 January 2018, http://www.foxconn.com/Files/index/Foxconn_SER_en_2016.pdf.
Foxconn Global Code of Conduct Policy, accessed 17 January 2018, http://ser.foxconn.com/javascript/pdfjs/web/viewer.html?file=/upload/policyAttachments/af09cbca-d602-4867-ac52-306ae34d7dbe_.pdf&amp;page=1.</v>
          </cell>
          <cell r="L22">
            <v>80</v>
          </cell>
          <cell r="M22">
            <v>20</v>
          </cell>
          <cell r="N22">
            <v>20</v>
          </cell>
          <cell r="O22">
            <v>0</v>
          </cell>
          <cell r="P22">
            <v>20</v>
          </cell>
          <cell r="Q22">
            <v>20</v>
          </cell>
          <cell r="R22" t="str">
            <v>(1) Foxconn requires all suppliers to adhere to its Supplier Code of Conduct (Foxconn Social and Environment Responsibility Code of Conduct/ SER Code). The 2016 Supplier Code "strictly prohibits" child labor and forced labor. The code further includes provisions on non-discrimination, and freedom of association [suppliers shall respect this right "In conformance with local law"]. It further includes the RBA code 5.1 as "reference" which includes the ILO core conventions.
[Note the company's 2016 supplier code was analysed, however the company's website still links to its 2015 supplier code.]
2) Forced or prison labor;  therefore protects freedom of asosciation and prohibits forced labor, child labor and discrimination. 
(2) The Supplier Code has a signature of approval which the company confirmed belongs to a Senior Executive.
(3) The link is available on the company's supplier homepage, but not from the company's homepage. It is assumed that the supplier homepage can be reached as follows: Homepage -&gt; Corporate Social Responsibility [it is assumed the link should go to: http://www.sser.foxconn.com/; the link did not actually work and went to http://ser.foxconn.com/] -&gt; Supplier Portal: Foxconn Supplier SER Code of Conduct.
(4) The company is still an RBA member and uses the RBA code, which is reviewed every three years. The company also has available a code version from 2015, as well as from 2016.  
(5) Foxconn's Supplier Code includes a provision on implementing a process to communicate Code requirements to suppliers.</v>
          </cell>
          <cell r="S22" t="str">
            <v>* 2015 Supplier Code of Conduct, accessed 17 January 2018, http://www.sser.foxconn.com/Portal/SupplierLogon.aspx (-&gt;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
*CSR Report 2016, p. 6, accessed 17 January 2018, http://www.foxconn.com/Files/index/Foxconn_SER_en_2016.pdf
*Foxconn Global Code of Conduct Policy, accessed 17 January 2018, http://ser.foxconn.com/javascript/pdfjs/web/viewer.html?file=/upload/policyAttachments/af09cbca-d602-4867-ac52-306ae34d7dbe_.pdf&amp;page=1.</v>
          </cell>
          <cell r="T22">
            <v>50</v>
          </cell>
          <cell r="U22">
            <v>25</v>
          </cell>
          <cell r="V22">
            <v>25</v>
          </cell>
          <cell r="W22" t="str">
            <v>(1) The company has established a Global Social and Environmental Responsibility (SER) Committee to ensure that SER policy (including the SER Code which suppliers are required to adhere to, and which includes forced labor) is implemented. SER teams are established within each of Foxconn's business groups. It is not clear that these teams are responsible for ensuring implementation throughout the company's supply chains, or whether their responsibility is internal. 
(2) The Chairman of the Global Social and Environmental Responsibility (SER) Committee is the vice chairman of Foxconn Technology Group. However, no board oversight is disclosed.</v>
          </cell>
          <cell r="X22" t="str">
            <v>SER Committee, accessed 17 January 2018, http://ser.foxconn.com/viewSerCommittee.action?id=3.</v>
          </cell>
          <cell r="Y22">
            <v>50</v>
          </cell>
          <cell r="Z22">
            <v>25</v>
          </cell>
          <cell r="AA22">
            <v>25</v>
          </cell>
          <cell r="AB22" t="str">
            <v>(1) The company states that Code of Conduct training is mandatory for all new employees, and all employees are required to receive regular training on the company's own Code of Conduct which covers forced labor. 
Foxconn's Code also discloses that it will provide 'appropriate support and training to all student workers', including on topics such as legal and womens' rights. The company does not provide further details (such as training of procurement staff, specific training on forced labor, or training on the supply chain/supplier code).
(2) The company states that it 'conducts supplier audits and training to ensure alignment with sustainability requirements'. However, it is not clear what the training covers, or what supply chain contexts it is delivered in.</v>
          </cell>
          <cell r="AC22" t="str">
            <v>(1) CSR Report 2016, accessed 17 January 2018, http://www.foxconn.com/Files/index/Foxconn_SER_en_2016.pdf, page 20 and 37.
(2) CSR Report 2016, p. 10, accessed 17 January 2018, http://www.foxconn.com/Files/index/Foxconn_SER_en_2016.pdf.</v>
          </cell>
          <cell r="AD22">
            <v>25</v>
          </cell>
          <cell r="AE22">
            <v>0</v>
          </cell>
          <cell r="AF22">
            <v>25</v>
          </cell>
          <cell r="AG22" t="str">
            <v xml:space="preserve">(1) In its additional disclosure 2018 the company states it " has engaged with international investors, such as Hermes and Cathy, and NGO's (such as GES) to prevent human trafficking and forced labor". It does not disclose any details about these engagements, or about engagements with stakeholders in countries where its suppliers are located.
(2) Foxconn is a member of the RBA, but does not disclose any evidence of active participation. </v>
          </cell>
          <cell r="AH22" t="str">
            <v>(1) 2018 Additional Disclosure, accessed 11 April 2018: https://www.business-humanrights.org/en/knowthechain-ict-company-disclosure
(2) Additional Disclosure 2018, accessed 17 January 2018, https://business-humanrights.org/sites/default/files/KnowTheChain%20-%20ICT%20Sector%20Engagement%20Questions_Foxconn.pdf.</v>
          </cell>
          <cell r="AI22">
            <v>12.5</v>
          </cell>
          <cell r="AJ22">
            <v>0</v>
          </cell>
          <cell r="AK22">
            <v>0</v>
          </cell>
          <cell r="AL22">
            <v>12.5</v>
          </cell>
          <cell r="AM22">
            <v>0</v>
          </cell>
          <cell r="AN22" t="str">
            <v>(1) Not disclosed
(2) Not disclosed
(3) The company states that it requires suppliers to trace the origins of 3TG in their supply chain and provide updates to Foxconn through the Conflict Mineral Reporting Template. However it does not disclose sourcing countries of raw materials.
(4) Not disclosed</v>
          </cell>
          <cell r="AO22" t="str">
            <v>CSR Report 2016, accessed 17 January 2018, http://www.foxconn.com/Files/index/Foxconn_SER_en_2016.pdf.</v>
          </cell>
          <cell r="AP22">
            <v>0</v>
          </cell>
          <cell r="AQ22">
            <v>0</v>
          </cell>
          <cell r="AR22">
            <v>0</v>
          </cell>
          <cell r="AS22" t="str">
            <v>(1) Foxconn states that it regularly conducts SER risk assessments of its suppliers including an assessment of labor rights through which it aims to detect compliance gaps with regard to its social and environmental policies.
Additionally, the company states that in August 2016 it established a comprehensive supplier assessment platform which includes assessment of social and environmental responsibility. 
No further details are disclosed. Both activities appear to be focused on the identification of risks posed through individual suppliers and their non-compliance, rather than a risk assessment of supply chains in general.
(2) Not disclosed.</v>
          </cell>
          <cell r="AT22" t="str">
            <v>CSR Report 2016, accessed 17 January 2018, http://www.foxconn.com/Files/index/Foxconn_SER_en_2016.pdf.</v>
          </cell>
          <cell r="AU22">
            <v>15</v>
          </cell>
          <cell r="AV22">
            <v>15</v>
          </cell>
          <cell r="AW22">
            <v>0</v>
          </cell>
          <cell r="AX22">
            <v>0</v>
          </cell>
          <cell r="AY22" t="str">
            <v>(1) Foxconn discloses that it has collaborated with RCS, a raw materials supply chain audit company, to conduct audits on its downstream supply chain suppliers in order to restrict the use of conflict minerals. Based on the results from RCS, Foxconn states that it now requires suppliers to develop a management system based on the OECD Due Diligence Guidance for Responsible Supply Chains of Minerals from Conflict-Affected and High Risk Areas. The company has also updated its own system on conflict mineral management, according to the OECD Due Diligence Guidance. The company also states that it participates in CFSI (which is no longer in operation). Further, it states that it is mandatory for suppliers to ensure that they work with conflict-free smelters. It requires suppliers to conduct due diligence or audits to ensure there are no conflict minerals in the supply chain. However, the company does not disclose details on specific efforts to address forced labor at raw material level.
(2) Not disclosed.
(3) Not disclosed.</v>
          </cell>
          <cell r="AZ22" t="str">
            <v>CSR Report 2016, accessed 17 January 2018, http://www.foxconn.com/Files/index/Foxconn_SER_en_2016.pdf.</v>
          </cell>
          <cell r="BA22">
            <v>50</v>
          </cell>
          <cell r="BB22">
            <v>50</v>
          </cell>
          <cell r="BC22" t="str">
            <v xml:space="preserve">The company states that its supplier verification process includes risk assessments, which include social and environmental risks (which includes its SER standards that cover forced labor). However, it does not disclose further evidence that they specifically include forced labor. </v>
          </cell>
          <cell r="BD22" t="str">
            <v>* CSR Report 2016, accessed 17 January 2018, http://www.foxconn.com/Files/index/Foxconn_SER_en_2016.pdf, page 50
*2018 Additional Disclosure, accessed 11 April 2018: https://www.business-humanrights.org/en/knowthechain-ict-company-disclosure</v>
          </cell>
          <cell r="BE22">
            <v>50</v>
          </cell>
          <cell r="BF22">
            <v>50</v>
          </cell>
          <cell r="BG22" t="str">
            <v xml:space="preserve">In its 2016 Additional Disclosure, the company discloses that suppliers "must sign a Social Responsibility Undertaking, which forms part of their contract." 
In its 2018 Additional Disclosure it discloses it "requires suppliers to sign Social Responsibility Undertaking first, and it covers SER standard [its supplier code which cover forced labor] or forced labor."
The company does not provide further details and does not disclose the langauge used in its contracts. </v>
          </cell>
          <cell r="BH22" t="str">
            <v>*Additional Disclosure 2016, accessed 17 January 2018, https://business-humanrights.org/sites/default/files/KTC%20Hon%20Hai.docx.
*2018 Additional Disclosure, accessed 11 April 2018: https://www.business-humanrights.org/en/knowthechain-ict-company-disclosure</v>
          </cell>
          <cell r="BI22">
            <v>100</v>
          </cell>
          <cell r="BJ22">
            <v>100</v>
          </cell>
          <cell r="BK22" t="str">
            <v>Foxconn's Supplier Code adheres to RBA Code 5.0 and therefore includes a provision requiring suppliers to pass the Code requirements to their suppliers.</v>
          </cell>
          <cell r="BL22" t="str">
            <v>Supplier Code of Conduct, accessed 18 January 2018, http://www.sser.foxconn.com/Portal/SupplierLogon.aspx</v>
          </cell>
          <cell r="BM22">
            <v>0</v>
          </cell>
          <cell r="BN22">
            <v>0</v>
          </cell>
          <cell r="BO22">
            <v>0</v>
          </cell>
          <cell r="BP22">
            <v>0</v>
          </cell>
          <cell r="BQ22" t="str">
            <v xml:space="preserve">Not disclosed. 
In its 2018 Additional Disclosure 2018 the company stated that "Foxconn stated that all supplier or recruitment agencies should adhere to the Supplier CoC, including to protect all workers' fundamental rights and freedom." However it is unclear whether this related to recruitment and employment agencies used by suppliers, and it is not included in teh company's supplier code.  </v>
          </cell>
          <cell r="BR22" t="str">
            <v>*2018 Additional Disclosure, accessed 11 April 2018: https://www.business-humanrights.org/en/knowthechain-ict-company-disclosure</v>
          </cell>
          <cell r="BS22">
            <v>75</v>
          </cell>
          <cell r="BT22">
            <v>50</v>
          </cell>
          <cell r="BU22">
            <v>25</v>
          </cell>
          <cell r="BV22" t="str">
            <v xml:space="preserve">(1) Foxconn's 2016 Supplier Code states that "workers shall not be required to pay employers’ or agents’ recruitment fees or other related fees for their employment." It further notes that "if any such fees are found to have been paid by workers, such fees shall be repaid to the worker."  (which implies that such costs should be borne by suppliers) 
(2) Foxconn's 2016 Supplier Code states "recruitment fees or other related fees for their employment... shall be paid back to the worker." However the company provides no evidence of fees being pade back to workers.
</v>
          </cell>
          <cell r="BW22" t="str">
            <v>*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v>
          </cell>
          <cell r="BX22">
            <v>0</v>
          </cell>
          <cell r="BY22">
            <v>0</v>
          </cell>
          <cell r="BZ22">
            <v>0</v>
          </cell>
          <cell r="CA22" t="str">
            <v xml:space="preserve">Not disclosed. In its 2018 Additional Disclosure, the company notes it undertakes supply chain audits which include forced labor. However, it is unclear whether this includes recruitment agencies used by its suppliers. </v>
          </cell>
          <cell r="CB22" t="str">
            <v>*2018 Additional Disclosure, accessed 11 April 2018: https://www.business-humanrights.org/en/knowthechain-ict-company-disclosure</v>
          </cell>
          <cell r="CC22">
            <v>50</v>
          </cell>
          <cell r="CD22">
            <v>25</v>
          </cell>
          <cell r="CE22">
            <v>25</v>
          </cell>
          <cell r="CF22">
            <v>0</v>
          </cell>
          <cell r="CG22">
            <v>0</v>
          </cell>
          <cell r="CH22" t="str">
            <v>(1) The Supplier Code states that workers must be provided with a written contract in their native language outlining the terms and conditions of their employment prior to departing from his/her country of origin. 
(2) Foxconn's Supplier Code states that workers must not be required to hand in identification documents / passports / work permits as a condition of employment.
(3) Not disclosed. The code also includes a provision on the prohibition of unlawful discrimination in a supplier's workforce. However, there is no evidence the company takes any measures specifically designed for the protection of migrant workers from discrimination.
(4) Not disclosed.</v>
          </cell>
          <cell r="CI22" t="str">
            <v>(1)-(2) Supplier Code of Conduct, accessed 18 January 2018, http://www.sser.foxconn.com/Portal/SupplierLogon.aspx
(3) 2018 Additional Disclosure, accessed 11 April 2018: https://www.business-humanrights.org/en/knowthechain-ict-company-disclosure</v>
          </cell>
          <cell r="CJ22">
            <v>75</v>
          </cell>
          <cell r="CK22">
            <v>25</v>
          </cell>
          <cell r="CL22">
            <v>50</v>
          </cell>
          <cell r="CM22" t="str">
            <v xml:space="preserve">(1) The company's code is available in English and Chinese, but no additional languages.
In its 2018 additional disclosure the company states that it links directly to the RBA Code translations, however, such links could not be identified.
(2) The Supplier Code includes a provision that requires workers to be trained on the requirements of the Code. Additionally, it states that management systems must include a means to communicate 'practices and expectations' to workers and suppliers. </v>
          </cell>
          <cell r="CN22" t="str">
            <v>* 2015 Supplier Code of Conduct, accessed 11 April 2018,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 2018 Additional Disclosure, accessed 11 April 2018: https://www.business-humanrights.org/en/knowthechain-ict-company-disclosure</v>
          </cell>
          <cell r="CO22">
            <v>0</v>
          </cell>
          <cell r="CP22">
            <v>0</v>
          </cell>
          <cell r="CQ22">
            <v>0</v>
          </cell>
          <cell r="CR22">
            <v>0</v>
          </cell>
          <cell r="CS22">
            <v>0</v>
          </cell>
          <cell r="CT22" t="str">
            <v>Not disclosed.</v>
          </cell>
          <cell r="CU22" t="str">
            <v>N/A</v>
          </cell>
          <cell r="CV22">
            <v>0</v>
          </cell>
          <cell r="CW22">
            <v>0</v>
          </cell>
          <cell r="CX22">
            <v>0</v>
          </cell>
          <cell r="CY22">
            <v>0</v>
          </cell>
          <cell r="CZ22">
            <v>0</v>
          </cell>
          <cell r="DA22" t="str">
            <v>Not disclosed.
Foxconn discloses that it signs an agreement with a labor union in China each year 'to ensure that employee rights are protected', which reportedly covers 96% of employees. However it does not disclose any similar supply chain initiatives. 
It further has included a clause protecting workers' freedom of association into it supplier code of conduct. However, it does not provide evidence of how it supports suppliers in implementing related good practices.</v>
          </cell>
          <cell r="DB22" t="str">
            <v xml:space="preserve">CSR Report 2016, accessed 17 January 2018, http://www.foxconn.com/Files/index/Foxconn_SER_en_2016.pdf.
Foxconn Supplier CoC "Freedom of Association" provision, accessed 11 April 2018, http://www.sser.foxconn.com/Portal/SupplierLogon.aspx
</v>
          </cell>
          <cell r="DC22">
            <v>10</v>
          </cell>
          <cell r="DD22">
            <v>10</v>
          </cell>
          <cell r="DE22">
            <v>0</v>
          </cell>
          <cell r="DF22">
            <v>0</v>
          </cell>
          <cell r="DG22">
            <v>0</v>
          </cell>
          <cell r="DH22">
            <v>0</v>
          </cell>
          <cell r="DI22" t="str">
            <v xml:space="preserve">(1) and (2) In its 2016 additional disclosure, the company disclosed that during on-site audits with suppliers, auditors would post contact information to supplier workers if they have grievance issues related to Foxconn. 
In its additional disclosure 2018, the company states it makes available a "supplier contact person" on its website which can be contacted by suppliers or workers. It does not provide further details of this communication channel. However, the link provided by the company does not include contact details (Foxconn official website
http://www.foxconn.com/Investors_En/Shareholders_Meeting.html) . The company's contact website provides an email address and a telephone number for  "stakeholders contact". Therefore no formal mechanism seems available for external stakeholders such as labor NGOs or worker organisations to raise grievances.
No mechanism seems available to external stakeholders such as labor NGOs or worker organisations. 
[Internal only: The company has a hotline available to its employees, where they can report rights protection concerns. Foxconn's Code of Conduct states that its internal system for continuous improvement should include a grievance mechanism.]
(3)-(5) Not disclosed. </v>
          </cell>
          <cell r="DJ22" t="str">
            <v>* CSR Report 2016, accessed 17 January 2018, http://www.foxconn.com/Files/index/Foxconn_SER_en_2016.pdf.
*Additional Disclosure 2016, accessed 17 January 2018, https://business-humanrights.org/sites/default/files/KTC%20Hon%20Hai.docx.
*2018 Additional Disclosure, accessed 11 April 2018: https://www.business-humanrights.org/en/knowthechain-ict-company-disclosure
* Contact Us, accessed 10 April 2018: http://www.foxconn.com/Contact_En.html</v>
          </cell>
          <cell r="DK22">
            <v>60</v>
          </cell>
          <cell r="DL22">
            <v>20</v>
          </cell>
          <cell r="DM22">
            <v>0</v>
          </cell>
          <cell r="DN22">
            <v>20</v>
          </cell>
          <cell r="DO22">
            <v>20</v>
          </cell>
          <cell r="DP22">
            <v>0</v>
          </cell>
          <cell r="DQ22" t="str">
            <v>Foxconn states that it conducts regular audits of suppliers to ensure they are conforming to the Code of Conduct. 
(1) Foxconn discloses that it conducts supplier audits at "unscheduled intervals".
(2) Not disclosed
(3) The company disloses that it interviews workers according to the RBA methodology.
(4) Likewise, the company notes its on-site visits cover facilities and worker housing according to the RBA methodology. 
(5) Not disclosed.</v>
          </cell>
          <cell r="DR22" t="str">
            <v>(1) CSR Report 2016, accessed 17 January 2018, http://www.foxconn.com/Files/index/Foxconn_SER_en_2016.pdf.
(3) and (4)  
*2018 Additional Disclosure, accessed 11 April 2018: https://www.business-humanrights.org/en/knowthechain-ict-company-disclosure</v>
          </cell>
          <cell r="DS22">
            <v>10</v>
          </cell>
          <cell r="DT22">
            <v>0</v>
          </cell>
          <cell r="DU22">
            <v>0</v>
          </cell>
          <cell r="DV22">
            <v>0</v>
          </cell>
          <cell r="DW22">
            <v>0</v>
          </cell>
          <cell r="DX22">
            <v>10</v>
          </cell>
          <cell r="DY22" t="str">
            <v>(1-3) Not disclosed
(4) Foxconn does not disclose who carries out its supplier audits. The company does state that it appointed external auditors to audit its raw material supply chain, but not for its on-site visits to suppliers.
(5) Foxconn discloses that it conducted 458 on-site supplier audits as of 31 December 2016 and found no cases of severe non-conformances, including forced labor.</v>
          </cell>
          <cell r="DZ22" t="str">
            <v>CSR Report 2016, accessed 17 January 2018, http://www.foxconn.com/Files/index/Foxconn_SER_en_2016.pdf.</v>
          </cell>
          <cell r="EA22">
            <v>50</v>
          </cell>
          <cell r="EB22">
            <v>25</v>
          </cell>
          <cell r="EC22">
            <v>25</v>
          </cell>
          <cell r="ED22">
            <v>0</v>
          </cell>
          <cell r="EE22">
            <v>0</v>
          </cell>
          <cell r="EF22" t="str">
            <v>(1) In 2016 the company disclosed that suppliers must submit action plans on addressing non-conformances including the timeframe in which actions would be completed. In its 2018 Additional Disclosure, it discloses additionally that it "issue[s] formal letters of complaint to senior management, and flag non-compliance issues to customers".
(2) In its 2018 Additional Disclosure, in relation to verifying implementation of corrective action plans, the company states that it "help[s] the unqualified suppliers to do capacity building and conducts audits next year."
(3) Not disclosed. Foxconn states that it may reallocate or terminate orders with suppliers who continuously have non-conformances and fail to address them [however this is within the context of environmental standards, not SER requirements, and the company does not indicate that the same standards apply for SER audits.]
(4) Not disclosed.</v>
          </cell>
          <cell r="EG22" t="str">
            <v>(1) and (3) Additional Disclosure 2016, accessed 17 January 2018, https://business-humanrights.org/sites/default/files/KTC%20Hon%20Hai.docx.
CSR Report 2016, accessed 17 January 2018, http://www.foxconn.com/Files/index/Foxconn_SER_en_2016.pdf. 
In addition: 
(1) and (2) 
*2018 Additional Disclosure, accessed 11 April 2018: https://www.business-humanrights.org/en/knowthechain-ict-company-disclosure</v>
          </cell>
          <cell r="EH22">
            <v>0</v>
          </cell>
          <cell r="EI22">
            <v>0</v>
          </cell>
          <cell r="EJ22">
            <v>0</v>
          </cell>
          <cell r="EK22">
            <v>0</v>
          </cell>
          <cell r="EL22" t="str">
            <v>n/a</v>
          </cell>
          <cell r="EM22" t="str">
            <v>n/a</v>
          </cell>
          <cell r="EN22" t="str">
            <v>n/a</v>
          </cell>
          <cell r="EO22" t="str">
            <v>n/a</v>
          </cell>
          <cell r="EP22" t="str">
            <v>n/a</v>
          </cell>
          <cell r="EQ22" t="str">
            <v>n/a</v>
          </cell>
          <cell r="ER22" t="str">
            <v>n/a</v>
          </cell>
          <cell r="ES22" t="str">
            <v>n/a</v>
          </cell>
          <cell r="ET22" t="str">
            <v>n/a</v>
          </cell>
          <cell r="EU22" t="str">
            <v xml:space="preserve">(1) Not disclosed. The company states that it has a "Grievance Disposing Procedure" in place which includes "accept - input all information to our own online system, then send the information to operator, the operator deal with this problem and trace the result, if the proposer is satisified, then the case is finished". The company does not disclose any information showing what kind of grievances this process applies to, i.e whether it is also implemented in response to reported human rights violations in its supply chain. It also does not provide details on time frames, responsibilities and investigation and remediation processes.
(2) Not disclosed  </v>
          </cell>
          <cell r="EV22" t="str">
            <v>(1) 2018 Additional Disclosure, accessed 11 April 2018: https://www.business-humanrights.org/en/knowthechain-ict-company-disclosure</v>
          </cell>
        </row>
        <row r="23">
          <cell r="A23" t="str">
            <v>Hitachi, Ltd.</v>
          </cell>
          <cell r="B23" t="str">
            <v>Electronic Equipment &amp; Instruments</v>
          </cell>
          <cell r="C23">
            <v>38.280680000000004</v>
          </cell>
          <cell r="D23" t="str">
            <v>Japan</v>
          </cell>
          <cell r="E23" t="str">
            <v>TSE:6501</v>
          </cell>
          <cell r="F23" t="str">
            <v>x</v>
          </cell>
          <cell r="H23">
            <v>100</v>
          </cell>
          <cell r="I23">
            <v>100</v>
          </cell>
          <cell r="J23" t="str">
            <v xml:space="preserve">Hitachi outlines its policies and steps taken to demonstrate its commitment to addressing modern slavery. 
Note that Hitachi has published different statements for various subsidiaries. This statement is published for Hitachi Ltd, headquartered in Japan.  </v>
          </cell>
          <cell r="K23" t="str">
            <v>Statement in Accordance with the UK Modern Slavery Act, accessed 28 December 2017: http://www.hitachi.eu/en-gb/modern-slavery-act, page 1.</v>
          </cell>
          <cell r="L23">
            <v>80</v>
          </cell>
          <cell r="M23">
            <v>20</v>
          </cell>
          <cell r="N23">
            <v>0</v>
          </cell>
          <cell r="O23">
            <v>20</v>
          </cell>
          <cell r="P23">
            <v>20</v>
          </cell>
          <cell r="Q23">
            <v>20</v>
          </cell>
          <cell r="R23" t="str">
            <v>(1) Hitachi has issued a comprehensive document, the "Group CSR Procurement Guideline", that integrates the company's internal code of conduct, human rights policy, conflict minerals policy, procurement guidelines and the RBA Code, including its clause on freely chosen employment.
(2) The procurement guidelines are issued by the "Value Chain Integration Division", which is headed by the Chief Procurement Officer. However, the document is not explicitly approved by a senior executive.
(3) Yes. Home&gt;About&gt;Code of Conduct
(4) The guidelines have been updated three times since their establishment, most recently in January 2017 as to include the internal code of conduct based on the most recent version of the RBA Code.
(5) The guideline is stated to be distributed to Hitachi's subsidiaries and tier one suppliers as a "reference for CSR code of conduct and standards" and expected to be fully implemented by them. Hitachi requests a written acknowledgement of understanding.</v>
          </cell>
          <cell r="S23" t="str">
            <v>(1)-(5) Hitachi Group CSR Procurement Guidelines (3rd Edition), accessed 29 December 2017: http://www.hitachi.com/procurement/csr/csr/__icsFiles/afieldfile/2017/03/27/HITACHI_GROUP_CSR_PROCUREMENT_GUIDELINE.pdf 
In addition:
(2) 
Hitachi Sustainability Report 2017 - Responsible Procurement, accessed 28 December 2017: http://www.hitachi.com/csr/download/pdf/csr2017e_045-050.pdf, page 71</v>
          </cell>
          <cell r="T23">
            <v>75</v>
          </cell>
          <cell r="U23">
            <v>50</v>
          </cell>
          <cell r="V23">
            <v>25</v>
          </cell>
          <cell r="W23" t="str">
            <v>(1) Hitachi states that its group procurement division, including the chief procurement officer, is implementing human rights due diligence and that the value chain integration division adopts initiatives and policies related to  responsible supply chain management.
(2) The company states to have created an "Executive Sustainability Committee" which comprises senior executive staff and CEO's of various business units and shall reach strategic sustainability decisions, e.g. with regard to the SDG's. There is no explicit mention of board oversight of human rights topics and the supply chain standards.</v>
          </cell>
          <cell r="X23" t="str">
            <v>(1) *Enhancing CSR Management, accessed 28 December 2017: http://www.hitachi.com/csr/management/enhancing/index.html
*Hitachi Sustainability Report 2017 - Responsible Procurement, accessed 28 December 2017: 
http://www.hitachi.com/csr/download/pdf/csr2017e_045-050.pdf, page 72 and 75.
*Company response 2016, accessed 29 December 2017: https://business-humanrights.org/sites/default/files/Hitachi-KTC-response-April-2016.pdf
(2) Hitachis's Approach, accessed 28 December 2017: http://www.hitachi.com/csr/sustainability/business/approach/index.html#Initiatives</v>
          </cell>
          <cell r="Y23">
            <v>75</v>
          </cell>
          <cell r="Z23">
            <v>50</v>
          </cell>
          <cell r="AA23">
            <v>25</v>
          </cell>
          <cell r="AB23" t="str">
            <v xml:space="preserve">(1) Hitachi states it delivers training to executives and employees via e-learning modules on business and human rights, including modern slavery (over 185,893 people completed this training); an awareness raising program on forced labor specific to procurement and human resource staff in Southeast Asia made up of four webinars and facilitated by ASEAN CSR Network; and a modern slavery e-learning programme for subsidiaries in Europe raising awareness of modern slavery and reporting concerns. The e-learning program is provided to all employees every three years and is regularly updated based on human rights trends.
Hitatchi also provides a detailed example of a training for executive officers on human rights challenges for global businesses, in particular challenges due to migration.
(2) Hitachi have also delivered a seminar on modern slavery in China for suppliers in January of 2017. 45 people from 32 suppliers attended the training. However, this only describes one instance of supplier training in one country. </v>
          </cell>
          <cell r="AC23" t="str">
            <v>(1) Statement in Accordance with the UK Modern Slavery Act, accessed 28 December 2017: http://www.hitachi.eu/en-gb/modern-slavery-act, page 3.
Hitachi Sustainability Report 2017 - Responsible Procurement, accessed 28 December 2017: 
http://www.hitachi.com/csr/download/pdf/csr2017e_045-050.pdf, page 48.
Respect for Human Rights Throughout the Value Chain, accessed 28 December 2017: http://www.hitachi.com/csr/humanrights/value_chain/index.html
(2) Statement in Accordance with the UK Modern Slavery Act, accessed 28 December 2017: http://www.hitachi.eu/en-gb/modern-slavery-act, page 3.</v>
          </cell>
          <cell r="AD23">
            <v>75</v>
          </cell>
          <cell r="AE23">
            <v>25</v>
          </cell>
          <cell r="AF23">
            <v>50</v>
          </cell>
          <cell r="AG23" t="str">
            <v xml:space="preserve">(1) In collaboration with the NGO ASEAN CSR Network, Hitachi states to have organised an awareness and lerarning program on forced labor for procurement and human resource personnel operating in Southeast Asia.
Additionally, the company states to collaborate with the NGO Shift, and through this has contact to other NGOs, regarding human rights due diligence. With the help of Shift it develops guidelines directed at different internal business units, such as procurement. This work is based on pilot programmes identifying human rights risks in six ASEAN countries. It is not disclosed in how far these guidelines refer to forced labor in specific, and the engagement does not seem to be undertaken in the local context. 
(2) As chair of CSR committee of the Japan Business Council in Europe (JBCE), which focuses on responsible supply chains including  human rights, Hitachi reports to have held two sessions on the UK Modern Slavery Act in May 2016 and June 2017 respectively. It adds that this Committee  engages widely with stakeholders in clduing EU policy makers and multi-stakeholder initatives such as EPRM.
[Hitachi further discloses that it is a member of the BSR Human Rights Working Group as well as the UN Global Compact Modern Slavery Working Group.] 
</v>
          </cell>
          <cell r="AH23" t="str">
            <v xml:space="preserve">(1) Statement in Accordance with the UK Modern Slavery Act, accessed 28 December 2017: 
http://www.hitachi.eu/en-gb/modern-slavery-act, page 3.
Respect for Human Rights Throughout the value Chain, accessed 28 December 2017: http://www.hitachi.com/csr/humanrights/value_chain/index.html
(2) Company response 2016, accessed 29 December 2017: https://business-humanrights.org/sites/default/files/Hitachi-KTC-response-April-2016.pdf; 
Additional Disclosure 2018, accessed 6 April 2018: https://www.business-humanrights.org/en/knowthechain-ict-company-disclosure
</v>
          </cell>
          <cell r="AI23">
            <v>0</v>
          </cell>
          <cell r="AJ23">
            <v>0</v>
          </cell>
          <cell r="AK23">
            <v>0</v>
          </cell>
          <cell r="AL23">
            <v>0</v>
          </cell>
          <cell r="AM23">
            <v>0</v>
          </cell>
          <cell r="AN23" t="str">
            <v>(1) The company discloses that it has approximately 30,000 tier one suppliers in 66 countries amongst which are ten Hitachi owned companies based in the UK, but does not provide more details.
(2)-(4) Not disclosed</v>
          </cell>
          <cell r="AO23" t="str">
            <v>Statement in Accordance with the UK Modern Slavery Act, accessed 28 December 2017: http://www.hitachi.eu/en-gb/modern-slavery-act, page 1.</v>
          </cell>
          <cell r="AP23">
            <v>75</v>
          </cell>
          <cell r="AQ23">
            <v>50</v>
          </cell>
          <cell r="AR23">
            <v>25</v>
          </cell>
          <cell r="AS23" t="str">
            <v>(1) The company discloses it has in 2015 established a human rights due diligence process focussing on procurement with the aim to identify regions, business models and sepcific risks at a group wide level. Results were shared with procurement staff and at group wide CSR meetings. Hitachi states that based on the risk assessment, exisiting supplier self-checks have been complemented with questions on treatment of migrant workers, forced labor and working conditions. In 2016, 316 such self-assessments have been collected.
It further analyzed and assessed human right srisks in six ASEAN countries in 2013. Based on these assessments, a guidance was developed together with NGO Shift to implement due diligence responding to these risks.
(2) The company states that the human rights risk is expected to be higher in South East Asia and therefore specifically trains procurement officers in this region. In its Modern Slavery Statement it explains that audits have been conducted in particular in Vietnam, Malaysia and China, based on the results of supplier self-check results.  It has also named migrant workers as a group to be addressed as priority. However, the company has not disclosed risks identified in different tiers of its supply chain.</v>
          </cell>
          <cell r="AT23" t="str">
            <v>Statement in Accordance with the UK Modern Slavery Act, accessed 28 December 2017: http://www.hitachi.eu/en-gb/modern-slavery-act, page 1-2.</v>
          </cell>
          <cell r="AU23">
            <v>30</v>
          </cell>
          <cell r="AV23">
            <v>0</v>
          </cell>
          <cell r="AW23">
            <v>15</v>
          </cell>
          <cell r="AX23">
            <v>15</v>
          </cell>
          <cell r="AY23" t="str">
            <v>(1) Not disclosed
(2) Upon engagement, the company states in 2016 that is has started a human rights due diligence (HRDD) process for its procurement activities.  Through this process, the company has identified "short-term contracts as a higher-risk area of business activity“ and plans to focus its due diligence efforts here. There is no more recent information about these efforts or the implementation of resepective practices available.
(3) The company also states in its Code of Conduct under "procurement activities" that it aims to "build good partnerships with suppliers, and to maintain and improve long-term relationships of mutual understanding and trust".  However, it discloses no further details.</v>
          </cell>
          <cell r="AZ23" t="str">
            <v>Additional disclosure 2016, accessed 28 December 2017:
https://business-humanrights.org/sites/default/files/Hitachi-KTC-response-April-2016.pdf; and
Hitachi Group Codes of Conduct, accessed 28 December 2017:
http://www.hitachi.com/corporate/about/conduct/pdf/conduct_e.pdf, page 3.</v>
          </cell>
          <cell r="BA23">
            <v>50</v>
          </cell>
          <cell r="BB23">
            <v>50</v>
          </cell>
          <cell r="BC23" t="str">
            <v>Hitachi states in its guidelines for procurement activities that it selects suppliers based on a number of criteria including the respect for their respect to the elimination of all forms of forced labor, but does not disclose further details about the process to assess risks.</v>
          </cell>
          <cell r="BD23" t="str">
            <v xml:space="preserve">Hitachi Group CSR Procurement Guidelines (3rd Edition), accessed 28 December 2017: http://www.hitachi.com/procurement/csr/csr/__icsFiles/afieldfile/2017/03/27/HITACHI_GROUP_CSR_PROCUREMENT_GUIDELINE.pdf </v>
          </cell>
          <cell r="BE23">
            <v>0</v>
          </cell>
          <cell r="BF23">
            <v>0</v>
          </cell>
          <cell r="BG23" t="str">
            <v>Not disclosed</v>
          </cell>
          <cell r="BH23" t="str">
            <v>n/a</v>
          </cell>
          <cell r="BI23">
            <v>100</v>
          </cell>
          <cell r="BJ23">
            <v>100</v>
          </cell>
          <cell r="BK23" t="str">
            <v xml:space="preserve">Hitachi requires first-tier suppliers through the supplier code to have a process in place to communicate the guidelines to their suppliers and to monitor their compliance.
</v>
          </cell>
          <cell r="BL23" t="str">
            <v>Statement in Accordance with the UK Modern Slavery Act, accessed 28 December 2017: http://www.hitachi.eu/en-gb/modern-slavery-act, page 2.
Hitachi Group CSR Procurement Guidelines (3rd Edition)
http://www.hitachi.com/procurement/csr/csr/__icsFiles/afieldfile/2017/03/27/HITACHI_GROUP_CSR_PROCUREMENT_GUIDELINE.pdf, page 20-21</v>
          </cell>
          <cell r="BM23">
            <v>0</v>
          </cell>
          <cell r="BN23">
            <v>0</v>
          </cell>
          <cell r="BO23">
            <v>0</v>
          </cell>
          <cell r="BP23">
            <v>0</v>
          </cell>
          <cell r="BQ23" t="str">
            <v>Not disclosed</v>
          </cell>
          <cell r="BR23" t="str">
            <v>n/a</v>
          </cell>
          <cell r="BS23">
            <v>75</v>
          </cell>
          <cell r="BT23">
            <v>50</v>
          </cell>
          <cell r="BU23">
            <v>25</v>
          </cell>
          <cell r="BV23" t="str">
            <v>(1) and (2) Hitachi uses the provisions of the EICC Code (version 5.1) in its procurement guidelines, which includes a provision that workers shall not be required to pay employers’ or agents’ recruitment fees or other related fees for their employment, and that that employment related fees paid by workers shall be reimbursed to the workers (which implies that these costs should be borne by the supplier). However, the company does not disclose evidence of reimbursing recruitment fees.</v>
          </cell>
          <cell r="BW23" t="str">
            <v xml:space="preserve">Hitachi Group CSR Procurement Guidelines (3rd Edition), accessed 28 December 2017: http://www.hitachi.com/procurement/csr/csr/__icsFiles/afieldfile/2017/03/27/HITACHI_GROUP_CSR_PROCUREMENT_GUIDELINE.pdf </v>
          </cell>
          <cell r="BX23">
            <v>0</v>
          </cell>
          <cell r="BY23">
            <v>0</v>
          </cell>
          <cell r="BZ23">
            <v>0</v>
          </cell>
          <cell r="CA23" t="str">
            <v>Not disclosed</v>
          </cell>
          <cell r="CB23" t="str">
            <v>n/a</v>
          </cell>
          <cell r="CC23">
            <v>50</v>
          </cell>
          <cell r="CD23">
            <v>25</v>
          </cell>
          <cell r="CE23">
            <v>25</v>
          </cell>
          <cell r="CF23">
            <v>0</v>
          </cell>
          <cell r="CG23">
            <v>0</v>
          </cell>
          <cell r="CH23" t="str">
            <v>(1) and (2) Hitachi has integrated version 5.1. of the EICC Code in its procurement guidelines. The Code requires that workers must be provided with a written employment agreement in their native language prior to the worker departing from his or her country of origin, and states that prohibits passport retention and restrictions on workers’ freedom of movement. 
(3) and (4) Not disclosed.</v>
          </cell>
          <cell r="CI23" t="str">
            <v xml:space="preserve">Hitachi Group CSR Procurement Guidelines (3rd Edition), accessed 28 December 2017: http://www.hitachi.com/procurement/csr/csr/__icsFiles/afieldfile/2017/03/27/HITACHI_GROUP_CSR_PROCUREMENT_GUIDELINE.pdf </v>
          </cell>
          <cell r="CJ23">
            <v>25</v>
          </cell>
          <cell r="CK23">
            <v>25</v>
          </cell>
          <cell r="CL23">
            <v>0</v>
          </cell>
          <cell r="CM23" t="str">
            <v>(1) Hitachi has integrated the EICC Code into its procurement guidelines but does not link to the EICC website, where it is available in further languages apart from English.
It states that its own procurement guidelines are available in English, Japanese and Chinese on its website. [As the company states it sources from first tier suppliers from 66 countries (see 2.1.), these translations do not seem to cover the languages of suppliers' workers.]
(2) Not disclosed</v>
          </cell>
          <cell r="CN23" t="str">
            <v xml:space="preserve">*CSR Procurement, accessed 28 December 2017: http://www.hitachi.com/procurement/csr/csr/index.html
*Additional Disclosure 2018, accessed 6 April 2018: https://www.business-humanrights.org/en/knowthechain-ict-company-disclosure
</v>
          </cell>
          <cell r="CO23">
            <v>0</v>
          </cell>
          <cell r="CP23">
            <v>0</v>
          </cell>
          <cell r="CQ23">
            <v>0</v>
          </cell>
          <cell r="CR23">
            <v>0</v>
          </cell>
          <cell r="CS23">
            <v>0</v>
          </cell>
          <cell r="CT23" t="str">
            <v>Not disclosed</v>
          </cell>
          <cell r="CU23" t="str">
            <v>n/a</v>
          </cell>
          <cell r="CV23">
            <v>0</v>
          </cell>
          <cell r="CW23">
            <v>0</v>
          </cell>
          <cell r="CX23">
            <v>0</v>
          </cell>
          <cell r="CY23">
            <v>0</v>
          </cell>
          <cell r="CZ23">
            <v>0</v>
          </cell>
          <cell r="DA23" t="str">
            <v>Not disclosed.</v>
          </cell>
          <cell r="DB23" t="str">
            <v>n/a</v>
          </cell>
          <cell r="DC23">
            <v>10</v>
          </cell>
          <cell r="DD23">
            <v>10</v>
          </cell>
          <cell r="DE23">
            <v>0</v>
          </cell>
          <cell r="DF23">
            <v>0</v>
          </cell>
          <cell r="DG23">
            <v>0</v>
          </cell>
          <cell r="DH23">
            <v>0</v>
          </cell>
          <cell r="DI23" t="str">
            <v>(1) Hitachi discloses that it has a whistleblowing system in place, for employees of Hitachi or of companies with which it conducts transactions, including suppliers, to report on illegal or unethical behavior. The reports can be submitted my mail or email to the internal compliance department or an external attorney. Details on how to access the system are not publicly disclosed, i.e. it is unclear to which extent the system is available to suppliers' workers and relevant stakeholders such as labor NGOs or worker organisations.
(2)-(5) Not disclosed.</v>
          </cell>
          <cell r="DJ23" t="str">
            <v>Statement in Accordance with the UK Modern Slavery Act, accessed 28 December 2017: http://www.hitachi.eu/en-gb/modern-slavery-act, page 2.
Sharing the Hitachi Identity, accessed 28 December 2017: http://www.hitachi.com/csr/governance/compliance/index.html</v>
          </cell>
          <cell r="DK23">
            <v>80</v>
          </cell>
          <cell r="DL23">
            <v>20</v>
          </cell>
          <cell r="DM23">
            <v>20</v>
          </cell>
          <cell r="DN23">
            <v>20</v>
          </cell>
          <cell r="DO23">
            <v>20</v>
          </cell>
          <cell r="DP23">
            <v>0</v>
          </cell>
          <cell r="DQ23" t="str">
            <v>The company discloses to audit its suppliers based on the SA8000 auditing standards, but does not provide further information. The SA 8000 audit standard
(1) combines announced and unannounced audits,
(2) includes the review of relevant documents such as operational records, personnel files, employment contracts and wage records,
(3) includes interviews with management and workers, and
(4) also include visits to dormitories and worker housing. 
(5) Not disclosed</v>
          </cell>
          <cell r="DR23" t="str">
            <v>Hitachi Sustainability Report 2017 - Responsible Procurement, accessed 28 December 2017: http://www.hitachi.com/csr/download/pdf/csr2017e_045-050.pdf, page 74.</v>
          </cell>
          <cell r="DS23">
            <v>30</v>
          </cell>
          <cell r="DT23">
            <v>0</v>
          </cell>
          <cell r="DU23">
            <v>0</v>
          </cell>
          <cell r="DV23">
            <v>0</v>
          </cell>
          <cell r="DW23">
            <v>20</v>
          </cell>
          <cell r="DX23">
            <v>10</v>
          </cell>
          <cell r="DY23" t="str">
            <v>(1)-(3) Not disclosed
(4) The company states to use Intertek auditors and in addition have an EICC-recognized auditor assess suppliers from the perspective of human and labor rights.
(5) The company states that within 20 supplier audits conducted, minor infringements related to overtime, hazardous waste and equipment inspections were found, including the number of factories at which these occurred. No further details on the findings are disclosed.</v>
          </cell>
          <cell r="DZ23" t="str">
            <v>Hitachi Sustainability Report 2017 - Responsible Procurement, accessed 28 December 2017: http://www.hitachi.com/csr/download/pdf/csr2017e_045-050.pdf, page 74-75.</v>
          </cell>
          <cell r="EA23">
            <v>25</v>
          </cell>
          <cell r="EB23">
            <v>25</v>
          </cell>
          <cell r="EC23">
            <v>0</v>
          </cell>
          <cell r="ED23">
            <v>0</v>
          </cell>
          <cell r="EE23">
            <v>0</v>
          </cell>
          <cell r="EF23" t="str">
            <v>(1) Hitachi states that suppliers are asked to submit improvement plans on non-compliances and that it, together with its group companies, works with suppliers and provides advice until improvments are implemented.
(2)-(4) Not disclosed</v>
          </cell>
          <cell r="EG23" t="str">
            <v>Hitachi Sustainability Report 2017 - Responsible Procurement, accessed 28 December 2017: http://www.hitachi.com/csr/download/pdf/csr2017e_045-050.pdf, page 75.</v>
          </cell>
          <cell r="EH23">
            <v>0</v>
          </cell>
          <cell r="EI23">
            <v>0</v>
          </cell>
          <cell r="EJ23">
            <v>0</v>
          </cell>
          <cell r="EK23">
            <v>0</v>
          </cell>
          <cell r="EL23" t="str">
            <v>n/a</v>
          </cell>
          <cell r="EM23" t="str">
            <v>n/a</v>
          </cell>
          <cell r="EN23" t="str">
            <v>n/a</v>
          </cell>
          <cell r="EO23" t="str">
            <v>n/a</v>
          </cell>
          <cell r="EP23" t="str">
            <v>n/a</v>
          </cell>
          <cell r="EQ23" t="str">
            <v>n/a</v>
          </cell>
          <cell r="ER23" t="str">
            <v>n/a</v>
          </cell>
          <cell r="ES23" t="str">
            <v>n/a</v>
          </cell>
          <cell r="ET23" t="str">
            <v>n/a</v>
          </cell>
          <cell r="EU23" t="str">
            <v>Not disclosed</v>
          </cell>
          <cell r="EV23" t="str">
            <v>n/a</v>
          </cell>
        </row>
        <row r="24">
          <cell r="A24" t="str">
            <v>HOYA Corporation</v>
          </cell>
          <cell r="B24" t="str">
            <v>Electronic Components</v>
          </cell>
          <cell r="C24">
            <v>19.340310000000002</v>
          </cell>
          <cell r="D24" t="str">
            <v>Japan</v>
          </cell>
          <cell r="E24" t="str">
            <v>TSE:7741</v>
          </cell>
          <cell r="H24">
            <v>100</v>
          </cell>
          <cell r="I24">
            <v>100</v>
          </cell>
          <cell r="J24" t="str">
            <v>Hoya states that it is committed to ensuring that its own company and business partners adhere to high ethical standards and comply with […] laws relating to human trafficking and slavery.</v>
          </cell>
          <cell r="K24" t="str">
            <v>Hoya Group Modern Slavery Statement, accessed 23 January 2018: http://www.hoya.co.jp/english/csr/pdf/Hoya%20draft%20statement%2003_09_16_HOYA_fin.pdf</v>
          </cell>
          <cell r="L24">
            <v>60</v>
          </cell>
          <cell r="M24">
            <v>20</v>
          </cell>
          <cell r="N24">
            <v>20</v>
          </cell>
          <cell r="O24">
            <v>20</v>
          </cell>
          <cell r="P24">
            <v>0</v>
          </cell>
          <cell r="Q24">
            <v>0</v>
          </cell>
          <cell r="R24" t="str">
            <v>(1) Hoya discloses a Supplier Code of Conduct which covers forced labor, child labor, non-discrimination and freedom of association.
[The company further publishes internal Business Conduct Guidelines (BCG), where it states it "will not permit conducting business with supply chains which engage in any form of child labor, forced labor, or human trafficking". These guidelines are not directly addressed at or communicated to suppliers, however. 
In its Modern Slavery Statement, the company notes "Compliance with HOYA BCGs stands in addition to certain contractual requirement for suppliers and distributors to comply with all laws and regulations applicable to their business."]
(2) The company discloses that its Supplier Code has been approved by the CEO and CLO. 
(3) Yes. Home &gt; Sustainability &gt; Supply Chain Management
(4) Not disclosed. The standard is newly published but does not outline a review/update procedure.
(5) The company states that notices "will be sent to existing first-tier suppliers informing them of the new supplier code of conduct and requesting their acknowledgement and compliance". However, a process of communication to suppliers has not yet been carried out.</v>
          </cell>
          <cell r="S24" t="str">
            <v>*Supplier Code of Conduct, accessed 9 April 2018, http://www.hoya.co.jp/english/csr/pdf/Supplier_CoC2018.pdf.
*Hoya Group Modern Slavery Statement, accessed 23 January 2018: http://www.hoya.co.jp/english/csr/pdf/Hoya%20draft%20statement%2003_09_16_HOYA_fin.pdf
*Hoya Business Conduct Guidelines, accessed 23 January 2018: http://www.hoya.co.jp/english/company/pdf/hoya_business_conduct_guidelines.pdf, page 12.
*Respecting Human Rights, accessed 23 January 2018: http://www.hoya.co.jp/english/csr/human_rights.html
*Additional Disclosure 2018, accessed 9 April 2018, https://www.business-humanrights.org/sites/default/files/2018%20KTC%20ICT%20benchmark%20research_Hoya%20additional%20disclosure.xlsx.</v>
          </cell>
          <cell r="T24">
            <v>25</v>
          </cell>
          <cell r="U24">
            <v>25</v>
          </cell>
          <cell r="V24">
            <v>0</v>
          </cell>
          <cell r="W24" t="str">
            <v>(1) The company states that it has a committee responsible for implementing its Supplier Code of Conduct, and training supply chain and procurement officers. No further details on the composition/ responsibilities of this committee are disclosed. 
(2) Not disclosed.</v>
          </cell>
          <cell r="X24" t="str">
            <v>Additional Disclosure 2018, accessed 9 April 2018, https://www.business-humanrights.org/sites/default/files/2018%20KTC%20ICT%20benchmark%20research_Hoya%20additional%20disclosure.xlsx.</v>
          </cell>
          <cell r="Y24">
            <v>50</v>
          </cell>
          <cell r="Z24">
            <v>50</v>
          </cell>
          <cell r="AA24">
            <v>0</v>
          </cell>
          <cell r="AB24" t="str">
            <v xml:space="preserve">(1) Hoya discloses that it has delivered training on its Supplier Code (which includes forced labor) internally on procurement and supply chain officers. It states that it will work on developing further training.
(2) Not disclosed. </v>
          </cell>
          <cell r="AC24" t="str">
            <v>Additional Disclosure 2018, accessed 9 April 2018, https://www.business-humanrights.org/sites/default/files/2018%20KTC%20ICT%20benchmark%20research_Hoya%20additional%20disclosure.xlsx.</v>
          </cell>
          <cell r="AD24">
            <v>0</v>
          </cell>
          <cell r="AE24">
            <v>0</v>
          </cell>
          <cell r="AF24">
            <v>0</v>
          </cell>
          <cell r="AG24" t="str">
            <v>(1) Not disclosed
(2) Not disclosed.
Hoya does not disclose membership in any relevant industry association, but states in its additional disclosure that many of its customers are members of the RBA.</v>
          </cell>
          <cell r="AH24" t="str">
            <v>Additional Disclosure, accessed 23 January 2018: https://business-humanrights.org/sites/default/files/KnowTheChain%20-%20ICT%20Sector%20Engagement%20Questions_HOYA.pdf</v>
          </cell>
          <cell r="AI24">
            <v>0</v>
          </cell>
          <cell r="AJ24">
            <v>0</v>
          </cell>
          <cell r="AK24">
            <v>0</v>
          </cell>
          <cell r="AL24">
            <v>0</v>
          </cell>
          <cell r="AM24">
            <v>0</v>
          </cell>
          <cell r="AN24" t="str">
            <v>Not disclosed.</v>
          </cell>
          <cell r="AO24" t="str">
            <v>N/A</v>
          </cell>
          <cell r="AP24">
            <v>0</v>
          </cell>
          <cell r="AQ24">
            <v>0</v>
          </cell>
          <cell r="AR24">
            <v>0</v>
          </cell>
          <cell r="AS24" t="str">
            <v>Not disclosed.</v>
          </cell>
          <cell r="AT24" t="str">
            <v>N/A</v>
          </cell>
          <cell r="AU24">
            <v>0</v>
          </cell>
          <cell r="AV24">
            <v>0</v>
          </cell>
          <cell r="AW24">
            <v>0</v>
          </cell>
          <cell r="AX24">
            <v>0</v>
          </cell>
          <cell r="AY24" t="str">
            <v>Not disclosed
The company states it "aims to achieve its management principles, […] through procurement activities which work to create and reinforce positive relationships with suppliers", but does not clarify this any further.</v>
          </cell>
          <cell r="AZ24" t="str">
            <v>Hoya Group Modern Slavery Statement, accessed 23 January 2018: http://www.hoya.co.jp/english/csr/pdf/Hoya%20draft%20statement%2003_09_16_HOYA_fin.pdf</v>
          </cell>
          <cell r="BA24">
            <v>0</v>
          </cell>
          <cell r="BB24">
            <v>0</v>
          </cell>
          <cell r="BC24" t="str">
            <v>Not disclosed. Hoya states it evaluates new suppliers' ability to meet its requirements prior to entering into contract which may include questionnaires and audits. However,  it does not publish any human rights related requirements and neither explicitly states that this assessment includes such aspects.</v>
          </cell>
          <cell r="BD24" t="str">
            <v>Hoya Group Modern Slavery Statement, accessed 23 January 2018: http://www.hoya.co.jp/english/csr/pdf/Hoya%20draft%20statement%2003_09_16_HOYA_fin.pdf</v>
          </cell>
          <cell r="BE24">
            <v>0</v>
          </cell>
          <cell r="BF24">
            <v>0</v>
          </cell>
          <cell r="BG24" t="str">
            <v xml:space="preserve">The company states that it contractually requires its suppliers to comply with laws and regulations, but does not refer to any human rights related standards.
Additionally, Hoya discloses that contractual provisions requiring compliance with the Supplier Code will be incorporated into contracts "going forward". However these provisions are not currently in place. </v>
          </cell>
          <cell r="BH24" t="str">
            <v>*Hoya Group Modern Slavery Statement, accessed 23 January 2018: http://www.hoya.co.jp/english/csr/pdf/Hoya%20draft%20statement%2003_09_16_HOYA_fin.pdf
*Additional Disclosure 2018, accessed 9 April 2018, https://www.business-humanrights.org/sites/default/files/2018%20KTC%20ICT%20benchmark%20research_Hoya%20additional%20disclosure.xlsx.</v>
          </cell>
          <cell r="BI24">
            <v>100</v>
          </cell>
          <cell r="BJ24">
            <v>100</v>
          </cell>
          <cell r="BK24" t="str">
            <v>Hoya's Supplier Code requires suppliers to require their next-tier suppliers to acknowledge and implement the Code.</v>
          </cell>
          <cell r="BL24" t="str">
            <v>Supplier Code of Conduct, accessed 9 April 2018, http://www.hoya.co.jp/english/csr/pdf/Supplier_CoC2018.pdf.</v>
          </cell>
          <cell r="BM24">
            <v>0</v>
          </cell>
          <cell r="BN24">
            <v>0</v>
          </cell>
          <cell r="BO24">
            <v>0</v>
          </cell>
          <cell r="BP24">
            <v>0</v>
          </cell>
          <cell r="BQ24" t="str">
            <v>(1) Not disclosed.
(2) Not disclosed. The company's Supplier Code states that "all providers of goods and services, including but not limited to suppliers, vendors, contractors, consultants and agents…who do business with Hoya's worldwide entities must comply with this Supplier Code of Conduct". 
(3) Not disclosed.</v>
          </cell>
          <cell r="BR24" t="str">
            <v>Supplier Code of Conduct, accessed 9 April 2018, http://www.hoya.co.jp/english/csr/pdf/Supplier_CoC2018.pdf.</v>
          </cell>
          <cell r="BS24">
            <v>0</v>
          </cell>
          <cell r="BT24">
            <v>0</v>
          </cell>
          <cell r="BU24">
            <v>0</v>
          </cell>
          <cell r="BV24" t="str">
            <v>Not disclosed.</v>
          </cell>
          <cell r="BW24" t="str">
            <v>N/A</v>
          </cell>
          <cell r="BX24">
            <v>0</v>
          </cell>
          <cell r="BY24">
            <v>0</v>
          </cell>
          <cell r="BZ24">
            <v>0</v>
          </cell>
          <cell r="CA24" t="str">
            <v>Not disclosed.</v>
          </cell>
          <cell r="CB24" t="str">
            <v>N/A</v>
          </cell>
          <cell r="CC24">
            <v>0</v>
          </cell>
          <cell r="CD24">
            <v>0</v>
          </cell>
          <cell r="CE24">
            <v>0</v>
          </cell>
          <cell r="CF24">
            <v>0</v>
          </cell>
          <cell r="CG24">
            <v>0</v>
          </cell>
          <cell r="CH24" t="str">
            <v>Not disclosed</v>
          </cell>
          <cell r="CI24" t="str">
            <v>N/A</v>
          </cell>
          <cell r="CJ24">
            <v>0</v>
          </cell>
          <cell r="CK24">
            <v>0</v>
          </cell>
          <cell r="CL24">
            <v>0</v>
          </cell>
          <cell r="CM24" t="str">
            <v>Not disclosed. [The company states in its additional disclosure that its Supplier Code has been translated into Japanese, Chinese, Vietnamese and Thai, which are its most predominant supply chain languages. They have not yet been finalized and are not yet publicly available.]</v>
          </cell>
          <cell r="CN24" t="str">
            <v xml:space="preserve">Additional Disclosure 2018, accessed 9 April 2018, https://www.business-humanrights.org/sites/default/files/2018%20KTC%20ICT%20benchmark%20research_Hoya%20additional%20disclosure.xlsx. </v>
          </cell>
          <cell r="CO24">
            <v>0</v>
          </cell>
          <cell r="CP24">
            <v>0</v>
          </cell>
          <cell r="CQ24">
            <v>0</v>
          </cell>
          <cell r="CR24">
            <v>0</v>
          </cell>
          <cell r="CS24">
            <v>0</v>
          </cell>
          <cell r="CT24" t="str">
            <v>Not disclosed.</v>
          </cell>
          <cell r="CU24" t="str">
            <v>N/A</v>
          </cell>
          <cell r="CV24">
            <v>0</v>
          </cell>
          <cell r="CW24">
            <v>0</v>
          </cell>
          <cell r="CX24">
            <v>0</v>
          </cell>
          <cell r="CY24">
            <v>0</v>
          </cell>
          <cell r="CZ24">
            <v>0</v>
          </cell>
          <cell r="DA24" t="str">
            <v>Not disclosed.</v>
          </cell>
          <cell r="DB24" t="str">
            <v>N/A</v>
          </cell>
          <cell r="DC24">
            <v>20</v>
          </cell>
          <cell r="DD24">
            <v>20</v>
          </cell>
          <cell r="DE24">
            <v>0</v>
          </cell>
          <cell r="DF24">
            <v>0</v>
          </cell>
          <cell r="DG24">
            <v>0</v>
          </cell>
          <cell r="DH24">
            <v>0</v>
          </cell>
          <cell r="DI24" t="str">
            <v xml:space="preserve">(1) The company's Supplier Code includes an email address for concerns regarding violations of the Code to be submitted. This appears to be available to external parties. 
[In its modern slavery statement, Hoya discloses that it operates a helpline that is available to all its employees to report suspected violations of the Business Conduct Guidelines, including human rights. The guidelines do not mention human rights with regard to the company's supply chains, however, as they only consider the company's own operations. Further, the mechanism is directed at employees, rather than supply chain workers and external stakeholders.]
(2-4) Not disclosed. </v>
          </cell>
          <cell r="DJ24" t="str">
            <v>*Supplier Code of Conduct, accessed 9 April 2018, http://www.hoya.co.jp/english/csr/pdf/Supplier_CoC2018.pdf
*Hoya Group Modern Slavery Statement, accessed 23 January 2018: http://www.hoya.co.jp/english/csr/pdf/Hoya%20draft%20statement%2003_09_16_HOYA_fin.pdf</v>
          </cell>
          <cell r="DK24">
            <v>10</v>
          </cell>
          <cell r="DL24">
            <v>0</v>
          </cell>
          <cell r="DM24">
            <v>10</v>
          </cell>
          <cell r="DN24">
            <v>0</v>
          </cell>
          <cell r="DO24">
            <v>0</v>
          </cell>
          <cell r="DP24">
            <v>0</v>
          </cell>
          <cell r="DQ24" t="str">
            <v>Hoya discloses that it periodically conducts supplier audits to verify their compliance to performance- and quality standards. There is no evidence for the coverage of human rights topics of these audits or on the audit process.</v>
          </cell>
          <cell r="DR24" t="str">
            <v>Hoya Group Modern Slavery Statement, accessed 23 January 2018: http://www.hoya.co.jp/english/csr/pdf/Hoya%20draft%20statement%2003_09_16_HOYA_fin.pdf</v>
          </cell>
          <cell r="DS24">
            <v>0</v>
          </cell>
          <cell r="DT24">
            <v>0</v>
          </cell>
          <cell r="DU24">
            <v>0</v>
          </cell>
          <cell r="DV24">
            <v>0</v>
          </cell>
          <cell r="DW24">
            <v>0</v>
          </cell>
          <cell r="DX24">
            <v>0</v>
          </cell>
          <cell r="DY24" t="str">
            <v>Not disclosed</v>
          </cell>
          <cell r="DZ24" t="str">
            <v>N/A</v>
          </cell>
          <cell r="EA24">
            <v>0</v>
          </cell>
          <cell r="EB24">
            <v>0</v>
          </cell>
          <cell r="EC24">
            <v>0</v>
          </cell>
          <cell r="ED24">
            <v>0</v>
          </cell>
          <cell r="EE24">
            <v>0</v>
          </cell>
          <cell r="EF24" t="str">
            <v>The company does not disclose an audit or corrective action process related to labor standards. More broadly, the company states that it "works with suppliers to ensure the correct management systems are in place to prevent breaches".</v>
          </cell>
          <cell r="EG24" t="str">
            <v>Hoya Group Modern Slavery Statement, accessed 23 January 2018: http://www.hoya.co.jp/english/csr/pdf/Hoya%20draft%20statement%2003_09_16_HOYA_fin.pdf</v>
          </cell>
          <cell r="EH24">
            <v>25</v>
          </cell>
          <cell r="EI24">
            <v>0</v>
          </cell>
          <cell r="EJ24">
            <v>25</v>
          </cell>
          <cell r="EK24">
            <v>0</v>
          </cell>
          <cell r="EL24" t="str">
            <v>n/a</v>
          </cell>
          <cell r="EM24" t="str">
            <v>n/a</v>
          </cell>
          <cell r="EN24" t="str">
            <v>n/a</v>
          </cell>
          <cell r="EO24" t="str">
            <v>n/a</v>
          </cell>
          <cell r="EP24" t="str">
            <v>n/a</v>
          </cell>
          <cell r="EQ24" t="str">
            <v>n/a</v>
          </cell>
          <cell r="ER24" t="str">
            <v>n/a</v>
          </cell>
          <cell r="ES24" t="str">
            <v>n/a</v>
          </cell>
          <cell r="ET24" t="str">
            <v>n/a</v>
          </cell>
          <cell r="EU24" t="str">
            <v>(1) The company states that reported violations of the Code of Conduct submitted via the communication line will be dealt with by the Committee (the same Committee which is responsible for implementing the Supplier Code). It discloses that the Committee will work with the relevant business division to respond appropriately. No further detail on a process, such as timeframes or engagement with affected stakeholders, is provided. 
(2) Not disclosed.</v>
          </cell>
          <cell r="EV24" t="str">
            <v>Additional Disclosure 2018, accessed 9 April 2018, https://www.business-humanrights.org/sites/default/files/2018%20KTC%20ICT%20benchmark%20research_Hoya%20additional%20disclosure.xlsx</v>
          </cell>
        </row>
        <row r="25">
          <cell r="A25" t="str">
            <v>Infineon Technologies AG</v>
          </cell>
          <cell r="B25" t="str">
            <v>Semiconductors</v>
          </cell>
          <cell r="C25">
            <v>32.912059999999997</v>
          </cell>
          <cell r="D25" t="str">
            <v>Germany</v>
          </cell>
          <cell r="E25" t="str">
            <v>XTRA:IFX</v>
          </cell>
          <cell r="H25">
            <v>100</v>
          </cell>
          <cell r="I25">
            <v>100</v>
          </cell>
          <cell r="J25" t="str">
            <v>Infineon's modern slavery statement discloses that the company opposes slavery and trafficking and that forced labor will not be tolerated.</v>
          </cell>
          <cell r="K25" t="str">
            <v>Slavery and Human Trafficking Statement, accessed 11 January 2018: https://www.infineon.com/dgdl/Infineon+Technologies+Slavery+and+Human+Trafficking+Statement.pdf?fileId=5546d4615affca26015b1acdcb060464.</v>
          </cell>
          <cell r="L25">
            <v>40</v>
          </cell>
          <cell r="M25">
            <v>10</v>
          </cell>
          <cell r="N25">
            <v>0</v>
          </cell>
          <cell r="O25">
            <v>20</v>
          </cell>
          <cell r="P25">
            <v>0</v>
          </cell>
          <cell r="Q25">
            <v>10</v>
          </cell>
          <cell r="R25" t="str">
            <v xml:space="preserve">(1) Infineon's Principles of Purchasing are binding on suppliers. These principles include the prohibition of forced labor, child labor and discrimination, but fail to protect freedom of association and collective bargaining. Apart from these principles, the company states it expects suppliers to "support" the principles of the UN Global Compact, which refer to the entire internationally proclaimed human rights.
(2) Not disclosed
(3) Yes. Home&gt;About&gt;Sustainability&gt;CSR Supply Chain
(4) Not disclosed. The current version is dated October 2014.
(5) The company states that its principles of purchasing are binding, which implies that they will be communicated to suppliers. </v>
          </cell>
          <cell r="S25" t="str">
            <v>(1) Principles of Purchasing, accessed 11 January 2018: https://www.infineon.com/dgdl/Principles+of+Purchasing.pdf?fileId=db3a3043341f67a101343cd1655f1fe0
(3) CSR Supply Chain Management, accessed 11 January 2018: https://www.infineon.com/cms/en/about-infineon/sustainability/csr-supply-chain/
(5) Infineon Technologies Slavery and Human Trafficking Statement, accessed 11 January 2018
https://www.infineon.com/dgdl/Infineon+Technologies+Slavery+and+Human+Trafficking+Statement.pdf?fileId=5546d4615affca26015b1acdcb060464, page 2.</v>
          </cell>
          <cell r="T25">
            <v>25</v>
          </cell>
          <cell r="U25">
            <v>25</v>
          </cell>
          <cell r="V25">
            <v>0</v>
          </cell>
          <cell r="W25" t="str">
            <v>(1) The company states that it is the task of "Infineon specialists" to evaluate CSR questionnaires submitted by new and existing suppliers as to whether they comply with the company's standards, including human rights standards. There is no further disclosure on staff responsible for human rights in the supply chain or their activities.
(2) Not disclosed</v>
          </cell>
          <cell r="X25" t="str">
            <v>CSR Supply Chain Management, accessed 11 January 2018: https://www.infineon.com/cms/en/about-infineon/sustainability/csr-supply-chain/</v>
          </cell>
          <cell r="Y25">
            <v>25</v>
          </cell>
          <cell r="Z25">
            <v>25</v>
          </cell>
          <cell r="AA25">
            <v>0</v>
          </cell>
          <cell r="AB25" t="str">
            <v>(1) Infineon provides mandatory training to employees on the Business Conduct Guidelines, with a focus on those working in supply chain management. These guidelines function primarily as a company internal code of ethics and only briefly outline the company's principle to ensure that business partners that abide by human rights without specifically outlining the issue of forced labor, however. There is no further information disclosed about the depth and contents of such training.
(2) Not disclosed.</v>
          </cell>
          <cell r="AC25" t="str">
            <v>Infineon Technologies Slavery and Human Trafficking Statement, accessed 11 January 2018
https://www.infineon.com/dgdl/Infineon+Technologies+Slavery+and+Human+Trafficking+Statement.pdf?fileId=5546d4615affca26015b1acdcb060464, page 2.
Business Conduct Guidelines, accessed 11 January 2018:
https://www.infineon.com/dgdl/INFIN+Broschu%CC%88re+BCG_EN_VF.pdf?fileId=5546d46154530942015470cebd78006d, page 13.</v>
          </cell>
          <cell r="AD25">
            <v>0</v>
          </cell>
          <cell r="AE25">
            <v>0</v>
          </cell>
          <cell r="AF25">
            <v>0</v>
          </cell>
          <cell r="AG25" t="str">
            <v>Not disclosed.</v>
          </cell>
          <cell r="AH25" t="str">
            <v>N/A</v>
          </cell>
          <cell r="AI25">
            <v>0</v>
          </cell>
          <cell r="AJ25">
            <v>0</v>
          </cell>
          <cell r="AK25">
            <v>0</v>
          </cell>
          <cell r="AL25">
            <v>0</v>
          </cell>
          <cell r="AM25">
            <v>0</v>
          </cell>
          <cell r="AN25" t="str">
            <v>Not disclosed.</v>
          </cell>
          <cell r="AO25" t="str">
            <v>N/A</v>
          </cell>
          <cell r="AP25">
            <v>0</v>
          </cell>
          <cell r="AQ25">
            <v>0</v>
          </cell>
          <cell r="AR25">
            <v>0</v>
          </cell>
          <cell r="AS25" t="str">
            <v>Not disclosed.</v>
          </cell>
          <cell r="AT25" t="str">
            <v>N/A</v>
          </cell>
          <cell r="AU25">
            <v>0</v>
          </cell>
          <cell r="AV25">
            <v>0</v>
          </cell>
          <cell r="AW25">
            <v>0</v>
          </cell>
          <cell r="AX25">
            <v>0</v>
          </cell>
          <cell r="AY25" t="str">
            <v>(1) and (2) Not disclosed.
Infineon discloses it now integrates conflict minerals reporting templates into its supplier management portal for suppliers to complete. This analysis does not appear to include forced labor risks, however.
(3) Not disclosed</v>
          </cell>
          <cell r="AZ25" t="str">
            <v>Our sustainability targets, accessed 11 January 2018: https://www.infineon.com/dgdl/Targets+and+Achievements_EN.pdf?fileId=5546d4615f9640f0015fde0fd00700b5</v>
          </cell>
          <cell r="BA25">
            <v>50</v>
          </cell>
          <cell r="BB25">
            <v>50</v>
          </cell>
          <cell r="BC25" t="str">
            <v>Infineon discloses that it evaluates existing and new suppliers through CSR questionnaires, which include questions on human rights, and that those who are identified a risk to the company cannot be awarded any contracts until they improve their performance. Apart from these self-assessment questionnaires, the company discloses no further evidence of assessing forced labor risks at potential suppliers.</v>
          </cell>
          <cell r="BD25" t="str">
            <v xml:space="preserve">Infineon Technologies Slavery and Human Trafficking Statement, accessed 11 January 2018
https://www.infineon.com/dgdl/Infineon+Technologies+Slavery+and+Human+Trafficking+Statement.pdf?fileId=5546d4615affca26015b1acdcb060464
CSR Supply Chain Managemtnt, accessed 11 January 2018: https://www.infineon.com/cms/en/about-infineon/sustainability/csr-supply-chain/
</v>
          </cell>
          <cell r="BE25">
            <v>0</v>
          </cell>
          <cell r="BF25">
            <v>0</v>
          </cell>
          <cell r="BG25" t="str">
            <v>Infineon discloses that its Principles of Purchasing, which include a clause on forced labor, are binding on suppliers but does not specify if this is ensured contractually.</v>
          </cell>
          <cell r="BH25" t="str">
            <v>Infineon Technologies Slavery and Human Trafficking Statement, accessed 11 January 2018
https://www.infineon.com/dgdl/Infineon+Technologies+Slavery+and+Human+Trafficking+Statement.pdf?fileId=5546d4615affca26015b1acdcb060464</v>
          </cell>
          <cell r="BI25">
            <v>100</v>
          </cell>
          <cell r="BJ25">
            <v>100</v>
          </cell>
          <cell r="BK25" t="str">
            <v>Infineon states that it requires all of its suppliers to ensure that their affiliates, contractors and subcontractors also comply with all requirements described therein.</v>
          </cell>
          <cell r="BL25" t="str">
            <v>Principles of Purchasing, accessed 11 January 2018: https://www.infineon.com/dgdl/Principles+of+Purchasing.pdf?fileId=db3a3043341f67a101343cd1655f1fe0, page1.</v>
          </cell>
          <cell r="BM25">
            <v>0</v>
          </cell>
          <cell r="BN25">
            <v>0</v>
          </cell>
          <cell r="BO25">
            <v>0</v>
          </cell>
          <cell r="BP25">
            <v>0</v>
          </cell>
          <cell r="BQ25" t="str">
            <v>Not disclosed.</v>
          </cell>
          <cell r="BR25" t="str">
            <v>N/A</v>
          </cell>
          <cell r="BS25">
            <v>0</v>
          </cell>
          <cell r="BT25">
            <v>0</v>
          </cell>
          <cell r="BU25">
            <v>0</v>
          </cell>
          <cell r="BV25" t="str">
            <v>Not disclosed.</v>
          </cell>
          <cell r="BW25" t="str">
            <v>N/A</v>
          </cell>
          <cell r="BX25">
            <v>0</v>
          </cell>
          <cell r="BY25">
            <v>0</v>
          </cell>
          <cell r="BZ25">
            <v>0</v>
          </cell>
          <cell r="CA25" t="str">
            <v>Not disclosed.</v>
          </cell>
          <cell r="CB25" t="str">
            <v>N/A</v>
          </cell>
          <cell r="CC25">
            <v>0</v>
          </cell>
          <cell r="CD25">
            <v>0</v>
          </cell>
          <cell r="CE25">
            <v>0</v>
          </cell>
          <cell r="CF25">
            <v>0</v>
          </cell>
          <cell r="CG25">
            <v>0</v>
          </cell>
          <cell r="CH25" t="str">
            <v>Not disclosed.</v>
          </cell>
          <cell r="CI25" t="str">
            <v>N/A</v>
          </cell>
          <cell r="CJ25">
            <v>0</v>
          </cell>
          <cell r="CK25">
            <v>0</v>
          </cell>
          <cell r="CL25">
            <v>0</v>
          </cell>
          <cell r="CM25" t="str">
            <v>Not disclosed.</v>
          </cell>
          <cell r="CN25" t="str">
            <v>N/A</v>
          </cell>
          <cell r="CO25">
            <v>0</v>
          </cell>
          <cell r="CP25">
            <v>0</v>
          </cell>
          <cell r="CQ25">
            <v>0</v>
          </cell>
          <cell r="CR25">
            <v>0</v>
          </cell>
          <cell r="CS25">
            <v>0</v>
          </cell>
          <cell r="CT25" t="str">
            <v>Not disclosed.</v>
          </cell>
          <cell r="CU25" t="str">
            <v>N/A</v>
          </cell>
          <cell r="CV25">
            <v>0</v>
          </cell>
          <cell r="CW25">
            <v>0</v>
          </cell>
          <cell r="CX25">
            <v>0</v>
          </cell>
          <cell r="CY25">
            <v>0</v>
          </cell>
          <cell r="CZ25">
            <v>0</v>
          </cell>
          <cell r="DA25" t="str">
            <v>Not disclosed.</v>
          </cell>
          <cell r="DB25" t="str">
            <v>N/A</v>
          </cell>
          <cell r="DC25">
            <v>30</v>
          </cell>
          <cell r="DD25">
            <v>20</v>
          </cell>
          <cell r="DE25">
            <v>10</v>
          </cell>
          <cell r="DF25">
            <v>0</v>
          </cell>
          <cell r="DG25">
            <v>0</v>
          </cell>
          <cell r="DH25">
            <v>0</v>
          </cell>
          <cell r="DI25" t="str">
            <v>(1) Infineon has established a new Integrity Line in 2016, that is available to employees, suppliers and other third parties, although it is not specifically targeted at suppliers' workers. Stakeholders can submit reports on "all violations against legal and in-house regulations". While the system focuses on ethics issues such as corruption etc, it also notes "workplace legislation" and "conduct" as areas it has been designed for. 
(2) Stakeholders can submit reports in their native languages "anywhere in the world". The mechanism's interface is available in "all the essential languages of the Infineon group". However, it is not disclosed whether and how the mechanism is available and communicated to suppliers' workforce.
(3) Reports received via this mechanism will be treated confidentially and the company has a strict non-retaliation policy. However, it is not disclosed whether the mechanism is available to suppliers' workforce, and how it is ensured that suppliers' workers trust the mechanism.
(4)-(5) Not disclosed</v>
          </cell>
          <cell r="DJ25" t="str">
            <v>* Infineon Technologies Slavery and Human Trafficking Statement, accessed 11 January 2018
https://www.infineon.com/dgdl/Infineon+Technologies+Slavery+and+Human+Trafficking+Statement.pdf?fileId=5546d4615affca26015b1acdcb060464, page 2.
* Infineon Integrity Line, accessed 3 February 2018, https://www.bkms-system.net/bkwebanon/report/clientInfo?cin=9inf6&amp;language=eng
* Our sustainability targets, accessed 11 January 2018: https://www.infineon.com/dgdl/Targets+and+Achievements_EN.pdf?fileId=5546d4615f9640f0015fde0fd00700b5, page 1.</v>
          </cell>
          <cell r="DK25">
            <v>10</v>
          </cell>
          <cell r="DL25">
            <v>0</v>
          </cell>
          <cell r="DM25">
            <v>10</v>
          </cell>
          <cell r="DN25">
            <v>0</v>
          </cell>
          <cell r="DO25">
            <v>0</v>
          </cell>
          <cell r="DP25">
            <v>0</v>
          </cell>
          <cell r="DQ25" t="str">
            <v>Infineon discloses that it reserves the right to audit suppliers whose answers in the CSR questionnaire are deemed unacceptable, but does not provide further details about the audit procedure and whether it includes appropriate verification of labor standards. So far, it states it has not used third party, independent or unannounced audits.</v>
          </cell>
          <cell r="DR25" t="str">
            <v>Infineon Technologies Slavery and Human Trafficking Statement, accessed 11 January 2018: https://www.infineon.com/dgdl/Infineon+Technologies+Slavery+and+Human+Trafficking+Statement.pdf?fileId=5546d4615affca26015b1acdcb060464, page 2.</v>
          </cell>
          <cell r="DS25">
            <v>0</v>
          </cell>
          <cell r="DT25">
            <v>0</v>
          </cell>
          <cell r="DU25">
            <v>0</v>
          </cell>
          <cell r="DV25">
            <v>0</v>
          </cell>
          <cell r="DW25">
            <v>0</v>
          </cell>
          <cell r="DX25">
            <v>0</v>
          </cell>
          <cell r="DY25" t="str">
            <v>Infineon discloses that it has so far not conducted unannounced audits or independent audits. No further details are disclosed.</v>
          </cell>
          <cell r="DZ25" t="str">
            <v>Infineon Technologies Slavery and Human Trafficking Statement, accessed 11 January 2018
https://www.infineon.com/dgdl/Infineon+Technologies+Slavery+and+Human+Trafficking+Statement.pdf?fileId=5546d4615affca26015b1acdcb060464, page 2.</v>
          </cell>
          <cell r="EA25">
            <v>25</v>
          </cell>
          <cell r="EB25">
            <v>0</v>
          </cell>
          <cell r="EC25">
            <v>0</v>
          </cell>
          <cell r="ED25">
            <v>25</v>
          </cell>
          <cell r="EE25">
            <v>0</v>
          </cell>
          <cell r="EF25" t="str">
            <v>(1)-(2) Not disclosed
(3) The company states that it will apply appropriate legal measures, up to the termination of contracts, in the event that it discovers company standards are not met. 
(4) Not disclosed</v>
          </cell>
          <cell r="EG25" t="str">
            <v>Infineon Technologies Slavery and Human Trafficking Statement, accessed 11 January 2018: https://www.infineon.com/dgdl/Infineon+Technologies+Slavery+and+Human+Trafficking+Statement.pdf?fileId=5546d4615affca26015b1acdcb060464</v>
          </cell>
          <cell r="EH25">
            <v>0</v>
          </cell>
          <cell r="EI25">
            <v>0</v>
          </cell>
          <cell r="EJ25">
            <v>0</v>
          </cell>
          <cell r="EK25">
            <v>0</v>
          </cell>
          <cell r="EL25" t="str">
            <v>n/a</v>
          </cell>
          <cell r="EM25" t="str">
            <v>n/a</v>
          </cell>
          <cell r="EN25" t="str">
            <v>N/A</v>
          </cell>
          <cell r="EO25" t="str">
            <v>N/A</v>
          </cell>
          <cell r="EP25" t="str">
            <v>N/A</v>
          </cell>
          <cell r="EQ25" t="str">
            <v>n/a</v>
          </cell>
          <cell r="ER25" t="str">
            <v>n/a</v>
          </cell>
          <cell r="ES25" t="str">
            <v>n/a</v>
          </cell>
          <cell r="ET25" t="str">
            <v>n/a</v>
          </cell>
          <cell r="EU25" t="str">
            <v>Not disclosed</v>
          </cell>
          <cell r="EV25" t="str">
            <v>N/A</v>
          </cell>
        </row>
        <row r="26">
          <cell r="A26" t="str">
            <v>Intel Corporation</v>
          </cell>
          <cell r="B26" t="str">
            <v>Semiconductors</v>
          </cell>
          <cell r="C26">
            <v>225.29520000000002</v>
          </cell>
          <cell r="D26" t="str">
            <v>United States</v>
          </cell>
          <cell r="E26" t="str">
            <v>NasdaqGS:INTC</v>
          </cell>
          <cell r="F26" t="str">
            <v>x</v>
          </cell>
          <cell r="H26">
            <v>100</v>
          </cell>
          <cell r="I26">
            <v>100</v>
          </cell>
          <cell r="J26" t="str">
            <v>Intel states it commits to taking steps to minimize the chances that slavery and human trafficking are taking place in its supply chains or other parts of its business.</v>
          </cell>
          <cell r="K26" t="str">
            <v xml:space="preserve">
Intel Anti-Slavery and Human Trafficking Statement,  accessed 11 January 2018:  https://www.intel.com/content/www/us/en/policy/policy-human-trafficking-and-slavery.html
</v>
          </cell>
          <cell r="L26">
            <v>80</v>
          </cell>
          <cell r="M26">
            <v>20</v>
          </cell>
          <cell r="N26">
            <v>20</v>
          </cell>
          <cell r="O26">
            <v>0</v>
          </cell>
          <cell r="P26">
            <v>20</v>
          </cell>
          <cell r="Q26">
            <v>20</v>
          </cell>
          <cell r="R26" t="str">
            <v>(1) Intel has adopted the RBA Code which outlines the four fundamental freedoms.
(2) Not the code itself, but the commitment to the EICC and to implementing its Code across the supply chain has been signed by the company's Vice President and General Manager for Global Supply Chain Management, amongst two other senior staff. 
(3) The RBA Code is hyperlinked within the modern slavery statement, but not in another easily accessible place.
Home&gt;Supply Chain Transparency&gt;Intel Statement on Slavery and Human Trafficking&gt;EICC Code of Conduct. It is also hyperlinked on the company's  supplier website (Home&gt;Our Commitment&gt;Supply Chain  Responsibility&gt;Supplier Expectations (Learn More About Our Criteria)&gt;Electronics Industry Code of Conduct&gt;EICC Code of Conduct
(4) The company has adopted the RBA Code as its supply chain code and follows the updates made by RBA.
 (5) Intel proactively communicates the RBA Code to its suppliers via several channels.
It states that it notifies its suppliers of their responsibilities under the Intel Code of Conduct and the RBA Code and include provisions on committing to the codes in contracts. The company's commitment to the RBA,  and implications for its suppliers, are further outlined in detail in a dedicated section on Intel's supplier portal. It also publishes an annual ethics letter to its suppliers, in which it most recently (December 2017) announced the new version of the RBA Code of Conduct and reiterated its expectations on suppliers regarding the RBA standards).</v>
          </cell>
          <cell r="S26" t="str">
            <v>(1) Intel Anti-Slavery and Human Trafficking Statement, accessed 11 January 2018: https://www.intel.com/content/www/us/en/policy/policy-human-trafficking-and-slavery.html
(2) Electronic Industry Citizenship Coalition (EICC) Commitment Letter, accessed 11 January 2018: https://www.intel.com/content/www/us/en/policy/eicc-policy.html
(3) *Intel Anti-Slavery and Human Trafficking Statement,  see above.
*Supplier.Intel.com, Electronics Industry Code of Conduct, accessed 12 January 2018: https://supplier.intel.com/supplierhub/
(4) Additional Disclosure 2016, accessed 22 January 2018: https://business-humanrights.org/en/knowthechain-ict-company-disclosure
 (5) *Intel Anti-Slavery and Human Trafficking Statement, see above; 
*Supplier.Intel.com, Electronics Industry Code of Conduct, see above.
*Intel Annual Ethics Letter, accessed 12 January 2018: https://supplier.intel.com/static/governance/documents/Intel%20Supplier%20Ethics%20Letter%202017%20EN.PDF</v>
          </cell>
          <cell r="T26">
            <v>100</v>
          </cell>
          <cell r="U26">
            <v>50</v>
          </cell>
          <cell r="V26">
            <v>50</v>
          </cell>
          <cell r="W26" t="str">
            <v xml:space="preserve">(1) Intel states it has a dedicated Supply Chain Sustainability group which is part of the company's global procurement organization. Within this team, a program manager is responsible for working towards reducing the risk of forced labor in the supply chain. This person reports to the Director of Supply Chain Responsibility and works with a cross-functional team, including staff that work in monitoring and training suppliers.
(2) Intel discloses that its Board of Directors is regularly updated on Sustainability, which may include the topic of forced labor, by the Corporate Governance and Nominating Committee. </v>
          </cell>
          <cell r="X26" t="str">
            <v>Additional disclosure 2016, accessed 11 April 2018, https://business-humanrights.org/sites/default/files/documents/Intel-KTC-response-April-2016.docx</v>
          </cell>
          <cell r="Y26">
            <v>100</v>
          </cell>
          <cell r="Z26">
            <v>50</v>
          </cell>
          <cell r="AA26">
            <v>50</v>
          </cell>
          <cell r="AB26" t="str">
            <v>(1) Intel states that it provides training on slavery / human trafficking to all employees and management personnel with direct responsibility for supply chain management and US Federal contracts, with a view to mitigating risk in the supply chain. 
It further requires all employees to complete an annual training on the code of conduct, which also includes references to supply chain standards.
(2) Intel provides targeted training to suppliers who are deemed to be high risk. In 2016, Intel co-hosted workshops with industry peers on slavery and human trafficking that was attended by 75 suppliers who use migrant workers.
Further to this, Intel offers webinars on sustainability topics including the EICC Code to its suppliers via its supplier platform. It states that in 2016, 20 such webinars have been conducted in five languages (English, Mandarin, Vietnamese, Japanaese, Bahasa Malay) and that participation has increased by 119% from the previous year. Intel also seeks feedback on the contents of the webinar in order to gain "insights about critical sustainability topics" from its suppliers.
Intel states that it established a program implemented by external social auditing expert ELEVATE since 2014 that aims at building supplier capacity to comply with working hour standards.</v>
          </cell>
          <cell r="AC26" t="str">
            <v>(1) Intel Anti-Slavery and Human Trafficking Statement, accessed 11 January 2018: https://www.intel.com/content/www/us/en/policy/policy-human-trafficking-and-slavery.html, page 5 and 6.
(2) *Intel Anti-Slavery and Human Trafficking Statement, see above, page 3.
*Intel 2016 CSR Report, accessed 11 January 2018: http://csrreportbuilder.intel.com/PDFfiles/CSR-2016_Full-Report.pdf, page 50.</v>
          </cell>
          <cell r="AD26">
            <v>100</v>
          </cell>
          <cell r="AE26">
            <v>50</v>
          </cell>
          <cell r="AF26">
            <v>50</v>
          </cell>
          <cell r="AG26" t="str">
            <v>(1) Intel states it "regularly engages with external experts" such as The Fair Hiring Initiative, Impactt or Elevate. Together with The Fair Hiring Initiative and Migrant Forum Asia, it states it has co-developed accreditation tools to be used by labor agents in sending countries, which have later been integrated into EICC activities. Intel also discloses delivering workshops with Dell, Google, HPE, Marvell, and NVIDIA in Singapore, Taiwan and Malaysia; the workshops were led by Impactt. This was attended by suppliers using foreign migrant workers. 
(2) As a founding member of the Responsible Labor Initiative (RLI) and active member of its steering committee Intel states to be engaged in concept development and the support of ongoing programs. As part of this engagement, it states that it helps advance the RBA's Validated Assessment Process program to strengthen its focus and impact on forced labor, for example by piloting a new audit protocol. It further discloses that it sponsors an upcoming in-region training for Malaysian and Indonesian labor agents. Intel has also actively participated in the development of the EICC Code 5.1. as to include stronger provisions to protect migrant workers.
In its sustainability report, the company further discloses that it has co-hosted an industry roundtable with one of its main competitors (Dell) and shared suppliers in 2016, that aimed at improving the implementation of sustainability management systems at suppliers through multiple levels of the supply chains. Learnings and outcomes appear to be relevant as they address cross-cutting issues. For example, Intel reports that major challenges identified for suppliers are high turnover and meeting of reporting / auditing requirements set by customers.
Moreover, Intel discloses that it has participated in six webinars and external conferences in 2016 to share its work and lessons learnt with regard to sustainability topics in procurement, inlcuding forced labor in supply chains.</v>
          </cell>
          <cell r="AH26" t="str">
            <v>(1) *Intel Anti-Slavery and Human Trafficking Statement,  accessed 11 January 2018:  https://www.intel.com/content/www/us/en/policy/policy-human-trafficking-and-slavery.html, page 3; and
*Additional Disclosure 2016, accessed 15 January 2018: https://business-humanrights.org/en/knowthechain-ict-company-disclosure
*Additional Disclosure 2018, accessed 9 April 2018, https://www.business-humanrights.org/sites/default/files/Intel%20-%20Additional%20Disclosure%20April%202018%20Final.pdf
(2) Additional Disclosure 2018, accessed 12 January 2018: https://business-humanrights.org/sites/default/files/2017-11%20KnowTheChain%20-%20Supplementary%20Information%20-%20Intel.pdf, page 2.
Additional Disclosure 2016, see above (1).
Intel 2016 CSR Report, accessed 11 January 2018: http://csrreportbuilder.intel.com/PDFfiles/CSR-2016_Full-Report.pdf, page 50.</v>
          </cell>
          <cell r="AI26">
            <v>75</v>
          </cell>
          <cell r="AJ26">
            <v>12.5</v>
          </cell>
          <cell r="AK26">
            <v>25</v>
          </cell>
          <cell r="AL26">
            <v>25</v>
          </cell>
          <cell r="AM26">
            <v>12.5</v>
          </cell>
          <cell r="AN26" t="str">
            <v>(1) Intel it publishes a list of its top 100 suppliers that includes names but not addresses. It further discloses that its supply chain comprises over 19,000 manufacturing, logistics and services suppliers across tiers in over 100 countries. This number is not broken down further as to specify tiers or countries of these suppliers. 
(2) The company complies with its reporting duties under the US Securities Exchange Act and follows the OECD Due Diligence Guidance to trace back the origins of 3TG in its supply chains. Within the disclosure report it includes a list of names and locations of smelters and refiners that have been identified as potentially linked to its supply chains.
(3) The report also includes a list of mineral countries of origin.
(4) Intel discloses steps it takes to learn about its suppliers' migrant workers, but does not disclose any data / outcomes of its efforts. In 2017, it launched a new initiative that required key suppliers to map out the journeys of their foreign workers, to assess those journeys for risks, and to develop action plans to mitigate any significant risks. It states that over 20 suppliers with nearly 30 facilities have completed this mapping. After a review and feedback, Intel aims to extend the mapping requirement in 2018 to a broader set of suppliers.</v>
          </cell>
          <cell r="AO26" t="str">
            <v>(1) Intel 2016 CSR Report, accessed 11 January 2018: http://csrreportbuilder.intel.com/PDFfiles/CSR-2016_Full-Report.pdf, page 9 and 92.
(2) Specialized Disclosure Report Intel Corporation, accessed 12 January 2018: https://www.intel.com/content/dam/www/public/us/en/documents/reports/form-sd-and-conflict-minerals-report.pdf, page 12.
(3) Specialized Disclosure Report Intel Corporation, see above, page 10.
(4) Additional Disclosure 2016, accessed 22 January 2018: https://business-humanrights.org/en/knowthechain-ict-company-disclosure</v>
          </cell>
          <cell r="AP26">
            <v>100</v>
          </cell>
          <cell r="AQ26">
            <v>50</v>
          </cell>
          <cell r="AR26">
            <v>50</v>
          </cell>
          <cell r="AS26" t="str">
            <v xml:space="preserve">(1) Intel states that it regularly engages with external experts (such as Business for Social Responsibility, The FAIR Hiring Initiative, Impactt and Elevate) and that it consults sources (such as the US Department of State's Trafficking in Person's Report, the Responsible Sourcing Tool, the US Department of Labor's List of Goods Produced by Child Labor or Forced labor) in order to identify high risk countries where it has a significant sourcing activities. Besides geographic locations, it considers foreign worker population and "other risk-based factors" to select suppliers that will need to undergo more detailed enquiries regarding their forced labor risks.
The company discloses that it has introduced a process in 2017, in which 20 of its key suppliers were asked to map out journeys of migrant workers in order to identify risks they are encountering. Intel is planning to expand this mapping requirement to more of its suppliers and to educate them how to respond to these risks. 
[Lastly, the company discloses it engaged a third party to conduct a human rights impact assessment (HRIA) to review existing processes and consult on improvment areas within the broad field of human rights, though it is not clear this includes supply chains.]
(2) Foreign workers and labor agencies operating throughout multiple tiers of the supply chain are highlighted as a particular challenge. The company additionally states that based on its annual risk profile, its focus is on Malaysia, Taiwan, Thailand and Singapore due to the higher employment of foreign workers through recruitment agencies. Additionally, it has increased audits on sub-suppliers in Malaysia and Vietnam based on perceived risk. 
</v>
          </cell>
          <cell r="AT26" t="str">
            <v>(1) * Intel Anti-Slavery and Human Trafficking Statement,  accessed 11 January 2018:  https://www.intel.com/content/www/us/en/policy/policy-human-trafficking-and-slavery.html, page 3.
* Additional Disclosure 2018, accessed 12 January 2018: https://business-humanrights.org/sites/default/files/2017-11%20KnowTheChain%20-%20Supplementary%20Information%20-%20Intel.pdf
* Intel 2016 CSR Report, accessed 11 January 2018: http://csrreportbuilder.intel.com/PDFfiles/CSR-2016_Full-Report.pdf, page 54 and 94.
(2) *See above, page 54.
*Additional Disclosure 2018, accessed 9 April 2018, https://www.business-humanrights.org/sites/default/files/Intel%20-%20Additional%20Disclosure%20April%202018%20Final.pdf</v>
          </cell>
          <cell r="AU26">
            <v>45</v>
          </cell>
          <cell r="AV26">
            <v>15</v>
          </cell>
          <cell r="AW26">
            <v>0</v>
          </cell>
          <cell r="AX26">
            <v>30</v>
          </cell>
          <cell r="AY26" t="str">
            <v xml:space="preserve">(1) Intel states it supports the International Tin Research Institute’s Tin Supply Chain Initiative (iTSCi) and the Better Sourcing Program, aiming to enable responsible sourcing of minerals from the DRC and adjoining countries by assisting in the creation and implementation of due diligence programs consistent with the respective OECD Guidance. However, the company discloses no details of its efforts to address forced labor at raw material level.
(2) Not disclosed
(3) Intel discloses that it provides regular feedback to suppliers on their progress and integrates corporate responsibility considerations into its Supplier Continuous Quality Improvement Program (SCQI). The company states that the SCQI Program "recognizes suppliers that have demonstrated outstanding performance with either SCQI, Preferred Quality Supplier (PQS) status, or the Supplier Achievement Award". Additionally, it states that to be eligible for awards, suppliers must meet PASS requirements which include anti-slavery and human trafficking expectations, audits, closing audit findings and mapping the extended labor supply chain. </v>
          </cell>
          <cell r="AZ26" t="str">
            <v xml:space="preserve">(1) Intel 2016 CSR Report, accessed 11 January 2018: http://csrreportbuilder.intel.com/PDFfiles/CSR-2016_Full-Report.pdf, page 56.
(3) Additional Disclosure 2018, accessed 9 April 2018, https://www.business-humanrights.org/sites/default/files/Intel%20-%20Additional%20Disclosure%20April%202018%20Final.pdf
</v>
          </cell>
          <cell r="BA26">
            <v>50</v>
          </cell>
          <cell r="BB26">
            <v>50</v>
          </cell>
          <cell r="BC26" t="str">
            <v>In its 2016 additional disclosure, Intel states that the selection process [in which "request for proposal documents" are used and therefore, it appears to take place prior to entering into contract] includes corporate responsibility metrics and questions and “an evaluation of specific issues including recruitment, hiring, transportation, or other fees charged to workers.” The company does not provide further details, and it is is unclear whether the suppliers assessment goes beyond a questionnaire.</v>
          </cell>
          <cell r="BD26" t="str">
            <v>Additional Disclosure 2016, accessed 22 January 2018: https://business-humanrights.org/en/knowthechain-ict-company-disclosure, page 6.</v>
          </cell>
          <cell r="BE26">
            <v>50</v>
          </cell>
          <cell r="BF26">
            <v>50</v>
          </cell>
          <cell r="BG26" t="str">
            <v>Intel states that the "vast majority" of its contracts with suppliers contain provisions that affirm they will comply with the Code of Conduct and the EICC Code. However, the company does not disclose the language regarding forced labor used in their supplier contracts, or the contract terms.</v>
          </cell>
          <cell r="BH26" t="str">
            <v xml:space="preserve">Intel Anti-Slavery and Human Trafficking Statement,  accessed 11 January 2018:  https://www.intel.com/content/www/us/en/policy/policy-human-trafficking-and-slavery.html, page 2. </v>
          </cell>
          <cell r="BI26">
            <v>100</v>
          </cell>
          <cell r="BJ26">
            <v>100</v>
          </cell>
          <cell r="BK26" t="str">
            <v xml:space="preserve">Intel states that suppliers must ensure that their own suppliers abide by the EICC Code and that they are expected to develop "their own corporate responsibility strategies, policies, and processes; set goals and report on their performance; engage with and audit their own suppliers"  in a way equivalent or exceeding that of Intel.
Further, in 2017, the company launched an initiative that requires key suppliers to map out the journeys of their foreign workers. One of the ultimate goals of this project is to ensure that standards are cascaded, and that forced labor risks in lower tiers of the supply chain are addressed. 
</v>
          </cell>
          <cell r="BL26" t="str">
            <v>*Intel 2016 CSR Report, accessed 11 January 2018: http://csrreportbuilder.intel.com/PDFfiles/CSR-2016_Full-Report.pdf, page 50.
*Additional Disclosure 2018, accessed 12 January 2018: https://business-humanrights.org/sites/default/files/2017-11%20KnowTheChain%20-%20Supplementary%20Information%20-%20Intel.pdf</v>
          </cell>
          <cell r="BM26">
            <v>45</v>
          </cell>
          <cell r="BN26">
            <v>0</v>
          </cell>
          <cell r="BO26">
            <v>30</v>
          </cell>
          <cell r="BP26">
            <v>15</v>
          </cell>
          <cell r="BQ26" t="str">
            <v>(1) Not disclosed
(2) Intel requires suppliers to 'monitor' recruitment agencies. The company discloses that as part of its mapping and risk assessment efforts, it requires certain suppliers to conduct an RBA Supplemental VAP audit, focused on foreign or migrant workers, on one of their higher risk labor agents. 
(3) Furthermore, upon engagement, Intel states that its detailed survey, covering slavery and human trafficking risks, that is targeted at high risk suppliers, also asks suppliers to disclose the names of the labor recruiters they use. Intel does not disclose any information about the recruitment agencies identifed, however.</v>
          </cell>
          <cell r="BR26" t="str">
            <v xml:space="preserve">(2) *Additional Disclosure 2018, accessed 9 April 2018, https://www.business-humanrights.org/sites/default/files/Intel%20-%20Additional%20Disclosure%20April%202018%20Final.pdf
(3) *Additional Disclosure 2016, accessed 22 January 2018: https://business-humanrights.org/en/knowthechain-ict-company-disclosure, page 7.
</v>
          </cell>
          <cell r="BS26">
            <v>100</v>
          </cell>
          <cell r="BT26">
            <v>50</v>
          </cell>
          <cell r="BU26">
            <v>50</v>
          </cell>
          <cell r="BV26" t="str">
            <v>(1) Intel states that it forbids recruitment fees be charged to workers according to the EICC definition of fees, even if allowed by law.  The company is a RBA full member, and as such is required to adopt the RBA code of conduct, which includes a provision that workers shall not pay fees for employment, as its supplier code of conduct, and that workers shall be reimbursed for employment related fees (which implies that suppliers shall cover fees).
(2) Fees must be reimbursed by the supplier to the worker within 90 days of discovery. Suppliers are required to monitor labor agencies to ensure compliance with the expectations set by Intel. Intel states that since 2014, its policies have resulted in $ 3.5 milion repaid to workers by suppliers.</v>
          </cell>
          <cell r="BW26" t="str">
            <v>Intel Anti-Slavery and Human Trafficking Statement,  accessed 11 January 2018:  https://www.intel.com/content/www/us/en/policy/policy-human-trafficking-and-slavery.html, page 2.</v>
          </cell>
          <cell r="BX26">
            <v>100</v>
          </cell>
          <cell r="BY26">
            <v>50</v>
          </cell>
          <cell r="BZ26">
            <v>50</v>
          </cell>
          <cell r="CA26" t="str">
            <v>(1) In its modern slavery statement Intel states it expects suppliers to monitor recruitment agencies for their compliance with Intel's expectations and that suppliers must have policies in place that are equivalent or more stringent than Intel's. Intel is also helping to advance the RBA/EICC  supplemental Validated Assessment Process (SVAP)  program, which builds upon the existing RBA/EICC audit protocol to focus specifically on the risks of forced and bonded labor at a facility or recruitment agency.
(2) Intel is active as a member of the Steering Committee of the Responsible Labor Initiative.
In 2017, Intel also launched a new initiative that required key suppliers to map out the journeys of their foreign workers and reports of its sponsorship of an upcoming, in-region training for Malaysian and Indonesian labor agents.</v>
          </cell>
          <cell r="CB26" t="str">
            <v>(1) Intel Anti-Slavery and Human Trafficking Statement,  accessed 11 January 2018:  https://www.intel.com/content/www/us/en/policy/policy-human-trafficking-and-slavery.html, page 2; and
Additional Disclosure 2018, accessed 12 January 2018: https://business-humanrights.org/sites/default/files/2017-11%20KnowTheChain%20-%20Supplementary%20Information%20-%20Intel.pdf
(2) Additional Disclosure 2018, see above.</v>
          </cell>
          <cell r="CC26">
            <v>100</v>
          </cell>
          <cell r="CD26">
            <v>25</v>
          </cell>
          <cell r="CE26">
            <v>25</v>
          </cell>
          <cell r="CF26">
            <v>25</v>
          </cell>
          <cell r="CG26">
            <v>25</v>
          </cell>
          <cell r="CH26" t="str">
            <v>(1) Intel requires that migrant workers have the terms and conditions of their employment explained to them in their native language and signed five days prior to their departure from home country. 
(2) Intel states that it will not allow identification documents to be removed from workers even if they seek to hand them in voluntarily. 
(3) The company states that it verifies its RBA Code including the provision on no retaliation through third party VAP audits. It states that in 2017, it conducted an unannounced VAP audit to follow-up on a worker grievance reported at one of its suppliers. It worked with factory management to ensure its RBA expectations regarding no retaliation were being respected. The company further states it continues to monitor the facility. 
(4) Intel has launched an initiative that had its key suppliers map the journeys of their migrant workers. In planning to expand this program, Intel aims to further educate suppliers in a 1-on-1 engagement approach, to help them to identify high risk situations and processes and to reduce forced labor risks further down in its supply chains.</v>
          </cell>
          <cell r="CI26" t="str">
            <v>(1) and (2) Intel Anti-Slavery and Human Trafficking Statement,  accessed 11 January 2018:  https://www.intel.com/content/www/us/en/policy/policy-human-trafficking-and-slavery.html, page 2.
(3) Additional Disclosure 2018, accessed 9 April 2018, https://www.business-humanrights.org/sites/default/files/Intel%20-%20Additional%20Disclosure%20April%202018%20Final.pdf
(4) Additional Disclosure 2018, accessed 12 January 2018: https://business-humanrights.org/sites/default/files/2017-11%20KnowTheChain%20-%20Supplementary%20Information%20-%20Intel.pdf</v>
          </cell>
          <cell r="CJ26">
            <v>50</v>
          </cell>
          <cell r="CK26">
            <v>50</v>
          </cell>
          <cell r="CL26">
            <v>0</v>
          </cell>
          <cell r="CM26" t="str">
            <v>(1) Intel has adopted the RBA Code of Conduct and links to the website where it is available in 15 languages.
(2) Intel states that it expects suppliers to have policies and procedures in place which meet or exceed the standards of the Code. It does not disclose how it ensures such policies are communicated to workers.</v>
          </cell>
          <cell r="CN26" t="str">
            <v>Intel Anti-Slavery and Human Trafficking Statement,  accessed 11 January 2018:  https://www.intel.com/content/www/us/en/policy/policy-human-trafficking-and-slavery.html, page 2.</v>
          </cell>
          <cell r="CO26">
            <v>0</v>
          </cell>
          <cell r="CP26">
            <v>0</v>
          </cell>
          <cell r="CQ26">
            <v>0</v>
          </cell>
          <cell r="CR26">
            <v>0</v>
          </cell>
          <cell r="CS26">
            <v>0</v>
          </cell>
          <cell r="CT26" t="str">
            <v>Not disclosed
Intel reports it has co-hosted a workshop with industry peers and joint suppliers who use foreign workers in order to increase their awareness, empathy and ability to develop corrective action, as well as to allow best practice sharing. [See 1.4.] There is no information on how suppliers have used the learnings to empower and educate their workers, however.</v>
          </cell>
          <cell r="CU26" t="str">
            <v>Intel 2016 CSR Report, accessed 11 January 2018: http://csrreportbuilder.intel.com/PDFfiles/CSR-2016_Full-Report.pdf, page 50.</v>
          </cell>
          <cell r="CV26">
            <v>0</v>
          </cell>
          <cell r="CW26">
            <v>0</v>
          </cell>
          <cell r="CX26">
            <v>0</v>
          </cell>
          <cell r="CY26">
            <v>0</v>
          </cell>
          <cell r="CZ26">
            <v>0</v>
          </cell>
          <cell r="DA26" t="str">
            <v>Not disclosed.</v>
          </cell>
          <cell r="DB26" t="str">
            <v>n/a</v>
          </cell>
          <cell r="DC26">
            <v>40</v>
          </cell>
          <cell r="DD26">
            <v>20</v>
          </cell>
          <cell r="DE26">
            <v>10</v>
          </cell>
          <cell r="DF26">
            <v>10</v>
          </cell>
          <cell r="DG26">
            <v>0</v>
          </cell>
          <cell r="DH26">
            <v>0</v>
          </cell>
          <cell r="DI26" t="str">
            <v>(1) Intel has an ethics and compliance reporting portal in place. The company "encourage[s] anyone (including employees, contractors, suppliers, and customers) to report [....] concerns about potential ethics, human rights, legal or regulatory violations". The mechanism is publicly available and states further, stakeholders are invited to report "ethics or compliance concern about Intel, its subsidiaries, or suppliers". 
Further, Intel highlights that the EICC Code of Conduct has a requirement to adopt a grievance mechanism that “provides workers with a confidential reporting mechanism for any concerns without the fear of retaliation" and that it has driven corrective actions where audits have found deficiencies in this area.
Lastly, Intel states it is involved in a pilot grievance program for the ICT industry.
(2) Intel's reporting portal is available by phone, email or letter, in English, Spanish and Chinese, and is communicated to suppliers on the supplier website. However it is unclear how any of the above mentioned mechanisms are communicated to suppliers' workers.
(3) The above mentioned reporting portal is operated by an independent third party, but no further information is disclosed with regards to how the company ensures that suppliers' workers trust the mechanism.
(4)-(5) Not disclosed.</v>
          </cell>
          <cell r="DJ26" t="str">
            <v>(1) *Intel Anti-Slavery and Human Trafficking Statement,  accessed 11 January 2018:  https://www.intel.com/content/www/us/en/policy/policy-human-trafficking-and-slavery.html, page 5; and 
* Intel Annual Ethics Letter, accessed 12 January 2018:
https://supplier.intel.com/static/governance/documents/Intel%20Supplier%20Ethics%20Letter%202017%20EN.PDF; and
* Additional Disclosure 2016, accessed 22 January 2018: https://business-humanrights.org/en/knowthechain-ict-company-disclosure
* Intel Ethics and Reporting Portal, accessed 3 February 2018, https://secure.ethicspoint.com/domain/media/en/gui/31244/index.html
(3) Intel Anti-Slavery and Human Trafficking Statement, see (1).</v>
          </cell>
          <cell r="DK26">
            <v>100</v>
          </cell>
          <cell r="DL26">
            <v>20</v>
          </cell>
          <cell r="DM26">
            <v>20</v>
          </cell>
          <cell r="DN26">
            <v>20</v>
          </cell>
          <cell r="DO26">
            <v>20</v>
          </cell>
          <cell r="DP26">
            <v>20</v>
          </cell>
          <cell r="DQ26" t="str">
            <v>(1) Intel states that it began to conduct unannounced audits in 2016.
(2)-(4) Intel's social audits are based on the full or parts of the RBA Code, and for some it follows the RBA's Validated Assessment Process (In 2016, 57 out of 150 audits did.)
(5) Intel discloses that it has audited some subsuppliers "with a focus on services suppliers in Malaysia and Vietnam, completing eight" in 2017. 
[Additionally, Intel states that it "visited 3 smelters and refiners that have not received a “conflict-free” designation to collect country of origin information and encourage and assist their participation in the CFSP or other independent third party audit program".]</v>
          </cell>
          <cell r="DR26" t="str">
            <v xml:space="preserve">
(1)-(5)
Intel 2016 CSR Report, accessed 11 January 2018: http://csrreportbuilder.intel.com/PDFfiles/CSR-2016_Full-Report.pdf, page 52.
(2)-(4) also: Intel Anti-Slavery and Human Trafficking Statement,  accessed 11 January 2018:  https://www.intel.com/content/www/us/en/policy/policy-human-trafficking-and-slavery.html, page 3.
(5) Additional Disclosure 2018, accessed 9 April 2018, https://www.business-humanrights.org/sites/default/files/Intel%20-%20Additional%20Disclosure%20April%202018%20Final.pdf</v>
          </cell>
          <cell r="DS26">
            <v>80</v>
          </cell>
          <cell r="DT26">
            <v>20</v>
          </cell>
          <cell r="DU26">
            <v>0</v>
          </cell>
          <cell r="DV26">
            <v>20</v>
          </cell>
          <cell r="DW26">
            <v>20</v>
          </cell>
          <cell r="DX26">
            <v>20</v>
          </cell>
          <cell r="DY26" t="str">
            <v>(1) The company states that it audits 100% of its high-risk suppliers. It discloses the absolute number of "EICC VAP audits" and "other audits" conducted annually, but does not disclose a percentage number. [Elsewhere, a total number of 19,000 suppliers is disclosed, but not defined further. See 2.1.]
(2) Not disclosed
(3) Intel discloses that uses VAP audits which conduct worker interviews totalling at least the square-root of the total production and/or service workforce onsite.
(4) Intel states audits are carried out by "a mix of third-parties and Intel personnel". It does not provide further details on auditors qualifications, but is a member of the RBA and as such is required to audit 25% of high-risk major suppliers (may include own facilities) using an RBA approved audit firm or a RBA administered audit
(5) Intel discloses the number of findings across five categories. For the labor category it explains that an increased focus on forced labor has resulted in an increased number of findings, up from 136 in 2015 to 207 in 2016.  In addition to the categories, the ten most frequent subcategories of findings are specified further. Amongst them are freely chosen employment (26%), working hours (16%) and freedom of association (2%).</v>
          </cell>
          <cell r="DZ26" t="str">
            <v>(1)-(2) Intel 2016 CSR Report, accessed 11 January 2018: http://csrreportbuilder.intel.com/PDFfiles/CSR-2016_Full-Report.pdf, page 52-53.
(3) Additional Disclosure 2018, accessed 9 April 2018, https://www.business-humanrights.org/sites/default/files/Intel%20-%20Additional%20Disclosure%20April%202018%20Final.pdf
(4)-(5) Intel 2016 CSR Report, accessed 11 January 2018, see above.</v>
          </cell>
          <cell r="EA26">
            <v>87.5</v>
          </cell>
          <cell r="EB26">
            <v>25</v>
          </cell>
          <cell r="EC26">
            <v>25</v>
          </cell>
          <cell r="ED26">
            <v>25</v>
          </cell>
          <cell r="EE26">
            <v>12.5</v>
          </cell>
          <cell r="EF26" t="str">
            <v xml:space="preserve">(1) Intel explains that audit findings result in a request for immediate action to be taken or the establishment of targeted action plans. Suppliers are supported in implementing the action plan through various engagement with Intel. It states that it may conduct additional audits and reviews, provide Intel-funded consultation for supplier senior management, and increase the frequency of contact between Intel executives and supplier senior management.
(2) See (1). Intel states it will support remediation by means of additional audits, which are assumed to be used to verify the status of a remediation process.
(3) Intel discloses that it has a process in place for cases of suppliers not making sufficient progress on their targeted action plans. It aims to work with all suppliers to achieve resolution of all critical issues, which it states may take up to several years. Suppliers that do not progress in a satisfactory way will be required to establish their own "get-well action plan" and seek Intel's approval of it. Only when this plan is still not implemented in a satisfactory manner, Intel includes a supplier in a "conditional use" list to not award new business or entirely end the business relationship.
(4) Intel discloses that throughout 2016, 14 suppliers were on targeted action plans. By the end of the year, 12 had made significant progress toward closing all compliance items. 
The company discloses that in response to discovering that migrant workers were paying fees at a supplier, it "developed an action plan, reviewed it through our management review committee, and ensured the supplier never lost sight of the importance of this issue by including it as a topic in all critical meetings and a featured topic in every business review since early 2016". It does not disclose further details, however. </v>
          </cell>
          <cell r="EG26" t="str">
            <v xml:space="preserve">(1)-(3) Intel 2016 CSR Report, accessed 11 January 2018: http://csrreportbuilder.intel.com/PDFfiles/CSR-2016_Full-Report.pdf, page 52-53.
(4) Additional Disclosure 2018, accessed 9 April 2018, https://www.business-humanrights.org/sites/default/files/Intel%20-%20Additional%20Disclosure%20April%202018%20Final.pdf
</v>
          </cell>
          <cell r="EH26">
            <v>75</v>
          </cell>
          <cell r="EI26">
            <v>0</v>
          </cell>
          <cell r="EJ26">
            <v>25</v>
          </cell>
          <cell r="EK26">
            <v>50</v>
          </cell>
          <cell r="EL26" t="str">
            <v>n/a</v>
          </cell>
          <cell r="EM26" t="str">
            <v>n/a</v>
          </cell>
          <cell r="EN26" t="str">
            <v>n/a</v>
          </cell>
          <cell r="EO26" t="str">
            <v>n/a</v>
          </cell>
          <cell r="EP26" t="str">
            <v>n/a</v>
          </cell>
          <cell r="EQ26" t="str">
            <v>n/a</v>
          </cell>
          <cell r="ER26" t="str">
            <v>n/a</v>
          </cell>
          <cell r="ES26" t="str">
            <v>n/a</v>
          </cell>
          <cell r="ET26" t="str">
            <v>n/a</v>
          </cell>
          <cell r="EU26" t="str">
            <v>(1) Intel's Ethics and Compliance Portal allows employees, contractors, suppliers, and customers) to report [....] concerns about potential ethics, human rights, legal or regulatory violations. [See 5.4]
The company notes that to follow up on reported violations an "objective Intel team will conduct a prompt review of the issue and take appropriate actions based on the findings." After 5-7 business days, complainants can log into the system to review the status of their complaint. However, for responding to the complaints, the company discloses no details on timeframes, responsible parties, approval procedures etc.
(2) Intel reports that when violations of workers’ rights are found through a social audit, they are addressed. Intel provides several examples. For instance, if workers were charged fees, they should be “repaid and any debt is forgiven”, or if workers’ identity documents were taken away from them, even by consent from workers, they should be returned and a supplier should provide a personal storage for keeping such documents by workers. Other remedial actions disclosed includes correcting deficient contracts and improving living accommodations.</v>
          </cell>
          <cell r="EV26" t="str">
            <v>(1) Intel Ethics and Reporting Portal, accessed 3 February 2018, https://secure.ethicspoint.com/domain/media/en/gui/31244/index.html
(2) Additional Disclosure 2016, accessed 22 January 2018: https://business-humanrights.org/en/knowthechain-ict-company-disclosure
*Additional Disclosure 2018, accessed 9 April 2018, https://www.business-humanrights.org/sites/default/files/Intel%20-%20Additional%20Disclosure%20April%202018%20Final.pdf</v>
          </cell>
        </row>
        <row r="27">
          <cell r="A27" t="str">
            <v>Keyence Corporation</v>
          </cell>
          <cell r="B27" t="str">
            <v>Electronic Equipment &amp; Instruments</v>
          </cell>
          <cell r="C27">
            <v>73.72563000000001</v>
          </cell>
          <cell r="D27" t="str">
            <v>Japan</v>
          </cell>
          <cell r="E27" t="str">
            <v>TSE:6861</v>
          </cell>
          <cell r="F27" t="str">
            <v>x</v>
          </cell>
          <cell r="H27">
            <v>100</v>
          </cell>
          <cell r="I27">
            <v>100</v>
          </cell>
          <cell r="J27" t="str">
            <v>In its procurement guidelines, Keyence states that suppliers shall not use forced labor, slavery or human trafficking, or compulsory labor. 
In its slavery and human trafficking statement, the company notes that it "makes efforts to respect human rights in our supply chain", noting that forced labor is most likely to occur in its supply chain. It further discloses that the company "fully understand[s] the importance of human rights with high ethical standards, working on business activities with understanding and cooperation of our supply chain".</v>
          </cell>
          <cell r="K27" t="str">
            <v>Procurement Guidelines, accessed 17 January 2018, https://www.keyence.com/about-us/corporate/procurement_guideline.jsp.
Slavery &amp; Human Trafficking Statement (FY 2016), accessed 22 March 2018, https://www.keyence.co.uk/download/directDownload/?asrc=8Fo9Ij67AE1h7m0ax7SC4fAjOTtRxFyS, p. 2, 3.</v>
          </cell>
          <cell r="L27">
            <v>30</v>
          </cell>
          <cell r="M27">
            <v>10</v>
          </cell>
          <cell r="N27">
            <v>0</v>
          </cell>
          <cell r="O27">
            <v>20</v>
          </cell>
          <cell r="P27">
            <v>0</v>
          </cell>
          <cell r="Q27">
            <v>0</v>
          </cell>
          <cell r="R27" t="str">
            <v>(1) Keyence has established procurement guidelines for suppliers which reference forced labor, child labor and discrimination, but does not refer to freedom of association. It states that these are the minimum requirements of any of Keyence's suppliers. 
(2) Not disclosed
(3) Yes. Home &gt; About &gt; Corporate Overview &gt; Compliance 
(4) Not disclosed
(5) Not disclosed</v>
          </cell>
          <cell r="S27" t="str">
            <v>Procurement Guidelines, accessed 17 January 2018, https://www.keyence.com/about-us/corporate/procurement_guideline.jsp.</v>
          </cell>
          <cell r="T27">
            <v>25</v>
          </cell>
          <cell r="U27">
            <v>0</v>
          </cell>
          <cell r="V27">
            <v>25</v>
          </cell>
          <cell r="W27" t="str">
            <v>(1) Not disclosed.
(2) The company discloses that its "Board of Directors approved the statement of UK Modern Slavery Act, including supply chain policy addressing human trafficking and forced labor." However, the company does not disclose whether the board has oversight of supply chain policies, or reviews the company's policies and practices in relation to human rights in the supply chain on a regular basis.</v>
          </cell>
          <cell r="X27" t="str">
            <v>2018 Additional Disclosure, accessed 4 April 2018, https://www.business-humanrights.org/sites/default/files/2018-04%20KTC%20ICT_Additional%20disclosure%202018%20-%20Keyence.pdf, p.1</v>
          </cell>
          <cell r="Y27">
            <v>0</v>
          </cell>
          <cell r="Z27">
            <v>0</v>
          </cell>
          <cell r="AA27">
            <v>0</v>
          </cell>
          <cell r="AB27" t="str">
            <v>Not disclosed.
In its slavery and human trafficking statement, the company states that it has "established a system that requires all officers and employees to regularly confirm our Code of Behavior." However the information available about this Code does not include forced labor or human trafficking.</v>
          </cell>
          <cell r="AC27" t="str">
            <v>Slavery &amp; Human Trafficking Statement (FY 2016), accessed 22 March 2018, https://www.keyence.co.uk/download/directDownload/?asrc=8Fo9Ij67AE1h7m0ax7SC4fAjOTtRxFyS, p. 1</v>
          </cell>
          <cell r="AD27">
            <v>0</v>
          </cell>
          <cell r="AE27">
            <v>0</v>
          </cell>
          <cell r="AF27">
            <v>0</v>
          </cell>
          <cell r="AG27" t="str">
            <v>Not disclosed.</v>
          </cell>
          <cell r="AH27" t="str">
            <v>N/A</v>
          </cell>
          <cell r="AI27">
            <v>12.5</v>
          </cell>
          <cell r="AJ27">
            <v>0</v>
          </cell>
          <cell r="AK27">
            <v>0</v>
          </cell>
          <cell r="AL27">
            <v>12.5</v>
          </cell>
          <cell r="AM27">
            <v>0</v>
          </cell>
          <cell r="AN27" t="str">
            <v>(1)-(2) Not disclosed. 
(3) The company is discloses it is "investigating supply chains using tools provided by the Responsible Minerals Initiative (RMI)(formerly CFSI), an organisation that promotes the responsible procurement of minerals."  While the company is taking steps to trace the origin of raw materials, ot does not disclose the sourcing countries of raw materials at high risk of forced labor.
(4) Not disclosed.</v>
          </cell>
          <cell r="AO27" t="str">
            <v>Compliance, accessed 4 April 2018, https://www.keyence.co.jp/company/compliance/.</v>
          </cell>
          <cell r="AP27">
            <v>0</v>
          </cell>
          <cell r="AQ27">
            <v>0</v>
          </cell>
          <cell r="AR27">
            <v>0</v>
          </cell>
          <cell r="AS27" t="str">
            <v>Not disclosed..</v>
          </cell>
          <cell r="AT27" t="str">
            <v>N/A</v>
          </cell>
          <cell r="AU27">
            <v>0</v>
          </cell>
          <cell r="AV27">
            <v>0</v>
          </cell>
          <cell r="AW27">
            <v>0</v>
          </cell>
          <cell r="AX27">
            <v>0</v>
          </cell>
          <cell r="AY27" t="str">
            <v>Not disclosed.
(1) Keyence demonstrates some awareness of the risks associated with conflict minerals in its supply chains, and states that it seeks the cooperation of its suppliers, but does not provide further information related to addressing forced labor.
(2-3) Keyence's procurement guidelines outline expectations towards suppliers with regard to labor practices, but do not disclose further information.</v>
          </cell>
          <cell r="AZ27" t="str">
            <v>Compliance, accessed 11 January 2018, https://www.keyence.co.jp/company/compliance/.</v>
          </cell>
          <cell r="BA27">
            <v>0</v>
          </cell>
          <cell r="BB27">
            <v>0</v>
          </cell>
          <cell r="BC27" t="str">
            <v>Not disclosed.</v>
          </cell>
          <cell r="BD27" t="str">
            <v>N/A</v>
          </cell>
          <cell r="BE27">
            <v>50</v>
          </cell>
          <cell r="BF27">
            <v>50</v>
          </cell>
          <cell r="BG27" t="str">
            <v>In its slavery and human trafficking statement, the company discloses that its "guidelines and contracts for supply chains" require suppliers to respect human rights and elimintate forced labor. The company discloses its "supplier code of conduct /procurement guideline" (which includes forced labor), but does not disclose the contracts or contract language used.</v>
          </cell>
          <cell r="BH27" t="str">
            <v>Slavery &amp; Human Trafficking Statement (FY 2016), accessed 22 March 2018, https://www.keyence.co.uk/download/directDownload/?asrc=8Fo9Ij67AE1h7m0ax7SC4fAjOTtRxFyS, p. 2.</v>
          </cell>
          <cell r="BI27">
            <v>0</v>
          </cell>
          <cell r="BJ27">
            <v>0</v>
          </cell>
          <cell r="BK27" t="str">
            <v>The company's procurement guidelines "are applicable to all suppliers and their respective affiliates and subsidiaries globally". However, it is not clear that the standards of the procurement guidelines are cascaded to lower-tier suppliers.</v>
          </cell>
          <cell r="BL27" t="str">
            <v>Procurement Guidelines, accessed 17 January 2018, https://www.keyence.com/about-us/corporate/procurement_guideline.jsp.</v>
          </cell>
          <cell r="BM27">
            <v>0</v>
          </cell>
          <cell r="BN27">
            <v>0</v>
          </cell>
          <cell r="BO27">
            <v>0</v>
          </cell>
          <cell r="BP27">
            <v>0</v>
          </cell>
          <cell r="BQ27" t="str">
            <v>Not disclosed..</v>
          </cell>
          <cell r="BR27" t="str">
            <v>N/A</v>
          </cell>
          <cell r="BS27">
            <v>0</v>
          </cell>
          <cell r="BT27">
            <v>0</v>
          </cell>
          <cell r="BU27">
            <v>0</v>
          </cell>
          <cell r="BV27" t="str">
            <v>Not disclosed.</v>
          </cell>
          <cell r="BW27" t="str">
            <v>N/A</v>
          </cell>
          <cell r="BX27">
            <v>0</v>
          </cell>
          <cell r="BY27">
            <v>0</v>
          </cell>
          <cell r="BZ27">
            <v>0</v>
          </cell>
          <cell r="CA27" t="str">
            <v>Not disclosed..</v>
          </cell>
          <cell r="CB27" t="str">
            <v>N/A</v>
          </cell>
          <cell r="CC27">
            <v>0</v>
          </cell>
          <cell r="CD27">
            <v>0</v>
          </cell>
          <cell r="CE27">
            <v>0</v>
          </cell>
          <cell r="CF27">
            <v>0</v>
          </cell>
          <cell r="CG27">
            <v>0</v>
          </cell>
          <cell r="CH27" t="str">
            <v>Not disclosed.</v>
          </cell>
          <cell r="CI27" t="str">
            <v>N/A</v>
          </cell>
          <cell r="CJ27">
            <v>0</v>
          </cell>
          <cell r="CK27">
            <v>0</v>
          </cell>
          <cell r="CL27">
            <v>0</v>
          </cell>
          <cell r="CM27" t="str">
            <v>Not disclosed..</v>
          </cell>
          <cell r="CN27" t="str">
            <v>N/A</v>
          </cell>
          <cell r="CO27">
            <v>0</v>
          </cell>
          <cell r="CP27">
            <v>0</v>
          </cell>
          <cell r="CQ27">
            <v>0</v>
          </cell>
          <cell r="CR27">
            <v>0</v>
          </cell>
          <cell r="CS27">
            <v>0</v>
          </cell>
          <cell r="CT27" t="str">
            <v>Not disclosed.</v>
          </cell>
          <cell r="CU27" t="str">
            <v>N/A</v>
          </cell>
          <cell r="CV27">
            <v>0</v>
          </cell>
          <cell r="CW27">
            <v>0</v>
          </cell>
          <cell r="CX27">
            <v>0</v>
          </cell>
          <cell r="CY27">
            <v>0</v>
          </cell>
          <cell r="CZ27">
            <v>0</v>
          </cell>
          <cell r="DA27" t="str">
            <v>Not disclosed.</v>
          </cell>
          <cell r="DB27" t="str">
            <v>N/A</v>
          </cell>
          <cell r="DC27">
            <v>0</v>
          </cell>
          <cell r="DD27">
            <v>0</v>
          </cell>
          <cell r="DE27">
            <v>0</v>
          </cell>
          <cell r="DF27">
            <v>0</v>
          </cell>
          <cell r="DG27">
            <v>0</v>
          </cell>
          <cell r="DH27">
            <v>0</v>
          </cell>
          <cell r="DI27" t="str">
            <v>Not disclosed.</v>
          </cell>
          <cell r="DJ27" t="str">
            <v>N/A</v>
          </cell>
          <cell r="DK27">
            <v>0</v>
          </cell>
          <cell r="DL27">
            <v>0</v>
          </cell>
          <cell r="DM27">
            <v>0</v>
          </cell>
          <cell r="DN27">
            <v>0</v>
          </cell>
          <cell r="DO27">
            <v>0</v>
          </cell>
          <cell r="DP27">
            <v>0</v>
          </cell>
          <cell r="DQ27" t="str">
            <v>Not disclosed.
In its slavery and human trafficking statement, the company discloses that "the person in charge of Keyence" visits supplier to "grasp the actual condition of the production site and working environment and to sinstruct improvement". In 2016/17 four such visits have been undertaken. However, it is unclear whether these visits include a review of working conditions by through review of relevant documents, worker interviews, and visits to associated production facilities and related worker housing.</v>
          </cell>
          <cell r="DR27" t="str">
            <v>Slavery &amp; Human Trafficking Statement (FY 2016), accessed 22 March 2018, https://www.keyence.co.uk/download/directDownload/?asrc=8Fo9Ij67AE1h7m0ax7SC4fAjOTtRxFyS, p. 2.</v>
          </cell>
          <cell r="DS27">
            <v>0</v>
          </cell>
          <cell r="DT27">
            <v>0</v>
          </cell>
          <cell r="DU27">
            <v>0</v>
          </cell>
          <cell r="DV27">
            <v>0</v>
          </cell>
          <cell r="DW27">
            <v>0</v>
          </cell>
          <cell r="DX27">
            <v>0</v>
          </cell>
          <cell r="DY27" t="str">
            <v>Not disclosed..</v>
          </cell>
          <cell r="DZ27" t="str">
            <v>N/A</v>
          </cell>
          <cell r="EA27">
            <v>0</v>
          </cell>
          <cell r="EB27">
            <v>0</v>
          </cell>
          <cell r="EC27">
            <v>0</v>
          </cell>
          <cell r="ED27">
            <v>0</v>
          </cell>
          <cell r="EE27">
            <v>0</v>
          </cell>
          <cell r="EF27" t="str">
            <v>Not disclosed.</v>
          </cell>
          <cell r="EG27" t="str">
            <v>N/A</v>
          </cell>
          <cell r="EH27">
            <v>0</v>
          </cell>
          <cell r="EI27">
            <v>0</v>
          </cell>
          <cell r="EJ27">
            <v>0</v>
          </cell>
          <cell r="EK27">
            <v>0</v>
          </cell>
          <cell r="EL27" t="str">
            <v>n/a</v>
          </cell>
          <cell r="EM27" t="str">
            <v>n/a</v>
          </cell>
          <cell r="EN27" t="str">
            <v>n/a</v>
          </cell>
          <cell r="EO27" t="str">
            <v>n/a</v>
          </cell>
          <cell r="EP27" t="str">
            <v>n/a</v>
          </cell>
          <cell r="EQ27" t="str">
            <v>n/a</v>
          </cell>
          <cell r="ER27" t="str">
            <v>n/a</v>
          </cell>
          <cell r="ES27" t="str">
            <v>n/a</v>
          </cell>
          <cell r="ET27" t="str">
            <v>n/a</v>
          </cell>
          <cell r="EU27" t="str">
            <v>Not disclosed</v>
          </cell>
          <cell r="EV27" t="str">
            <v>N/A</v>
          </cell>
        </row>
        <row r="28">
          <cell r="A28" t="str">
            <v>Kyocera Corporation</v>
          </cell>
          <cell r="B28" t="str">
            <v>Electronic Components</v>
          </cell>
          <cell r="C28">
            <v>24.401799999999998</v>
          </cell>
          <cell r="D28" t="str">
            <v>Japan</v>
          </cell>
          <cell r="E28" t="str">
            <v>TSE:6971</v>
          </cell>
          <cell r="H28">
            <v>100</v>
          </cell>
          <cell r="I28">
            <v>100</v>
          </cell>
          <cell r="J28" t="str">
            <v>Kyocera's UK subsidiary states that it is committed to the elimination of forced labor through its CSR Guidelines (published by the parent company). 
Kyocera Corporation itself refers to forced labor by means of summarizing its approach to respect for human rights and the establishment of the CSR Guidelines which "explicitly prohibits the use of forced labor and child labor".</v>
          </cell>
          <cell r="K28" t="str">
            <v>Compliance Statement for the Modern Slavery Act 2016, accessed 17 January 2018: https://www.kyoceradocumentsolutions.co.uk/index/about_us/corporate_social_and/csr_assurance.-contextmargin-93200-files-21398-File.cpsdownload.tmp/KDUK%20Compliance%20statement%20300915.pdf</v>
          </cell>
          <cell r="L28">
            <v>70</v>
          </cell>
          <cell r="M28">
            <v>20</v>
          </cell>
          <cell r="N28">
            <v>0</v>
          </cell>
          <cell r="O28">
            <v>20</v>
          </cell>
          <cell r="P28">
            <v>20</v>
          </cell>
          <cell r="Q28">
            <v>10</v>
          </cell>
          <cell r="R28" t="str">
            <v>(1) Kyocera has a Supply Chain CSR Deployment Guideline which states and explains the company's requirements on its suppliers and includes the four fundamental freedoms.
(2) Not disclosed
(3) Yes. Home&gt;CSR&gt;Supply Chain management&gt;Supply Chain CSR Deployment Guideline
(4) The current version dated August 2017 is version 3.1., which provides an indication that the guidelines have been updated several times.
(5) The company states it distributes the guidelines to suppliers inside and outside of Japan, but provides no further detail.</v>
          </cell>
          <cell r="S28" t="str">
            <v>(1) - (4) Supply Chain Management (link to Kyocera Supply Chain Deployment Guideline), accessed January 1 2018: https://global.kyocera.com/ecology/supplier.html
(5) Compliance Statement for the Modern Slavery Act 2016, accessed 17 January 2018: https://www.kyoceradocumentsolutions.co.uk/index/about_us/corporate_social_and/csr_assurance.-contextmargin-93200-files-21398-File.cpsdownload.tmp/KDUK%20Compliance%20statement%20300915.pdf</v>
          </cell>
          <cell r="T28">
            <v>0</v>
          </cell>
          <cell r="U28">
            <v>0</v>
          </cell>
          <cell r="V28">
            <v>0</v>
          </cell>
          <cell r="W28" t="str">
            <v>Not disclosed</v>
          </cell>
          <cell r="X28" t="str">
            <v>N/A</v>
          </cell>
          <cell r="Y28">
            <v>0</v>
          </cell>
          <cell r="Z28">
            <v>0</v>
          </cell>
          <cell r="AA28">
            <v>0</v>
          </cell>
          <cell r="AB28" t="str">
            <v>(1) Not disclosed
(2) Kyocera states that suppliers inside and outside of Japan are required to complete training, but does not provide details. It further discloses that it conducts seminars and social gathering events in order to improve suppliers' understanding of its management and business policy. It is not clear, however, whether and to what extend the CSR guidelines form part of these events.</v>
          </cell>
          <cell r="AC28" t="str">
            <v>(2) Compliance Statement for the Modern Slavery Act 2016, accessed 17 January 2018: https://www.kyoceradocumentsolutions.co.uk/index/about_us/corporate_social_and/csr_assurance.-contextmargin-93200-files-21398-File.cpsdownload.tmp/KDUK%20Compliance%20statement%20300915.pdf; and
CSR Report 2017, accessed 17 January 2018: https://global.kyocera.com/ecology/catalog.html, page 112.</v>
          </cell>
          <cell r="AD28">
            <v>0</v>
          </cell>
          <cell r="AE28">
            <v>0</v>
          </cell>
          <cell r="AF28">
            <v>0</v>
          </cell>
          <cell r="AG28" t="str">
            <v>(1) Not disclosed
(2) Kyocera is a member of the UN Global Compact and its UK network but does not disclose details on its engagement and activities related to forced labor.</v>
          </cell>
          <cell r="AH28" t="str">
            <v>CSR Report 2017, accessed 17 January 2018: https://global.kyocera.com/ecology/catalog.html, page 29.</v>
          </cell>
          <cell r="AI28">
            <v>50</v>
          </cell>
          <cell r="AJ28">
            <v>0</v>
          </cell>
          <cell r="AK28">
            <v>25</v>
          </cell>
          <cell r="AL28">
            <v>25</v>
          </cell>
          <cell r="AM28">
            <v>0</v>
          </cell>
          <cell r="AN28" t="str">
            <v>(1) Not disclosed
(2) In its Conflict Minerals Report, the company discloses a list of smelters and refiners, including names and countries, of 3TG that are potentially used in its supply chain 
(3) It further includes a list of potential countries of origin of the raw materials 3TG.
(4) Not disclosed</v>
          </cell>
          <cell r="AO28" t="str">
            <v>Specialized Disclosure Report, accessed 18 January 
https://global.kyocera.com/ir/financial/cmr170530.pdf, page 7 and 10.</v>
          </cell>
          <cell r="AP28">
            <v>0</v>
          </cell>
          <cell r="AQ28">
            <v>0</v>
          </cell>
          <cell r="AR28">
            <v>0</v>
          </cell>
          <cell r="AS28" t="str">
            <v>(1) Not disclosed.
(2) The company discloses in its modern slavery statement that the greatest risk of forced labor lies in the raw materials stage, but does not provide further details on the underlying assessment process or other risks identified.</v>
          </cell>
          <cell r="AT28" t="str">
            <v>Compliance Statement for the Modern Slavery Act 2016, accessed 17 January 2018: https://www.kyoceradocumentsolutions.co.uk/index/about_us/corporate_social_and/csr_assurance.-contextmargin-93200-files-21398-File.cpsdownload.tmp/KDUK%20Compliance%20statement%20300915.pdf</v>
          </cell>
          <cell r="AU28">
            <v>0</v>
          </cell>
          <cell r="AV28">
            <v>0</v>
          </cell>
          <cell r="AW28">
            <v>0</v>
          </cell>
          <cell r="AX28">
            <v>0</v>
          </cell>
          <cell r="AY28" t="str">
            <v>Not disclosed</v>
          </cell>
          <cell r="AZ28" t="str">
            <v>N/A</v>
          </cell>
          <cell r="BA28">
            <v>0</v>
          </cell>
          <cell r="BB28">
            <v>0</v>
          </cell>
          <cell r="BC28" t="str">
            <v>Not disclosed. Kyocera states that selection of suppliers is based on their understanding of its "fundamental policy", whereas it is not clear whether this refers to the CSR Guidelines. It is also not disclosed that this also includes verfication or risk assessment on the part of Kyocera.</v>
          </cell>
          <cell r="BD28" t="str">
            <v>Kyocera Supply Chain Deployment Guideline, available at: Supply Chain Management, accessed 18 January 2018: https://global.kyocera.com/ecology/supplier.html, page 3.</v>
          </cell>
          <cell r="BE28">
            <v>0</v>
          </cell>
          <cell r="BF28">
            <v>0</v>
          </cell>
          <cell r="BG28" t="str">
            <v>Not disclosed.</v>
          </cell>
          <cell r="BH28" t="str">
            <v>N/A</v>
          </cell>
          <cell r="BI28">
            <v>100</v>
          </cell>
          <cell r="BJ28">
            <v>100</v>
          </cell>
          <cell r="BK28" t="str">
            <v>Kyocera's CSR guideline for suppliers, which includes the four fundamental freedoms, includes a section on the extension to partners, which details that suppliers should aim at extending the requested activities throughout their own supply chain. They must notify their own suppliers of their CSR policy and also build a system to ensure these are conducting due activities.</v>
          </cell>
          <cell r="BL28" t="str">
            <v>Kyocera Supply Chain Deployment Guideline, available at: Supply Chain Management, accessed 18 January 2018: https://global.kyocera.com/ecology/supplier.html#a , page 30.</v>
          </cell>
          <cell r="BM28">
            <v>0</v>
          </cell>
          <cell r="BN28">
            <v>0</v>
          </cell>
          <cell r="BO28">
            <v>0</v>
          </cell>
          <cell r="BP28">
            <v>0</v>
          </cell>
          <cell r="BQ28" t="str">
            <v>Not disclosed.</v>
          </cell>
          <cell r="BR28" t="str">
            <v>N/A</v>
          </cell>
          <cell r="BS28">
            <v>0</v>
          </cell>
          <cell r="BT28">
            <v>0</v>
          </cell>
          <cell r="BU28">
            <v>0</v>
          </cell>
          <cell r="BV28" t="str">
            <v>Not disclosed.</v>
          </cell>
          <cell r="BW28" t="str">
            <v>N/A</v>
          </cell>
          <cell r="BX28">
            <v>0</v>
          </cell>
          <cell r="BY28">
            <v>0</v>
          </cell>
          <cell r="BZ28">
            <v>0</v>
          </cell>
          <cell r="CA28" t="str">
            <v>Not disclosed.</v>
          </cell>
          <cell r="CB28" t="str">
            <v>N/A</v>
          </cell>
          <cell r="CC28">
            <v>25</v>
          </cell>
          <cell r="CD28">
            <v>0</v>
          </cell>
          <cell r="CE28">
            <v>25</v>
          </cell>
          <cell r="CF28">
            <v>0</v>
          </cell>
          <cell r="CG28">
            <v>0</v>
          </cell>
          <cell r="CH28" t="str">
            <v>The company does not comment on migrant workers specifically. 
(1) Not disclosed.
(2) The company's CSR guidelines for suppliers contain a clause that prohibits the retention of identification documents and work permits in general.
(3)-(4) Not disclosed.</v>
          </cell>
          <cell r="CI28" t="str">
            <v>Kyocera Supply Chain Deployment Guideline, available at: Supply Chain Management, accessed 18 January 2018: https://global.kyocera.com/ecology/supplier.html, page 7.</v>
          </cell>
          <cell r="CJ28">
            <v>0</v>
          </cell>
          <cell r="CK28">
            <v>0</v>
          </cell>
          <cell r="CL28">
            <v>0</v>
          </cell>
          <cell r="CM28" t="str">
            <v>Not disclosed.</v>
          </cell>
          <cell r="CN28" t="str">
            <v>N/A</v>
          </cell>
          <cell r="CO28">
            <v>0</v>
          </cell>
          <cell r="CP28">
            <v>0</v>
          </cell>
          <cell r="CQ28">
            <v>0</v>
          </cell>
          <cell r="CR28">
            <v>0</v>
          </cell>
          <cell r="CS28">
            <v>0</v>
          </cell>
          <cell r="CT28" t="str">
            <v>Not disclosed.</v>
          </cell>
          <cell r="CU28" t="str">
            <v>N/A</v>
          </cell>
          <cell r="CV28">
            <v>0</v>
          </cell>
          <cell r="CW28">
            <v>0</v>
          </cell>
          <cell r="CX28">
            <v>0</v>
          </cell>
          <cell r="CY28">
            <v>0</v>
          </cell>
          <cell r="CZ28">
            <v>0</v>
          </cell>
          <cell r="DA28" t="str">
            <v>Not disclosed.
Kyocera's CSR guidelines include a clause on the suppliers duty to respect the right to freedom of association, but no further details on related activities are disclosed.</v>
          </cell>
          <cell r="DB28" t="str">
            <v>Kyocera Supply Chain Deployment Guideline, available at: Supply Chain Management, accessed 18 January 2018: https://global.kyocera.com/ecology/supplier.html, page 9.</v>
          </cell>
          <cell r="DC28">
            <v>0</v>
          </cell>
          <cell r="DD28">
            <v>0</v>
          </cell>
          <cell r="DE28">
            <v>0</v>
          </cell>
          <cell r="DF28">
            <v>0</v>
          </cell>
          <cell r="DG28">
            <v>0</v>
          </cell>
          <cell r="DH28">
            <v>0</v>
          </cell>
          <cell r="DI28" t="str">
            <v>Not disclosed.</v>
          </cell>
          <cell r="DJ28" t="str">
            <v>N/A</v>
          </cell>
          <cell r="DK28">
            <v>0</v>
          </cell>
          <cell r="DL28">
            <v>0</v>
          </cell>
          <cell r="DM28">
            <v>0</v>
          </cell>
          <cell r="DN28">
            <v>0</v>
          </cell>
          <cell r="DO28">
            <v>0</v>
          </cell>
          <cell r="DP28">
            <v>0</v>
          </cell>
          <cell r="DQ28" t="str">
            <v>Not disclosed.
[Information applies to the UK business only: Kyocera states that "evaluations are conducted to ensure that the CSR policies of suppliers of products and services to KDUK [Kyocera Document Solutions UK] are aligned with the Kyocera CSR Guidelines, including the prohibition of forced, bonded and child labour"]</v>
          </cell>
          <cell r="DR28" t="str">
            <v>Compliance Statement for the Modern Slavery Act 2016, accessed 17 January 2018: https://www.kyoceradocumentsolutions.co.uk/index/about_us/corporate_social_and/csr_assurance.-contextmargin-93200-files-21398-File.cpsdownload.tmp/KDUK%20Compliance%20statement%20300915.pdf</v>
          </cell>
          <cell r="DS28">
            <v>0</v>
          </cell>
          <cell r="DT28">
            <v>0</v>
          </cell>
          <cell r="DU28">
            <v>0</v>
          </cell>
          <cell r="DV28">
            <v>0</v>
          </cell>
          <cell r="DW28">
            <v>0</v>
          </cell>
          <cell r="DX28">
            <v>0</v>
          </cell>
          <cell r="DY28" t="str">
            <v>Not disclosed.</v>
          </cell>
          <cell r="DZ28" t="str">
            <v>N/A</v>
          </cell>
          <cell r="EA28">
            <v>0</v>
          </cell>
          <cell r="EB28">
            <v>0</v>
          </cell>
          <cell r="EC28">
            <v>0</v>
          </cell>
          <cell r="ED28">
            <v>0</v>
          </cell>
          <cell r="EE28">
            <v>0</v>
          </cell>
          <cell r="EF28" t="str">
            <v xml:space="preserve">Not disclosed.
The company discloses that based on surveying its suppliers on the CSR Guidelines and "cooperating" with them on items such as human right, labor and environment, those whose efforts were found to be insufficient were asked to work more proactively. As a result, the company states, many business partners showed successful results. </v>
          </cell>
          <cell r="EG28" t="str">
            <v>Supply Chain Management, accessed 18 January 2018: https://global.kyocera.com/ecology/supplier.html</v>
          </cell>
          <cell r="EH28">
            <v>0</v>
          </cell>
          <cell r="EI28">
            <v>0</v>
          </cell>
          <cell r="EJ28">
            <v>0</v>
          </cell>
          <cell r="EK28">
            <v>0</v>
          </cell>
          <cell r="EL28" t="str">
            <v>n/a</v>
          </cell>
          <cell r="EM28" t="str">
            <v>n/a</v>
          </cell>
          <cell r="EN28" t="str">
            <v>n/a</v>
          </cell>
          <cell r="EO28" t="str">
            <v>n/a</v>
          </cell>
          <cell r="EP28" t="str">
            <v>n/a</v>
          </cell>
          <cell r="EQ28" t="str">
            <v>n/a</v>
          </cell>
          <cell r="ER28" t="str">
            <v>n/a</v>
          </cell>
          <cell r="ES28" t="str">
            <v>n/a</v>
          </cell>
          <cell r="ET28" t="str">
            <v>n/a</v>
          </cell>
          <cell r="EU28" t="str">
            <v>Not disclosed</v>
          </cell>
          <cell r="EV28" t="str">
            <v>N/A</v>
          </cell>
        </row>
        <row r="29">
          <cell r="A29" t="str">
            <v>Lam Research Corporation</v>
          </cell>
          <cell r="B29" t="str">
            <v>Semiconductor Equipment</v>
          </cell>
          <cell r="C29">
            <v>31.208659999999998</v>
          </cell>
          <cell r="D29" t="str">
            <v>United States</v>
          </cell>
          <cell r="E29" t="str">
            <v>NasdaqGS:LRCX</v>
          </cell>
          <cell r="H29">
            <v>50</v>
          </cell>
          <cell r="I29">
            <v>50</v>
          </cell>
          <cell r="J29" t="str">
            <v xml:space="preserve">Lam Research states that it "supports freely chosen employment" and other labor rights, as outlined in its Global Employment Practices Policy. Further, it notes its Global Supply Chain Compliance Policy "includes the prevention of slavery and human trafficking". However, neither document is publicly available.
Additionally, the company states that it is committed to compliance with applicable laws including the prevention fo slavery and human trafficking in its business operations, but does not make reference to its supply chain. </v>
          </cell>
          <cell r="K29" t="str">
            <v>*Slavery and Human Trafficking Statement, accessed 18 January 2018: 
https://www.lamresearch.com/Portals/0/PDF/Lam_Research_Sarl_FY2017_Slavery_and_Human_Trafficking_Statement.pdf, page 1.
*Supply Chain, accessed 9 April 2018, https://www.lamresearch.com/Company/Corporate-Social-Responsibility/Supply-Chain/.</v>
          </cell>
          <cell r="L29">
            <v>20</v>
          </cell>
          <cell r="M29">
            <v>10</v>
          </cell>
          <cell r="N29">
            <v>0</v>
          </cell>
          <cell r="O29">
            <v>0</v>
          </cell>
          <cell r="P29">
            <v>10</v>
          </cell>
          <cell r="Q29">
            <v>0</v>
          </cell>
          <cell r="R29" t="str">
            <v xml:space="preserve">(1) The company notes that its Global Supply Chain Compliance Policy "includes the prevention of slavery and human trafficking". However the document is not publicly available. The company states that suppliers are required to adhere to the Global Supply Chain Compliance Policy.
[Further, Lam Research states it has a Global Employment Practices Policy which comprises provisions on freely chosen employment, child labor, non-discrimination and freedom of association. However, it is not stated that suppliers are required to adhere to this policy, and the policy is not publicly available.
Another standard, Lam Research's Global Standards of Business Conduct, a publicly available document, includes a reference to the above policy and a brief clause on combatting trafficking and forced labor. However the document is aimed at direct employees and subsidiaries only.]
(2-3) Cannot be assessed, as the policy is not publicly available.
(4) The company discloses that its policy is reviewed annually, but does not state whether it has been updated. 
(5) Not disclosed. Lam Research states that it contractually requires direct product suppliers "to conduct their operations in a manner that complies with all applicable laws and regulations" but does not disclose whether this includes the Global Supply Chain Compliance Policy specifically. </v>
          </cell>
          <cell r="S29" t="str">
            <v>*Slavery and Human Trafficking Statement, accessed 18 January 2018: 
https://www.lamresearch.com/Portals/0/PDF/Lam_Research_Sarl_FY2017_Slavery_and_Human_Trafficking_Statement.pdf
*Additional Disclosure 2018, accessed 9 April 2018, https://www.business-humanrights.org/sites/default/files/2018-04%20KTC%20ICT_Lam%20Research_v1.xlsx.
*Lam Research Global Standards of Business Conduct, accessed 18 January 2018: http://files.shareholder.com/downloads/LRCX/5891885338x0x963124/ED184577-8349-4254-90BE-B37A51D57BF0/Lam_Research_Global_Standards_of_Business_Conduct_English.pdf, page 3 and 5.</v>
          </cell>
          <cell r="T29">
            <v>25</v>
          </cell>
          <cell r="U29">
            <v>25</v>
          </cell>
          <cell r="V29">
            <v>0</v>
          </cell>
          <cell r="W29" t="str">
            <v>(1) The company discloses that it has an "attorney in the position of Global Supply Chain Management Operations Contracts and Compliance", which ensures the implementation of its policies and standards. No further detail is disclosed.
(2) Not disclosed.</v>
          </cell>
          <cell r="X29" t="str">
            <v>*Additional Disclosure 2018, accessed 9 April 2018, https://www.business-humanrights.org/sites/default/files/2018-04%20KTC%20ICT_Lam%20Research_v1.xlsx.</v>
          </cell>
          <cell r="Y29">
            <v>50</v>
          </cell>
          <cell r="Z29">
            <v>50</v>
          </cell>
          <cell r="AA29">
            <v>0</v>
          </cell>
          <cell r="AB29" t="str">
            <v>(1) The company states that for “front-line employees” and employees with direct responsibility for supply chain management, it provides training on how to identify and mitigate risks of human trafficking and slavery "periodically". Lam Research states that it this includes training on the audit checklis, and will be delivered to those employees working on supplier audits. 
(2) Not disclosed</v>
          </cell>
          <cell r="AC29" t="str">
            <v>Slavery and Human Trafficking Statement, accessed 18 January 2018: 
https://www.lamresearch.com/Portals/0/PDF/Lam_Research_Sarl_FY2017_Slavery_and_Human_Trafficking_Statement.pdf</v>
          </cell>
          <cell r="AD29">
            <v>25</v>
          </cell>
          <cell r="AE29">
            <v>0</v>
          </cell>
          <cell r="AF29">
            <v>25</v>
          </cell>
          <cell r="AG29" t="str">
            <v>(1) Not disclosed
(2) Lam Research states to participate in the Silicon Valley Conflict Minerals &amp; Human Trafficking Forum [a regular convention of high-tech companies collaborating on approaches to due diligence in conflict minerals sourcing and, as of lately, also human trafficking]. It does not disclose any details on the character of its engagement.</v>
          </cell>
          <cell r="AH29" t="str">
            <v>Additional Disclosure 2018, accessed 18 January 2018: https://business-humanrights.org/sites/default/files/KnowTheChain%20-%20ICT%20Sector%20Engagement%20Questions_Lam%20Research.pdf</v>
          </cell>
          <cell r="AI29">
            <v>37.5</v>
          </cell>
          <cell r="AJ29">
            <v>0</v>
          </cell>
          <cell r="AK29">
            <v>12.5</v>
          </cell>
          <cell r="AL29">
            <v>25</v>
          </cell>
          <cell r="AM29">
            <v>0</v>
          </cell>
          <cell r="AN29" t="str">
            <v xml:space="preserve">(1) Not disclosed
(2) Lam Research discloses a list of smelters or refiners that are potentially linked to its supply chains, however, this list does not include these suppliers' countries of location.
(3) It further includes a list of countries that have been identified as possible sourcing countries of the minerals.
(4) Not disclosed </v>
          </cell>
          <cell r="AO29" t="str">
            <v>(2) Lam Research, Specialized Disclosure Report, accessed 18 January 2018: http://investor.lamresearch.com/secfiling.cfm?filingid=1193125-16-608443&amp;cik=707549, page 5 ff.
(3) see above, page 8.</v>
          </cell>
          <cell r="AP29">
            <v>0</v>
          </cell>
          <cell r="AQ29">
            <v>0</v>
          </cell>
          <cell r="AR29">
            <v>0</v>
          </cell>
          <cell r="AS29" t="str">
            <v>Not disclosed</v>
          </cell>
          <cell r="AT29" t="str">
            <v>N/A</v>
          </cell>
          <cell r="AU29">
            <v>0</v>
          </cell>
          <cell r="AV29">
            <v>0</v>
          </cell>
          <cell r="AW29">
            <v>0</v>
          </cell>
          <cell r="AX29">
            <v>0</v>
          </cell>
          <cell r="AY29" t="str">
            <v>Not disclosed.</v>
          </cell>
          <cell r="AZ29" t="str">
            <v>N/A</v>
          </cell>
          <cell r="BA29">
            <v>50</v>
          </cell>
          <cell r="BB29">
            <v>50</v>
          </cell>
          <cell r="BC29" t="str">
            <v>As part of its supplier screening process, prospective direct suppliers must provide Lam Research with written certification "that addresses risks of human trafficking and slavery... The verification is conducted by Lam Research employees". It is not stated which steps and depth this assessment entails.</v>
          </cell>
          <cell r="BD29" t="str">
            <v xml:space="preserve"> Slavery and Human Trafficking Statement, accessed 18 January 2018: 
https://www.lamresearch.com/Portals/0/PDF/Lam_Research_Sarl_FY2017_Slavery_and_Human_Trafficking_Statement.pdf</v>
          </cell>
          <cell r="BE29">
            <v>0</v>
          </cell>
          <cell r="BF29">
            <v>0</v>
          </cell>
          <cell r="BG29" t="str">
            <v>The company states in its modern slavery policy statement that it "contractually requires direct product suppliers to conduct their operations in a manner that complies with all applicable laws and regulations". It does not explicitly state that this includes the adherence to its standard on forced labor.</v>
          </cell>
          <cell r="BH29" t="str">
            <v>Supply Chain, accessed 18 January 2018: http://www.lamresearch.com/company/corporate-social-responsibility/supply-chain</v>
          </cell>
          <cell r="BI29">
            <v>0</v>
          </cell>
          <cell r="BJ29">
            <v>0</v>
          </cell>
          <cell r="BK29" t="str">
            <v>The company states that its "supply chain is held to the same Core Values to which we hold ourselves", but does not specify which policy documents this refers to or whether this includes explicit language on forced labor.</v>
          </cell>
          <cell r="BL29" t="str">
            <v>Supply Chain, accessed 18 January 2018: http://www.lamresearch.com/company/corporate-social-responsibility/supply-chain</v>
          </cell>
          <cell r="BM29">
            <v>0</v>
          </cell>
          <cell r="BN29">
            <v>0</v>
          </cell>
          <cell r="BO29">
            <v>0</v>
          </cell>
          <cell r="BP29">
            <v>0</v>
          </cell>
          <cell r="BQ29" t="str">
            <v>Not disclosed.</v>
          </cell>
          <cell r="BR29" t="str">
            <v>N/A</v>
          </cell>
          <cell r="BS29">
            <v>0</v>
          </cell>
          <cell r="BT29">
            <v>0</v>
          </cell>
          <cell r="BU29">
            <v>0</v>
          </cell>
          <cell r="BV29" t="str">
            <v>Not disclosed.</v>
          </cell>
          <cell r="BW29" t="str">
            <v>N/A</v>
          </cell>
          <cell r="BX29">
            <v>0</v>
          </cell>
          <cell r="BY29">
            <v>0</v>
          </cell>
          <cell r="BZ29">
            <v>0</v>
          </cell>
          <cell r="CA29" t="str">
            <v>Not disclosed.</v>
          </cell>
          <cell r="CB29" t="str">
            <v>N/A</v>
          </cell>
          <cell r="CC29">
            <v>0</v>
          </cell>
          <cell r="CD29">
            <v>0</v>
          </cell>
          <cell r="CE29">
            <v>0</v>
          </cell>
          <cell r="CF29">
            <v>0</v>
          </cell>
          <cell r="CG29">
            <v>0</v>
          </cell>
          <cell r="CH29" t="str">
            <v>Not disclosed.</v>
          </cell>
          <cell r="CI29" t="str">
            <v>N/A</v>
          </cell>
          <cell r="CJ29">
            <v>0</v>
          </cell>
          <cell r="CK29">
            <v>0</v>
          </cell>
          <cell r="CL29">
            <v>0</v>
          </cell>
          <cell r="CM29" t="str">
            <v>Not disclosed.</v>
          </cell>
          <cell r="CN29" t="str">
            <v>N/A</v>
          </cell>
          <cell r="CO29">
            <v>0</v>
          </cell>
          <cell r="CP29">
            <v>0</v>
          </cell>
          <cell r="CQ29">
            <v>0</v>
          </cell>
          <cell r="CR29">
            <v>0</v>
          </cell>
          <cell r="CS29">
            <v>0</v>
          </cell>
          <cell r="CT29" t="str">
            <v>Not disclosed.</v>
          </cell>
          <cell r="CU29" t="str">
            <v>N/A</v>
          </cell>
          <cell r="CV29">
            <v>0</v>
          </cell>
          <cell r="CW29">
            <v>0</v>
          </cell>
          <cell r="CX29">
            <v>0</v>
          </cell>
          <cell r="CY29">
            <v>0</v>
          </cell>
          <cell r="CZ29">
            <v>0</v>
          </cell>
          <cell r="DA29" t="str">
            <v>Not disclosed.</v>
          </cell>
          <cell r="DB29" t="str">
            <v>N/A</v>
          </cell>
          <cell r="DC29">
            <v>0</v>
          </cell>
          <cell r="DD29">
            <v>0</v>
          </cell>
          <cell r="DE29">
            <v>0</v>
          </cell>
          <cell r="DF29">
            <v>0</v>
          </cell>
          <cell r="DG29">
            <v>0</v>
          </cell>
          <cell r="DH29">
            <v>0</v>
          </cell>
          <cell r="DI29" t="str">
            <v>Not disclosed.
Lam Research has an Ethics Helpline in place that is addressed at internal employees to address their concerns regarding any company policy, law or regulation. There is no evidence that it is available to suppliers' workers or external stakeholders.</v>
          </cell>
          <cell r="DJ29" t="str">
            <v>Lam Research Global Standards of Business Conduct, accessed 18 January 2018: http://files.shareholder.com/downloads/LRCX/5891885338x0x963124/ED184577-8349-4254-90BE-B37A51D57BF0/Lam_Research_Global_Standards_of_Business_Conduct_English.pdf, page 16.</v>
          </cell>
          <cell r="DK29">
            <v>10</v>
          </cell>
          <cell r="DL29">
            <v>10</v>
          </cell>
          <cell r="DM29">
            <v>0</v>
          </cell>
          <cell r="DN29">
            <v>0</v>
          </cell>
          <cell r="DO29">
            <v>0</v>
          </cell>
          <cell r="DP29">
            <v>0</v>
          </cell>
          <cell r="DQ29" t="str">
            <v>(1)  Lam Research states that it periodically audits major direct product suppliers. Lam Research conducted only announced audits in 2016, but states it reserves the right to also conduct unnannounced audits.
(2)-(5) Not disclosed.
Further, in its 2018 additional disclosure the company stated it participates in EICC self-assessment questionnaires, but does not provide further details on self-assessment questionnaires or audits at its suppliers.</v>
          </cell>
          <cell r="DR29" t="str">
            <v>Supply Chain, accessed 18 January 2018: http://www.lamresearch.com/company/corporate-social-responsibility/supply-chain
Additional Disclosure 2018, accessed 30 January 2018: https://business-humanrights.org/sites/default/files/KnowTheChain%20-%20ICT%20Sector%20Engagement%20Questions_Lam%20Research.pdf</v>
          </cell>
          <cell r="DS29">
            <v>0</v>
          </cell>
          <cell r="DT29">
            <v>0</v>
          </cell>
          <cell r="DU29">
            <v>0</v>
          </cell>
          <cell r="DV29">
            <v>0</v>
          </cell>
          <cell r="DW29">
            <v>0</v>
          </cell>
          <cell r="DX29">
            <v>0</v>
          </cell>
          <cell r="DY29" t="str">
            <v>(1) - (5) Not disclosed
(4) Lam Research states that audits are conducted by its own employees directly or in conjunction with third parties. No further details on qualifications of these staff is disclosed.</v>
          </cell>
          <cell r="DZ29" t="str">
            <v xml:space="preserve"> Slavery and Human Trafficking Statement, accessed 18 January 2018: 
https://www.lamresearch.com/Portals/0/PDF/Lam_Research_Sarl_FY2017_Slavery_and_Human_Trafficking_Statement.pdf, page 2.</v>
          </cell>
          <cell r="EA29">
            <v>12.5</v>
          </cell>
          <cell r="EB29">
            <v>12.5</v>
          </cell>
          <cell r="EC29">
            <v>0</v>
          </cell>
          <cell r="ED29">
            <v>0</v>
          </cell>
          <cell r="EE29">
            <v>0</v>
          </cell>
          <cell r="EF29" t="str">
            <v>(1) Lam Research does not disclose details of corrective action process, but does state that any suppliers who fail to comply with Lam's expectations may be subject to termination of business. 
(2)-(4) Not disclosed.</v>
          </cell>
          <cell r="EG29" t="str">
            <v>Slavery and Human Trafficking Statement, accessed 18 January 2018: 
https://www.lamresearch.com/Portals/0/PDF/Lam_Research_Sarl_FY2017_Slavery_and_Human_Trafficking_Statement.pdf, page 2.</v>
          </cell>
          <cell r="EH29">
            <v>0</v>
          </cell>
          <cell r="EI29">
            <v>0</v>
          </cell>
          <cell r="EJ29">
            <v>0</v>
          </cell>
          <cell r="EK29">
            <v>0</v>
          </cell>
          <cell r="EL29" t="str">
            <v>n/a</v>
          </cell>
          <cell r="EM29" t="str">
            <v>n/a</v>
          </cell>
          <cell r="EN29" t="str">
            <v>n/a</v>
          </cell>
          <cell r="EO29" t="str">
            <v>n/a</v>
          </cell>
          <cell r="EP29" t="str">
            <v>n/a</v>
          </cell>
          <cell r="EQ29" t="str">
            <v>n/a</v>
          </cell>
          <cell r="ER29" t="str">
            <v>n/a</v>
          </cell>
          <cell r="ES29" t="str">
            <v>n/a</v>
          </cell>
          <cell r="ET29" t="str">
            <v>n/a</v>
          </cell>
          <cell r="EU29" t="str">
            <v>Not disclosed</v>
          </cell>
          <cell r="EV29" t="str">
            <v>N/A</v>
          </cell>
        </row>
        <row r="30">
          <cell r="A30" t="str">
            <v>Largan Precision Co., Ltd.</v>
          </cell>
          <cell r="B30" t="str">
            <v>Electronic Components</v>
          </cell>
          <cell r="C30">
            <v>18.419150000000002</v>
          </cell>
          <cell r="D30" t="str">
            <v>Taiwan</v>
          </cell>
          <cell r="E30" t="str">
            <v>TSEC:3008</v>
          </cell>
          <cell r="H30">
            <v>0</v>
          </cell>
          <cell r="I30">
            <v>0</v>
          </cell>
          <cell r="J30" t="str">
            <v>Not disclosed.</v>
          </cell>
          <cell r="K30" t="str">
            <v>N/A</v>
          </cell>
          <cell r="L30">
            <v>0</v>
          </cell>
          <cell r="M30">
            <v>0</v>
          </cell>
          <cell r="N30">
            <v>0</v>
          </cell>
          <cell r="O30">
            <v>0</v>
          </cell>
          <cell r="P30">
            <v>0</v>
          </cell>
          <cell r="Q30">
            <v>0</v>
          </cell>
          <cell r="R30" t="str">
            <v>Largan Precision discloses Corporate Social Responsibility Practice Principles on its website, but they are only available in Taiwanese. 
On its website, the company states that its suppliers should be in strict accordance with labor rights, but provides no further detail.</v>
          </cell>
          <cell r="S30" t="str">
            <v>*CSR Practice Principles, accessed 18 January 2018, http://www.largan.com.tw/download/%E4%BC%81%E6%A5%AD%E7%A4%BE%E6%9C%83%E8%B2%AC%E4%BB%BB%E5%AE%88%E5%89%87.pdf.
*CSR: Stakeholders, accessed 18 January 2018, http://www.largan.com.tw/html/about/governance_en.php.</v>
          </cell>
          <cell r="T30">
            <v>0</v>
          </cell>
          <cell r="U30">
            <v>0</v>
          </cell>
          <cell r="V30">
            <v>0</v>
          </cell>
          <cell r="W30" t="str">
            <v>(1) The company discloses some details on its management team, but does not indicate whether any have responsibility for supply chain standards or policies related to human rights.
(2) Not disclosed.</v>
          </cell>
          <cell r="X30" t="str">
            <v>Management Team, accessed 18 January 2018, http://www.largan.com.tw/download/Management_team_106.pdf.</v>
          </cell>
          <cell r="Y30">
            <v>0</v>
          </cell>
          <cell r="Z30">
            <v>0</v>
          </cell>
          <cell r="AA30">
            <v>0</v>
          </cell>
          <cell r="AB30" t="str">
            <v>Not disclosed.</v>
          </cell>
          <cell r="AC30" t="str">
            <v>N/A</v>
          </cell>
          <cell r="AD30">
            <v>0</v>
          </cell>
          <cell r="AE30">
            <v>0</v>
          </cell>
          <cell r="AF30">
            <v>0</v>
          </cell>
          <cell r="AG30" t="str">
            <v>Not disclosed.</v>
          </cell>
          <cell r="AH30" t="str">
            <v>N/A</v>
          </cell>
          <cell r="AI30">
            <v>0</v>
          </cell>
          <cell r="AJ30">
            <v>0</v>
          </cell>
          <cell r="AK30">
            <v>0</v>
          </cell>
          <cell r="AL30">
            <v>0</v>
          </cell>
          <cell r="AM30">
            <v>0</v>
          </cell>
          <cell r="AN30" t="str">
            <v>Not disclosed.</v>
          </cell>
          <cell r="AO30" t="str">
            <v>N/A</v>
          </cell>
          <cell r="AP30">
            <v>0</v>
          </cell>
          <cell r="AQ30">
            <v>0</v>
          </cell>
          <cell r="AR30">
            <v>0</v>
          </cell>
          <cell r="AS30" t="str">
            <v>Not disclosed..</v>
          </cell>
          <cell r="AT30" t="str">
            <v>N/A</v>
          </cell>
          <cell r="AU30">
            <v>0</v>
          </cell>
          <cell r="AV30">
            <v>0</v>
          </cell>
          <cell r="AW30">
            <v>0</v>
          </cell>
          <cell r="AX30">
            <v>0</v>
          </cell>
          <cell r="AY30" t="str">
            <v>(1) Not disclosed.
Largan states that its suppliers should "disable the use of conflict minerals" but provides no further information in relation to forced labor.
(2)-(3) Not disclosed</v>
          </cell>
          <cell r="AZ30" t="str">
            <v>Governance, accessed 18 January 2018, http://www.largan.com.tw/html/about/governance_en.php.</v>
          </cell>
          <cell r="BA30">
            <v>0</v>
          </cell>
          <cell r="BB30">
            <v>0</v>
          </cell>
          <cell r="BC30" t="str">
            <v xml:space="preserve">Not disclosed. </v>
          </cell>
          <cell r="BD30" t="str">
            <v>n/a</v>
          </cell>
          <cell r="BE30">
            <v>0</v>
          </cell>
          <cell r="BF30">
            <v>0</v>
          </cell>
          <cell r="BG30" t="str">
            <v>Not disclosed.</v>
          </cell>
          <cell r="BH30" t="str">
            <v>n/a</v>
          </cell>
          <cell r="BI30">
            <v>0</v>
          </cell>
          <cell r="BJ30">
            <v>0</v>
          </cell>
          <cell r="BK30" t="str">
            <v>Not disclosed.</v>
          </cell>
          <cell r="BL30" t="str">
            <v>N/A</v>
          </cell>
          <cell r="BM30">
            <v>0</v>
          </cell>
          <cell r="BN30">
            <v>0</v>
          </cell>
          <cell r="BO30">
            <v>0</v>
          </cell>
          <cell r="BP30">
            <v>0</v>
          </cell>
          <cell r="BQ30" t="str">
            <v>Not disclosed.</v>
          </cell>
          <cell r="BR30" t="str">
            <v>N/A</v>
          </cell>
          <cell r="BS30">
            <v>0</v>
          </cell>
          <cell r="BT30">
            <v>0</v>
          </cell>
          <cell r="BU30">
            <v>0</v>
          </cell>
          <cell r="BV30" t="str">
            <v>Not disclosed.</v>
          </cell>
          <cell r="BW30" t="str">
            <v>N/A</v>
          </cell>
          <cell r="BX30">
            <v>0</v>
          </cell>
          <cell r="BY30">
            <v>0</v>
          </cell>
          <cell r="BZ30">
            <v>0</v>
          </cell>
          <cell r="CA30" t="str">
            <v>Not disclosed..</v>
          </cell>
          <cell r="CB30" t="str">
            <v>N/A</v>
          </cell>
          <cell r="CC30">
            <v>0</v>
          </cell>
          <cell r="CD30">
            <v>0</v>
          </cell>
          <cell r="CE30">
            <v>0</v>
          </cell>
          <cell r="CF30">
            <v>0</v>
          </cell>
          <cell r="CG30">
            <v>0</v>
          </cell>
          <cell r="CH30" t="str">
            <v>Not disclosed..</v>
          </cell>
          <cell r="CI30" t="str">
            <v>N/A</v>
          </cell>
          <cell r="CJ30">
            <v>0</v>
          </cell>
          <cell r="CK30">
            <v>0</v>
          </cell>
          <cell r="CL30">
            <v>0</v>
          </cell>
          <cell r="CM30" t="str">
            <v>Not disclosed..</v>
          </cell>
          <cell r="CN30" t="str">
            <v>N/A</v>
          </cell>
          <cell r="CO30">
            <v>0</v>
          </cell>
          <cell r="CP30">
            <v>0</v>
          </cell>
          <cell r="CQ30">
            <v>0</v>
          </cell>
          <cell r="CR30">
            <v>0</v>
          </cell>
          <cell r="CS30">
            <v>0</v>
          </cell>
          <cell r="CT30" t="str">
            <v>Not disclosed.</v>
          </cell>
          <cell r="CU30" t="str">
            <v>N/A</v>
          </cell>
          <cell r="CV30">
            <v>0</v>
          </cell>
          <cell r="CW30">
            <v>0</v>
          </cell>
          <cell r="CX30">
            <v>0</v>
          </cell>
          <cell r="CY30">
            <v>0</v>
          </cell>
          <cell r="CZ30">
            <v>0</v>
          </cell>
          <cell r="DA30" t="str">
            <v>Not disclosed.</v>
          </cell>
          <cell r="DB30" t="str">
            <v>N/A</v>
          </cell>
          <cell r="DC30">
            <v>0</v>
          </cell>
          <cell r="DD30">
            <v>0</v>
          </cell>
          <cell r="DE30">
            <v>0</v>
          </cell>
          <cell r="DF30">
            <v>0</v>
          </cell>
          <cell r="DG30">
            <v>0</v>
          </cell>
          <cell r="DH30">
            <v>0</v>
          </cell>
          <cell r="DI30" t="str">
            <v xml:space="preserve">Not disclosed.
The company provides feedback channels for own employees, but not for suppliers workers. </v>
          </cell>
          <cell r="DJ30" t="str">
            <v>Corporate Governance (Employee Relations), accessed 21 March 2018, http://www.largan.com.tw/html/about/governance_en.php.</v>
          </cell>
          <cell r="DK30">
            <v>0</v>
          </cell>
          <cell r="DL30">
            <v>0</v>
          </cell>
          <cell r="DM30">
            <v>0</v>
          </cell>
          <cell r="DN30">
            <v>0</v>
          </cell>
          <cell r="DO30">
            <v>0</v>
          </cell>
          <cell r="DP30">
            <v>0</v>
          </cell>
          <cell r="DQ30" t="str">
            <v>Not disclosed..</v>
          </cell>
          <cell r="DR30" t="str">
            <v>N/A</v>
          </cell>
          <cell r="DS30">
            <v>0</v>
          </cell>
          <cell r="DT30">
            <v>0</v>
          </cell>
          <cell r="DU30">
            <v>0</v>
          </cell>
          <cell r="DV30">
            <v>0</v>
          </cell>
          <cell r="DW30">
            <v>0</v>
          </cell>
          <cell r="DX30">
            <v>0</v>
          </cell>
          <cell r="DY30" t="str">
            <v>Not disclosed..</v>
          </cell>
          <cell r="DZ30" t="str">
            <v>N/A</v>
          </cell>
          <cell r="EA30">
            <v>0</v>
          </cell>
          <cell r="EB30">
            <v>0</v>
          </cell>
          <cell r="EC30">
            <v>0</v>
          </cell>
          <cell r="ED30">
            <v>0</v>
          </cell>
          <cell r="EE30">
            <v>0</v>
          </cell>
          <cell r="EF30" t="str">
            <v>Not disclosed.</v>
          </cell>
          <cell r="EG30" t="str">
            <v>N/A</v>
          </cell>
          <cell r="EH30">
            <v>0</v>
          </cell>
          <cell r="EI30">
            <v>0</v>
          </cell>
          <cell r="EJ30">
            <v>0</v>
          </cell>
          <cell r="EK30">
            <v>0</v>
          </cell>
          <cell r="EL30" t="str">
            <v>n/a</v>
          </cell>
          <cell r="EM30" t="str">
            <v>n/a</v>
          </cell>
          <cell r="EN30" t="str">
            <v>n/a</v>
          </cell>
          <cell r="EO30" t="str">
            <v>n/a</v>
          </cell>
          <cell r="EP30" t="str">
            <v>n/a</v>
          </cell>
          <cell r="EQ30" t="str">
            <v>n/a</v>
          </cell>
          <cell r="ER30" t="str">
            <v>n/a</v>
          </cell>
          <cell r="ES30" t="str">
            <v>n/a</v>
          </cell>
          <cell r="ET30" t="str">
            <v>n/a</v>
          </cell>
          <cell r="EU30" t="str">
            <v>Not disclosed</v>
          </cell>
          <cell r="EV30" t="str">
            <v>N/A</v>
          </cell>
        </row>
        <row r="31">
          <cell r="A31" t="str">
            <v>Microchip Technology Incorporated</v>
          </cell>
          <cell r="B31" t="str">
            <v>Semiconductors</v>
          </cell>
          <cell r="C31">
            <v>22.272470000000002</v>
          </cell>
          <cell r="D31" t="str">
            <v>United States</v>
          </cell>
          <cell r="E31" t="str">
            <v>NasdaqGS:MCHP</v>
          </cell>
          <cell r="H31">
            <v>50</v>
          </cell>
          <cell r="I31">
            <v>50</v>
          </cell>
          <cell r="J31" t="str">
            <v>By acknowledging that the greatest risks of trafficking reside in its supply chain, Microchip demonstrates awareness of human trafficking risks. However, the company does not disclose a commitment to address these risks.</v>
          </cell>
          <cell r="K31" t="str">
            <v>California Transparency Supply Chains Act and UK Modern Slavery Act Disclosure Statement, accessed 18 January 2018:
http://ww1.microchip.com/downloads/en/DeviceDoc/Microchip%20Slavery%20and%20Human%20Trafficking%20Statement%20for%20calendar%202017.pdf</v>
          </cell>
          <cell r="L31">
            <v>0</v>
          </cell>
          <cell r="M31">
            <v>0</v>
          </cell>
          <cell r="N31">
            <v>0</v>
          </cell>
          <cell r="O31">
            <v>0</v>
          </cell>
          <cell r="P31">
            <v>0</v>
          </cell>
          <cell r="Q31">
            <v>0</v>
          </cell>
          <cell r="R31" t="str">
            <v xml:space="preserve">In its sustainability report and corporate responsibility summary the company mentions the standards of the EICC and UNGC, and states it has worked to ensure alignment with the respective labor standards through its various policies. However, the company does not publish a supply chain standard. Also, in its Code of Conduct and Business Ethics, which addresses employees as well as contractors of Microchip, there is no reference to human rights (in its supply chain). </v>
          </cell>
          <cell r="S31" t="str">
            <v>Code of Conduct and Business Ethics, accessed 18 January 2018: http://ww1.microchip.com/downloads/en/Finance/Code%20of%20Business%20Conduct%20and%20Ethics.pdf</v>
          </cell>
          <cell r="T31">
            <v>0</v>
          </cell>
          <cell r="U31">
            <v>0</v>
          </cell>
          <cell r="V31">
            <v>0</v>
          </cell>
          <cell r="W31" t="str">
            <v xml:space="preserve">(1) The company states that it has a Sustainability Management Team in place that meets regularly to increase awareness of sustainability topics and reports to the CEO's executive staff. However the company has no supply chain standards that includes forced labor.
(2) Not disclosed. </v>
          </cell>
          <cell r="X31" t="str">
            <v>Corporate Responsibility Summary, accessed 18 January 2018: http://ww1.microchip.com/downloads/en/Market_Communication/0%20-%20Corp%20Responsibility%20Summary%2007182016.pdf</v>
          </cell>
          <cell r="Y31">
            <v>0</v>
          </cell>
          <cell r="Z31">
            <v>0</v>
          </cell>
          <cell r="AA31">
            <v>0</v>
          </cell>
          <cell r="AB31" t="str">
            <v>(1) Microchip discloses that it provides ethical training to employees which includes an obligation to comply with laws and report violations. There is no evidence for training on human rights in its supply chain.
(2) Not disclosed.</v>
          </cell>
          <cell r="AC31" t="str">
            <v>Corporate Responsibility Report 2016, accessed 19 January 2018: http://ww1.microchip.com/downloads/en/DeviceDoc/2016%20Sustainability%20Report.pdf</v>
          </cell>
          <cell r="AD31">
            <v>0</v>
          </cell>
          <cell r="AE31">
            <v>0</v>
          </cell>
          <cell r="AF31">
            <v>0</v>
          </cell>
          <cell r="AG31" t="str">
            <v>Not disclosed.</v>
          </cell>
          <cell r="AH31" t="str">
            <v>N/A</v>
          </cell>
          <cell r="AI31">
            <v>50</v>
          </cell>
          <cell r="AJ31">
            <v>0</v>
          </cell>
          <cell r="AK31">
            <v>25</v>
          </cell>
          <cell r="AL31">
            <v>25</v>
          </cell>
          <cell r="AM31">
            <v>0</v>
          </cell>
          <cell r="AN31" t="str">
            <v>(1) Not disclosed 
(2) The company complies with its reporting duties under the US Securities Exchange Act and publishes a list of 3TG smelters or refiners that are poetentially linked to its supply chains. 
(3) This report further includes a list of sourcing countries for raw materials.
(4) Not disclosed</v>
          </cell>
          <cell r="AO31" t="str">
            <v>(2) Specialized Disclosure Report, accessed 19 January 2018: http://ww1.microchip.com/downloads/en/DeviceDoc/Fiscal%20Year%202016%20Form%20SD%20and%20CMR%20filed%205-26-2016%20(Conflict%20Minerals).pdf, page 22.
(3) See above, page 34.</v>
          </cell>
          <cell r="AP31">
            <v>0</v>
          </cell>
          <cell r="AQ31">
            <v>0</v>
          </cell>
          <cell r="AR31">
            <v>0</v>
          </cell>
          <cell r="AS31" t="str">
            <v>Not disclosed</v>
          </cell>
          <cell r="AT31" t="str">
            <v>N/A</v>
          </cell>
          <cell r="AU31">
            <v>0</v>
          </cell>
          <cell r="AV31">
            <v>0</v>
          </cell>
          <cell r="AW31">
            <v>0</v>
          </cell>
          <cell r="AX31">
            <v>0</v>
          </cell>
          <cell r="AY31" t="str">
            <v>Not disclosed</v>
          </cell>
          <cell r="AZ31" t="str">
            <v>N/A</v>
          </cell>
          <cell r="BA31">
            <v>0</v>
          </cell>
          <cell r="BB31">
            <v>0</v>
          </cell>
          <cell r="BC31" t="str">
            <v>Not disclosed. The company discloses it assesses its subcontractors' understanding of and adherence to labor standards as laid out in its policies at the time of supplier selection. However, there is no policy disclosed that relates to human rights. It further is not clear that such assessment takes place prior to entering into contract.</v>
          </cell>
          <cell r="BD31" t="str">
            <v>Corporate Responsibility Report 2016, accessed 19 January 2018: http://ww1.microchip.com/downloads/en/DeviceDoc/2016%20Sustainability%20Report.pdf, page 36.</v>
          </cell>
          <cell r="BE31">
            <v>50</v>
          </cell>
          <cell r="BF31">
            <v>50</v>
          </cell>
          <cell r="BG31" t="str">
            <v>The company states its supplier agreements and purchase order terms and conditions include prohibitions on the use of forced labor and require adherence to applicable laws, but does not disclose details of the provisions.</v>
          </cell>
          <cell r="BH31" t="str">
            <v>California Transparency Supply Chains Act and UK Modern Slavery Act Disclosure Statement, accessed 18 January 2018:
http://ww1.microchip.com/downloads/en/DeviceDoc/Microchip%20Slavery%20and%20Human%20Trafficking%20Statement%20for%20calendar%202017.pdf</v>
          </cell>
          <cell r="BI31">
            <v>0</v>
          </cell>
          <cell r="BJ31">
            <v>0</v>
          </cell>
          <cell r="BK31" t="str">
            <v>Not disclosed.</v>
          </cell>
          <cell r="BL31" t="str">
            <v>N/A</v>
          </cell>
          <cell r="BM31">
            <v>0</v>
          </cell>
          <cell r="BN31">
            <v>0</v>
          </cell>
          <cell r="BO31">
            <v>0</v>
          </cell>
          <cell r="BP31">
            <v>0</v>
          </cell>
          <cell r="BQ31" t="str">
            <v>Not disclosed.</v>
          </cell>
          <cell r="BR31" t="str">
            <v>N/A</v>
          </cell>
          <cell r="BS31">
            <v>0</v>
          </cell>
          <cell r="BT31">
            <v>0</v>
          </cell>
          <cell r="BU31">
            <v>0</v>
          </cell>
          <cell r="BV31" t="str">
            <v>Not disclosed.</v>
          </cell>
          <cell r="BW31" t="str">
            <v>N/A</v>
          </cell>
          <cell r="BX31">
            <v>0</v>
          </cell>
          <cell r="BY31">
            <v>0</v>
          </cell>
          <cell r="BZ31">
            <v>0</v>
          </cell>
          <cell r="CA31" t="str">
            <v>Not disclosed.</v>
          </cell>
          <cell r="CB31" t="str">
            <v>N/A</v>
          </cell>
          <cell r="CC31">
            <v>0</v>
          </cell>
          <cell r="CD31">
            <v>0</v>
          </cell>
          <cell r="CE31">
            <v>0</v>
          </cell>
          <cell r="CF31">
            <v>0</v>
          </cell>
          <cell r="CG31">
            <v>0</v>
          </cell>
          <cell r="CH31" t="str">
            <v>Not disclosed.</v>
          </cell>
          <cell r="CI31" t="str">
            <v>N/A</v>
          </cell>
          <cell r="CJ31">
            <v>0</v>
          </cell>
          <cell r="CK31">
            <v>0</v>
          </cell>
          <cell r="CL31">
            <v>0</v>
          </cell>
          <cell r="CM31" t="str">
            <v>Not disclosed.</v>
          </cell>
          <cell r="CN31" t="str">
            <v>N/A</v>
          </cell>
          <cell r="CO31">
            <v>0</v>
          </cell>
          <cell r="CP31">
            <v>0</v>
          </cell>
          <cell r="CQ31">
            <v>0</v>
          </cell>
          <cell r="CR31">
            <v>0</v>
          </cell>
          <cell r="CS31">
            <v>0</v>
          </cell>
          <cell r="CT31" t="str">
            <v>Not disclosed.</v>
          </cell>
          <cell r="CU31" t="str">
            <v>N/A</v>
          </cell>
          <cell r="CV31">
            <v>0</v>
          </cell>
          <cell r="CW31">
            <v>0</v>
          </cell>
          <cell r="CX31">
            <v>0</v>
          </cell>
          <cell r="CY31">
            <v>0</v>
          </cell>
          <cell r="CZ31">
            <v>0</v>
          </cell>
          <cell r="DA31" t="str">
            <v>Not disclosed.</v>
          </cell>
          <cell r="DB31" t="str">
            <v>N/A</v>
          </cell>
          <cell r="DC31">
            <v>0</v>
          </cell>
          <cell r="DD31">
            <v>0</v>
          </cell>
          <cell r="DE31">
            <v>0</v>
          </cell>
          <cell r="DF31">
            <v>0</v>
          </cell>
          <cell r="DG31">
            <v>0</v>
          </cell>
          <cell r="DH31">
            <v>0</v>
          </cell>
          <cell r="DI31" t="str">
            <v>Not disclosed.
Microchip's Code of Business Conduct and Ethics requires its addressees, which include the company's contractors, to report violations of the code and company policies through an anonymous complaint mechanism. However, the code does not cover labor rights in the supply chain (or human rights more broadly), the mechanism is noy public, and there is no evidence that the mechanism is available to suppliers workers, or external stakeholders.</v>
          </cell>
          <cell r="DJ31" t="str">
            <v>Code of Conduct and Business Ethics, accessed 18 January 2018: http://ww1.microchip.com/downloads/en/Finance/Code%20of%20Business%20Conduct%20and%20Ethics.pdf, page 2-3.</v>
          </cell>
          <cell r="DK31">
            <v>0</v>
          </cell>
          <cell r="DL31">
            <v>0</v>
          </cell>
          <cell r="DM31">
            <v>0</v>
          </cell>
          <cell r="DN31">
            <v>0</v>
          </cell>
          <cell r="DO31">
            <v>0</v>
          </cell>
          <cell r="DP31">
            <v>0</v>
          </cell>
          <cell r="DQ31" t="str">
            <v>Not disclosed. 
The company discloses that in 2016 it conducted quarterly business reviews and on-site visits of its significant subcontractors. It states that these visits included an assessment of the suppliers' understanding of its policies on labor practices. However, as the company does not disclose a supplier standard that includes labor rights, it is unclear to which extend these audits are relevant to forced labor. Further, it is unclear to what extent the audits assessed supplier performance.</v>
          </cell>
          <cell r="DR31" t="str">
            <v>Corporate Responsibility Report 2016, accessed 19 January 2018: http://ww1.microchip.com/downloads/en/DeviceDoc/2016%20Sustainability%20Report.pdf, page 36.</v>
          </cell>
          <cell r="DS31">
            <v>0</v>
          </cell>
          <cell r="DT31">
            <v>0</v>
          </cell>
          <cell r="DU31">
            <v>0</v>
          </cell>
          <cell r="DV31">
            <v>0</v>
          </cell>
          <cell r="DW31">
            <v>0</v>
          </cell>
          <cell r="DX31">
            <v>0</v>
          </cell>
          <cell r="DY31" t="str">
            <v>Not disclosed.</v>
          </cell>
          <cell r="DZ31" t="str">
            <v>N/A</v>
          </cell>
          <cell r="EA31">
            <v>0</v>
          </cell>
          <cell r="EB31">
            <v>0</v>
          </cell>
          <cell r="EC31">
            <v>0</v>
          </cell>
          <cell r="ED31">
            <v>0</v>
          </cell>
          <cell r="EE31">
            <v>0</v>
          </cell>
          <cell r="EF31" t="str">
            <v>The company does not disclose how it manages non-compliances found during audits.</v>
          </cell>
          <cell r="EG31" t="str">
            <v>N/A</v>
          </cell>
          <cell r="EH31">
            <v>0</v>
          </cell>
          <cell r="EI31">
            <v>0</v>
          </cell>
          <cell r="EJ31">
            <v>0</v>
          </cell>
          <cell r="EK31">
            <v>0</v>
          </cell>
          <cell r="EL31" t="str">
            <v>n/a</v>
          </cell>
          <cell r="EM31" t="str">
            <v>n/a</v>
          </cell>
          <cell r="EN31" t="str">
            <v>n/a</v>
          </cell>
          <cell r="EO31" t="str">
            <v>n/a</v>
          </cell>
          <cell r="EP31" t="str">
            <v>n/a</v>
          </cell>
          <cell r="EQ31" t="str">
            <v>n/a</v>
          </cell>
          <cell r="ER31" t="str">
            <v>n/a</v>
          </cell>
          <cell r="ES31" t="str">
            <v>n/a</v>
          </cell>
          <cell r="ET31" t="str">
            <v>n/a</v>
          </cell>
          <cell r="EU31" t="str">
            <v>Not disclosed</v>
          </cell>
          <cell r="EV31" t="str">
            <v>N/A</v>
          </cell>
        </row>
        <row r="32">
          <cell r="A32" t="str">
            <v>Micron Technology, Inc.</v>
          </cell>
          <cell r="B32" t="str">
            <v>Semiconductors</v>
          </cell>
          <cell r="C32">
            <v>50.554089999999995</v>
          </cell>
          <cell r="D32" t="str">
            <v>United States</v>
          </cell>
          <cell r="E32" t="str">
            <v>NasdaqGS:MU</v>
          </cell>
          <cell r="H32">
            <v>100</v>
          </cell>
          <cell r="I32">
            <v>100</v>
          </cell>
          <cell r="J32" t="str">
            <v>Micron Technology highlights its awareness and commitment to address slavery and human trafficking in its statement, outlining the steps it is taking to ensure that slavery and human trafficking is not taking place in any of its supply chain.</v>
          </cell>
          <cell r="K32" t="str">
            <v>California Transparency Supply Chains Act and UK Modern Slavery Act Disclosure Statement, accessed 18 January 2018: http://ww1.microchip.com/downloads/en/DeviceDoc/Microchip%20Slavery%20and%20Human%20Trafficking%20Statement%20for%20calendar%202017.pdf</v>
          </cell>
          <cell r="L32">
            <v>100</v>
          </cell>
          <cell r="M32">
            <v>20</v>
          </cell>
          <cell r="N32">
            <v>20</v>
          </cell>
          <cell r="O32">
            <v>20</v>
          </cell>
          <cell r="P32">
            <v>20</v>
          </cell>
          <cell r="Q32">
            <v>20</v>
          </cell>
          <cell r="R32" t="str">
            <v>(1) The company uses the RBA Code, which covers the ILO Declaration on Fundamental Principles and Rights at Work.
(2) Micron directly links to the RBA Code without publishing an additional document on its own part. An "RBA Supplier Introduction Letter", as well as a "Executive Message" and "Company Commitment to the RBA Code" are signed by senior executives, the VP of Global Supply Chain and the CEO respectively.
(3) The Code is easily accessible via the above mentioned statements. Home&gt;Our Commitment&gt;RBA Commitment (Learn More)
(4) The company uses the RBA Code of Conduct, which is reviewed every three years and includes input from RBA members and external stakeholders, as its supplier code of conduct. 
(5) Suppliers are informed about the code through several communications on the company's website, including an open letter to suppliers, a qualities requirements document, the company's Code of Business Conduct and Ethics. Further, Micron is an RBA full member, and and as such must communicate the RBA Code of Conduct to its entire supply chain. The company must provide RBA with documentation and a sample of supplier communication and acceptance.</v>
          </cell>
          <cell r="S32" t="str">
            <v>(1)-(5) Company commitment, accessed 15 January 2018: 
https://www.micron.com/about/our-commitment/company-commitment
(5) Sustainability Report 2017, accessed 15 January 2018: https://www.micron.com/about/our-commitment/sustainability, page 23.</v>
          </cell>
          <cell r="T32">
            <v>75</v>
          </cell>
          <cell r="U32">
            <v>50</v>
          </cell>
          <cell r="V32">
            <v>25</v>
          </cell>
          <cell r="W32" t="str">
            <v xml:space="preserve">(1) Micron describes that in 2015 it created its sustainability governance structure. A sustainability council comprised of senior leaders develops the company's sustainability strategy. A sustainability program manager coordinates work across offices and functions. Oversight is provided by a director of sustainability, and a vice president of sustainability. It is assumed that this covers forced labor and supply chain standards.
Further,  Micron states it has establihsed a cross-functional "EICC oversight team" that is responsible for monitoring the company's own manufacturing facilities as well as for reviewing quarterly reports on the company's overall EICC performance. Howver, it is unclear if the work of this team covers the company's supply chain. 
(2) The company's sustainability council is composed of senior leaders and subjected to oversight by executives and the Board of Directors. It is not disclosed that a Board member is specifically tasked with oversight over human rights standards in the supply chain. </v>
          </cell>
          <cell r="X32" t="str">
            <v>(1) Sustainability Report 2017, accessed 15 January 2018: https://www.micron.com/about/our-commitment/sustainability, page 10 and 23.
(2) See above, page 23.</v>
          </cell>
          <cell r="Y32">
            <v>50</v>
          </cell>
          <cell r="Z32">
            <v>25</v>
          </cell>
          <cell r="AA32">
            <v>25</v>
          </cell>
          <cell r="AB32" t="str">
            <v>(1) The company discloses that it provides managers and employees with direct responsibility for supply chain management with "knowledge and information regarding Micron's requirements, including EICC compliance". No further details are disclosed on which employees are trained, and/or what type of training is undertaken.
(2) The company states that through EICC training it is able to support the efforts of its key suppliers, and further, that it aims to strengthen ethical training. No evidence is provided that supplier training is taking place across critical suppliers and/or supply chain tiers.</v>
          </cell>
          <cell r="AC32" t="str">
            <v>(1) Slavery and Human Trafficking Statement, accessed 15 December 2018: https://www.micron.com/about/our-commitment/supply-chain/slavery-and-human-trafficking
(2) Sustainability Report 2017, accessed 15 January 2018: https://www.micron.com/about/our-commitment/sustainability, page 23-25.</v>
          </cell>
          <cell r="AD32">
            <v>25</v>
          </cell>
          <cell r="AE32">
            <v>0</v>
          </cell>
          <cell r="AF32">
            <v>25</v>
          </cell>
          <cell r="AG32" t="str">
            <v>(1) Not disclosed
(2) The company is a member of the RBA but does not disclose details of the level of its engagement.</v>
          </cell>
          <cell r="AH32" t="str">
            <v>Slavery and Human Trafficking Statement, accessed 15 December 2018: https://www.micron.com/about/our-commitment/supply-chain/slavery-and-human-trafficking</v>
          </cell>
          <cell r="AI32">
            <v>37.5</v>
          </cell>
          <cell r="AJ32">
            <v>0</v>
          </cell>
          <cell r="AK32">
            <v>12.5</v>
          </cell>
          <cell r="AL32">
            <v>25</v>
          </cell>
          <cell r="AM32">
            <v>0</v>
          </cell>
          <cell r="AN32" t="str">
            <v>(1) Micron discloses that in 2016 it has worked with 5226 suppliers across 8329 different locations and more than 30 countries. Out of those, the top 80% spend was attributed to 50 major suppliers. However, the company only discloses the locations of its "top ten suppliers" (assuming these are the largest), which are disclosed to be Belgium, China, Great Britain, Italy, Japan, Korea, Malaysia, Netherlands, Puerto Rico, Singapore, Switzerland , Taiwan and the United States. There is no further information about names or addresses.
(2) In its Conflict Minerals Report, the company discloses a list of smelters and refiners of 3TG that are potentially used in its supply chain without specifying the countries of these suppliers.
(3) It further includes a list of potential countries of origin of raw 3TG.
(4) Not disclosed</v>
          </cell>
          <cell r="AO32" t="str">
            <v>Sustainability Report 2017, accessed 15 January 2018: https://www.micron.com/about/our-commitment/sustainability, page 21-22.
(2) and (3) Conflict Minerals (Download of Conflict Minerals report available), accessed 15 January 2018: https://www.micron.com/about/our-commitment/supply-chain/conflict-minerals</v>
          </cell>
          <cell r="AP32">
            <v>0</v>
          </cell>
          <cell r="AQ32">
            <v>0</v>
          </cell>
          <cell r="AR32">
            <v>0</v>
          </cell>
          <cell r="AS32" t="str">
            <v xml:space="preserve">(1) Not disclosed. On its website, Micron describes its approach to assessing business risks and opportunities, as well as materiality assessment, but does not disclose that this relates to human rights. In its 2018 additional disclosure the company describes that it assesses suppliers using a "Compliance Risk Assessment" which determines forced labor, child labor and young worker risks based on the country in which the supplier is located. No further detail is disclosed to show that this assessment goes beyond compliance monitoring and assesses forced labor risks across the supply chain more broadly.
(2) Not disclosed. </v>
          </cell>
          <cell r="AT32" t="str">
            <v>Sustainability Report 2017, accessed 15 January 2018: https://www.micron.com/about/our-commitment/sustainability, page 8 and 12.
*Additional Disclosure 2018: excerpts from Sustainability Report, accessed 5 April 2018, https://www.business-humanrights.org/sites/default/files/Excerpts%20from%20Micron%20sustainability%20report%202018.pdf.</v>
          </cell>
          <cell r="AU32">
            <v>0</v>
          </cell>
          <cell r="AV32">
            <v>0</v>
          </cell>
          <cell r="AW32">
            <v>0</v>
          </cell>
          <cell r="AX32">
            <v>0</v>
          </cell>
          <cell r="AY32" t="str">
            <v>Not disclosed.</v>
          </cell>
          <cell r="AZ32" t="str">
            <v>N/A</v>
          </cell>
          <cell r="BA32">
            <v>0</v>
          </cell>
          <cell r="BB32">
            <v>0</v>
          </cell>
          <cell r="BC32" t="str">
            <v>Not disclosed. Micron discloses a number of (social and environmental responsibiltiy) expectations for suppliers which include the due completion of RBA audits and self-assessment questionnaires, and conformance to the UK and California legislations on modern slavery. It also encourages suppliers to send queries regarding the company's expactations. It requires suppliers to provide evidence of compliance, but does not explicitly state that these must be submitted prior to entering into contract.</v>
          </cell>
          <cell r="BD32" t="str">
            <v>Supplier responsibility, accessed 18 January 2018: https://www.micron.com/suppliers/supplier-responsibility</v>
          </cell>
          <cell r="BE32">
            <v>100</v>
          </cell>
          <cell r="BF32">
            <v>100</v>
          </cell>
          <cell r="BG32" t="str">
            <v xml:space="preserve">The company states that its standard terms and conditions require compliance with "all applicable laws" including those on slavery and human trafficking.
Additionally, the company's terms and conditions of purchase state that suppliers must agree to fully comply with all provisions of the Supplier Quality Requirements Document (includes Micron's Code of Conduct and Conflict Minerals Policy). The terms and conditions state that violation of RBA's Code of Conduct will "be a material breach of this Order". </v>
          </cell>
          <cell r="BH32" t="str">
            <v>*Slavery and Human Trafficking Statement, accessed 15 December 2018: https://www.micron.com/about/our-commitment/supply-chain/slavery-and-human-trafficking
* Additional Disclosure 2018: terms and conditions, accessed 5 April 2018, https://www.business-humanrights.org/sites/default/files/Micron%20Terms%20and%20Conditions.pdf.</v>
          </cell>
          <cell r="BI32">
            <v>100</v>
          </cell>
          <cell r="BJ32">
            <v>100</v>
          </cell>
          <cell r="BK32" t="str">
            <v xml:space="preserve">The company has adopted the RBA Code which requires suppliers to cascade standards. </v>
          </cell>
          <cell r="BL32" t="str">
            <v>Slavery and Human Trafficking Statement, accessed 15 December 2018: https://www.micron.com/about/our-commitment/supply-chain/slavery-and-human-trafficking</v>
          </cell>
          <cell r="BM32">
            <v>0</v>
          </cell>
          <cell r="BN32">
            <v>0</v>
          </cell>
          <cell r="BO32">
            <v>0</v>
          </cell>
          <cell r="BP32">
            <v>0</v>
          </cell>
          <cell r="BQ32" t="str">
            <v>Not disclosed.</v>
          </cell>
          <cell r="BR32" t="str">
            <v>N/A</v>
          </cell>
          <cell r="BS32">
            <v>75</v>
          </cell>
          <cell r="BT32">
            <v>50</v>
          </cell>
          <cell r="BU32">
            <v>25</v>
          </cell>
          <cell r="BV32" t="str">
            <v>(1) and (2) The company does not comment on recruitment fees but has adopted the RBA Code as its supplier code of conduct, which includes a provision that workers "shall not pay fees for employment, [and that] workers shall be reimbursed for employment related fees.” This implies that recruitment costs should be borne by the suppliers. The company does not include evidence that where recruitment fees have been paid by workers, the workers are reimbursed.</v>
          </cell>
          <cell r="BW32" t="str">
            <v>Slavery and Human Trafficking Statement, accessed 15 December 2018: https://www.micron.com/about/our-commitment/supply-chain/slavery-and-human-trafficking</v>
          </cell>
          <cell r="BX32">
            <v>0</v>
          </cell>
          <cell r="BY32">
            <v>0</v>
          </cell>
          <cell r="BZ32">
            <v>0</v>
          </cell>
          <cell r="CA32" t="str">
            <v>Not disclosed.</v>
          </cell>
          <cell r="CB32" t="str">
            <v>N/A</v>
          </cell>
          <cell r="CC32">
            <v>50</v>
          </cell>
          <cell r="CD32">
            <v>25</v>
          </cell>
          <cell r="CE32">
            <v>25</v>
          </cell>
          <cell r="CF32">
            <v>0</v>
          </cell>
          <cell r="CG32">
            <v>0</v>
          </cell>
          <cell r="CH32"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(3)-(4) Not disclosed</v>
          </cell>
          <cell r="CI32" t="str">
            <v>Slavery and Human Trafficking Statement, accessed 15 December 2018: https://www.micron.com/about/our-commitment/supply-chain/slavery-and-human-trafficking</v>
          </cell>
          <cell r="CJ32">
            <v>50</v>
          </cell>
          <cell r="CK32">
            <v>50</v>
          </cell>
          <cell r="CL32">
            <v>0</v>
          </cell>
          <cell r="CM32" t="str">
            <v>(1) Micron provides links to the RBA Code, which is available in 15 languages, in several places.
(2) Not disclosed</v>
          </cell>
          <cell r="CN32" t="str">
            <v>Company commitment, accessed 15 January 2018: 
https://www.micron.com/about/our-commitment/company-commitment</v>
          </cell>
          <cell r="CO32">
            <v>0</v>
          </cell>
          <cell r="CP32">
            <v>0</v>
          </cell>
          <cell r="CQ32">
            <v>0</v>
          </cell>
          <cell r="CR32">
            <v>0</v>
          </cell>
          <cell r="CS32">
            <v>0</v>
          </cell>
          <cell r="CT32" t="str">
            <v>Not disclosed.</v>
          </cell>
          <cell r="CU32" t="str">
            <v>N/A</v>
          </cell>
          <cell r="CV32">
            <v>0</v>
          </cell>
          <cell r="CW32">
            <v>0</v>
          </cell>
          <cell r="CX32">
            <v>0</v>
          </cell>
          <cell r="CY32">
            <v>0</v>
          </cell>
          <cell r="CZ32">
            <v>0</v>
          </cell>
          <cell r="DA32" t="str">
            <v>Not disclosed.</v>
          </cell>
          <cell r="DB32" t="str">
            <v>N/A</v>
          </cell>
          <cell r="DC32">
            <v>40</v>
          </cell>
          <cell r="DD32">
            <v>20</v>
          </cell>
          <cell r="DE32">
            <v>10</v>
          </cell>
          <cell r="DF32">
            <v>10</v>
          </cell>
          <cell r="DG32">
            <v>0</v>
          </cell>
          <cell r="DH32">
            <v>0</v>
          </cell>
          <cell r="DI32" t="str">
            <v xml:space="preserve">(1) Micron has established a third-party managed compliance hotline available to all employees and it emphasizes its staff's responsibility to make use of it if violations of the company's code of conduct or other related policies are suspected. The code of conduct includes the topic of human rights in Micron's supply chain. 
The hotline is publicly accessible to external parties online and via phone. 
(2) The compliance hotline is available in several languages. However, the company does not disclose steps taken to communicate this mechanism to suppliers' workers.
(3) The hotline is managed by a third party, and compliants may be submitted anonymously. However, no steps are disclosed of how the company ensures suppliers' workers trust the mechanism.
(4)-(5) Not disclosed. </v>
          </cell>
          <cell r="DJ32" t="str">
            <v>*Compliance and Ethics Program Hotline, accessed 18 January 2018: https://www.micron.com/about/our-commitment/governance/compliance-and-ethics-program-and-hotline
*Compliance Hotline, accessed 5 April 2018, https://secure.ethicspoint.com/domain/media/en/gui/8715/index.html.</v>
          </cell>
          <cell r="DK32">
            <v>60</v>
          </cell>
          <cell r="DL32">
            <v>0</v>
          </cell>
          <cell r="DM32">
            <v>20</v>
          </cell>
          <cell r="DN32">
            <v>20</v>
          </cell>
          <cell r="DO32">
            <v>20</v>
          </cell>
          <cell r="DP32">
            <v>0</v>
          </cell>
          <cell r="DQ32" t="str">
            <v xml:space="preserve">(1) Micron discloses that audits are typically announced.
It states that it monitors suppliers according to RBA standards and that it undertakes VAP audits [confirmed by RBA that company undertakes suppliers audits using VAP] which 
(2) include a review of relevant documents, such as working hour records, payroll, deductions and benefits;
(3) both formal and informal interviews with workers which are conducted privately; and
(4) visits to associated production facilities, and related worker housing (including dormitories, hostels and any off-site housing of workers/migrant workers).
(5) Not disclosed.
[In addition and as part of its monitoring activities, the company discloses it has its majors supplier complete self assessment questionnaires and that it "investigates" the supplier further if responses are deemed unacceptable.] </v>
          </cell>
          <cell r="DR32" t="str">
            <v>Sustainability Report 2017, accessed 15 January 2018: https://www.micron.com/about/our-commitment/sustainability, page 23.</v>
          </cell>
          <cell r="DS32">
            <v>20</v>
          </cell>
          <cell r="DT32">
            <v>0</v>
          </cell>
          <cell r="DU32">
            <v>0</v>
          </cell>
          <cell r="DV32">
            <v>0</v>
          </cell>
          <cell r="DW32">
            <v>20</v>
          </cell>
          <cell r="DX32">
            <v>0</v>
          </cell>
          <cell r="DY32" t="str">
            <v>(1)-(3) Not disclosed
(4) The company does not disclose details on its auditors used, but is a member of the RBA and as such is required to audit 25% of high-risk major suppliers (may include own facilities) using an RBA approved audit firm or a RBA administered audit.
(5) Not disclosed</v>
          </cell>
          <cell r="DZ32" t="str">
            <v xml:space="preserve">Sustainability Report 2017, accessed 15 January 2018: https://www.micron.com/about/our-commitment/sustainability, page 23. </v>
          </cell>
          <cell r="EA32">
            <v>50</v>
          </cell>
          <cell r="EB32">
            <v>25</v>
          </cell>
          <cell r="EC32">
            <v>25</v>
          </cell>
          <cell r="ED32">
            <v>0</v>
          </cell>
          <cell r="EE32">
            <v>0</v>
          </cell>
          <cell r="EF32" t="str">
            <v>The company does not disclose information on its corrective action process.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(3)-(4) Not disclosed.</v>
          </cell>
          <cell r="EG32" t="str">
            <v xml:space="preserve">Sustainability Report 2017, accessed 15 January 2018: https://www.micron.com/about/our-commitment/sustainability, page 23. </v>
          </cell>
          <cell r="EH32">
            <v>0</v>
          </cell>
          <cell r="EI32">
            <v>0</v>
          </cell>
          <cell r="EJ32">
            <v>0</v>
          </cell>
          <cell r="EK32">
            <v>0</v>
          </cell>
          <cell r="EL32" t="str">
            <v>n/a</v>
          </cell>
          <cell r="EM32" t="str">
            <v>n/a</v>
          </cell>
          <cell r="EN32" t="str">
            <v>n/a</v>
          </cell>
          <cell r="EO32" t="str">
            <v>n/a</v>
          </cell>
          <cell r="EP32" t="str">
            <v>n/a</v>
          </cell>
          <cell r="EQ32" t="str">
            <v>n/a</v>
          </cell>
          <cell r="ER32" t="str">
            <v>n/a</v>
          </cell>
          <cell r="ES32" t="str">
            <v>n/a</v>
          </cell>
          <cell r="ET32" t="str">
            <v>n/a</v>
          </cell>
          <cell r="EU32" t="str">
            <v>Not disclosed</v>
          </cell>
          <cell r="EV32" t="str">
            <v>N/A</v>
          </cell>
        </row>
        <row r="33">
          <cell r="A33" t="str">
            <v>Murata Manufacturing Co., Ltd.</v>
          </cell>
          <cell r="B33" t="str">
            <v>Electronic Components</v>
          </cell>
          <cell r="C33">
            <v>31.441759999999999</v>
          </cell>
          <cell r="D33" t="str">
            <v>Japan</v>
          </cell>
          <cell r="E33" t="str">
            <v>TSE:6981</v>
          </cell>
          <cell r="F33" t="str">
            <v>x</v>
          </cell>
          <cell r="H33">
            <v>100</v>
          </cell>
          <cell r="I33">
            <v>100</v>
          </cell>
          <cell r="J33" t="str">
            <v xml:space="preserve">Murata states that it works with its suppliers to prevent slavery and trafficking in its supply chain. The company's CSR Charter also states that the company will prohibit forced labor. </v>
          </cell>
          <cell r="K33" t="str">
            <v>Modern Slavery Statement, accessed 16 January 2018, https://www.murata.com/~/media/webrenewal/about/csr/modernslavery.ashx?la=en.
CSR Charter, accessed 16 January 2018, https://www.murata.com/en-global/about/csr/charter.</v>
          </cell>
          <cell r="L33">
            <v>70</v>
          </cell>
          <cell r="M33">
            <v>10</v>
          </cell>
          <cell r="N33">
            <v>20</v>
          </cell>
          <cell r="O33">
            <v>20</v>
          </cell>
          <cell r="P33">
            <v>10</v>
          </cell>
          <cell r="Q33">
            <v>10</v>
          </cell>
          <cell r="R33" t="str">
            <v>(1) The company states that it expects all companies and individuals in its supply chains to "support the intent" of its Human Rights and Labor Policies. The policy prohibits forced and child labor, prohibits discrimination, and although it includes respect for workers' rights, does not protect freedom of association specifically. 
(2) The company discloses that its Director of Global Sourcing approved its supply chain standards. 
(3) Yes. Home &gt; Procurement Guidelines &gt; Our Expectations of Suppliers
(4) The company states that its standards are updated "based on requirements from society and also from the change of RBA Code of Conduct". However the company does not use the RBA code as its supplier code of conduct, and it is unclear how often the company's supplier code is updated.
(5) The company discloses that it asks its suppliers to comply with RBA Code 6.0 through its CSR agreements. However, it is not clear from the company's website that it uses the RBA Code 6.0 for its supply chain and it does not disclose a version of the RBA Code / membership of the RBA on its website.]</v>
          </cell>
          <cell r="S33" t="str">
            <v>*Our Expectations of Suppliers, accessed 16 January 2018, https://www.murata.com/en-global/about/procurement/expectations.
*Employees, accessed 16 January 2018, https://www.murata.com/about/csr/people/employees.aspx#employees01.
*Additional Disclosure 2018, accessed 9 April 2018, https://www.business-humanrights.org/sites/default/files/2018-04%20KnowTheChain%20ICT%20-%20Murata.pdf.</v>
          </cell>
          <cell r="T33">
            <v>50</v>
          </cell>
          <cell r="U33">
            <v>25</v>
          </cell>
          <cell r="V33">
            <v>25</v>
          </cell>
          <cell r="W33" t="str">
            <v xml:space="preserve">(1) The company states that the Director of Human Resources is responsible for the content and implementation of policies relevant to the prevention of human trafficking and forced labor. 
The company has established a CSR Management Committee to support the CSR Charter and promote CSR management. The CSR Charter includes the prohibition of forced labor, and the company discloses that suppliers are required to adhere to this policy. The company does not disclose what activities the committee carries out which are relevant and specific to forced labor. 
(2) Murata discloses that its CSR Management Committee "mainly consists of Board of Directors". It states that the committee has "had discussions about the prohibition of forced labor", but does not provide further information. </v>
          </cell>
          <cell r="X33" t="str">
            <v>*Message from the President, accessed 16 January 2018, https://www.murata.com/en-global/about/csr/topmessage.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Y33">
            <v>25</v>
          </cell>
          <cell r="Z33">
            <v>25</v>
          </cell>
          <cell r="AA33">
            <v>0</v>
          </cell>
          <cell r="AB33" t="str">
            <v xml:space="preserve">(1) In its 2016 additional disclosure, the company states that it periodically delivers human rights and labor training to employees, but provides no further details.
In its modern slavery statement, the company discloses that 'October each year is designated as Compliance month, and employee education is conducted on the Corporate Ethics Policy and Code of Conduct'  [which refers to respect of employee's human rights, and compliance with labor laws]. It further states that it periodically conducts 'education on laws and regulations as well as CSR for employees involved in materials transactions in procurement operations to maintain and raise awareness regarding legal compliance and [...that it strives] to raise awareness regarding the elimination of the risk of human trafficking and compulsory labor throughout the supply chain'. However, it is not made clear to what extent training on forced labor / trafficking has been delivered, in particular to relevant decision-makers such as procurement.
The company also discloses that it has established a Human Rights and Labor Committee, who deliver training on forced labor to production workers at least once a year. 
(2) Not disclosed. The company states that when it commences business with employment agencies it delivers "lectures for the prohibition of human trafficking and forced labor" but does not discloses whether it delivers the same training to its suppliers, or employment agencies used by its suppliers. </v>
          </cell>
          <cell r="AC33" t="str">
            <v>*Compliance, accessed 16 January 2018, https://www.murata.com/en-global/about/csr/management/compliance;
*Modern Slavery Statement, accessed 16 January 2018, https://www.murata.com/~/media/webrenewal/about/csr/modernslavery.ashx?la=en.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AD33">
            <v>25</v>
          </cell>
          <cell r="AE33">
            <v>0</v>
          </cell>
          <cell r="AF33">
            <v>25</v>
          </cell>
          <cell r="AG33" t="str">
            <v xml:space="preserve">(1) Not disclosed.
(2) In its 2018 additional disclosure, the company discloses that it participates in the Responsible Minerals Initiative (RMI), and the Japan Electronics and Industries Association (JEITA). The company states that the RMI addresses the eradication of forced labor in mineral mining, and that JEITA addresses the eradication of forced labor and human trafficking. Further information on how Murata engages with and participates in these initiatives to address forced labor is not disclosed. </v>
          </cell>
          <cell r="AH33" t="str">
            <v>*Additional Disclosure 2018, accessed 16 January 2018, https://business-humanrights.org/sites/default/files/KnowTheChain%20-%20ICT%20Sector%20Engagement%20Questions_Murata%20Manufacturing.pdf.
*Additional Disclosure 2018, accessed 9 April 2018, https://www.business-humanrights.org/sites/default/files/2018-04%20KnowTheChain%20ICT%20-%20Murata.pdf</v>
          </cell>
          <cell r="AI33">
            <v>0</v>
          </cell>
          <cell r="AJ33">
            <v>0</v>
          </cell>
          <cell r="AK33">
            <v>0</v>
          </cell>
          <cell r="AL33">
            <v>0</v>
          </cell>
          <cell r="AM33">
            <v>0</v>
          </cell>
          <cell r="AN33" t="str">
            <v>(1) Not disclosed
(2) Not disclosed
(3) Not disclosed
(4) Not disclosed</v>
          </cell>
          <cell r="AO33" t="str">
            <v>N/A</v>
          </cell>
          <cell r="AP33">
            <v>0</v>
          </cell>
          <cell r="AQ33">
            <v>0</v>
          </cell>
          <cell r="AR33">
            <v>0</v>
          </cell>
          <cell r="AS33" t="str">
            <v xml:space="preserve">(1) The company discloses that it asks suppliers to complete questionnaires. In the company's 2016 additional disclosure, Murata Manufacturing specifies that in order to conduct a risk assessment of it suppliers it distributes "Check List for CSR Compliance" to them. After collecting the responses, the company uses the data to conduct a risk assessment. It does not provide further details, however, on a due diligence process itself carries out on its supply chains.
(2) In its 2016 disclosure the company stated that it had never discovered specific incidents such as forced labor in its supply chains. </v>
          </cell>
          <cell r="AT33" t="str">
            <v>(1) CSR Procurement, accessed 16 January 2018, https://www.murata.com/en-global/about/csr/people/suppliers/article1.
Additional Disclosure 2016, accessed 16 January 2018, https://business-humanrights.org/sites/default/files/Murata-Manufacturing-KTC-response-April-2016.pdf.
(2) Additional Disclosure, see above.</v>
          </cell>
          <cell r="AU33">
            <v>0</v>
          </cell>
          <cell r="AV33">
            <v>0</v>
          </cell>
          <cell r="AW33">
            <v>0</v>
          </cell>
          <cell r="AX33">
            <v>0</v>
          </cell>
          <cell r="AY33" t="str">
            <v>(1) Not disclosed. The company discloses that it is constructing a system for managing conflict minerals (3TG) contained in its products and will make efforts to use "less risky parts and materials" but does not provide further detail. The company also participates in the Responsible Minerals Initiative (RMI), however it does not take steps to address forced labor risks in its raw material sourcing.
(2) Not disclosed. Murata states that its buyers must conduct themselves in line with all relevant laws, in-house regulations, rules and societal norms, but does not provide further detail. 
(3) Not disclosed.</v>
          </cell>
          <cell r="AZ33" t="str">
            <v>Suppliers, accessed 16 January 2018, https://www.murata.com/en-global/about/csr/people/suppliers?intcid5=com_xxx_xxx_cmn_bc_xxx.</v>
          </cell>
          <cell r="BA33">
            <v>50</v>
          </cell>
          <cell r="BB33">
            <v>50</v>
          </cell>
          <cell r="BC33" t="str">
            <v xml:space="preserve">In 2016, the company disclosed it does "not do business with suppliers that have forced labor risks." It further notes that in the selection of suppliers, the company takes into account corporate social responsibility issues, including forced labor and it conducts a document review using a Check List for CSR Compliance when to source from a new supplier. It does not  make clear whether this takes place prior to contract. </v>
          </cell>
          <cell r="BD33" t="str">
            <v>Suppliers, accessed 16 January 2018, https://www.murata.com/en-global/about/csr/people/suppliers?intcid5=com_xxx_xxx_cmn_bc_xxx.
Additional Disclosure 2016, accessed 18 January 2018, https://business-humanrights.org/sites/default/files/Murata-Manufacturing-KTC-response-April-2016.pdf.</v>
          </cell>
          <cell r="BE33">
            <v>50</v>
          </cell>
          <cell r="BF33">
            <v>50</v>
          </cell>
          <cell r="BG33" t="str">
            <v xml:space="preserve">Murata discloses that it asks suppliers to accept its CSR requirements under "CSR Agreements". It additionally discloses that 95% of its suppliers in Japan and 90% of its overseas suppliers "have undertaken CSR Agreements". The company states that its CSR Agreements ask suppliers to comply with the RBA Code 6.0 [note the company has not adopted teh RBA code as its supplier code of conduct]. The contracts, or the language on forced labor used in the contracts is not disclosed. </v>
          </cell>
          <cell r="BH33" t="str">
            <v>*Suppliers: CSR procurement, accessed 16 January 2018, https://www.murata.com/en-global/about/csr/people/suppliers?intcid5=com_xxx_xxx_cmn_bc_xxx.
*Additional Disclosure 2018, accessed 9 April 2018, https://www.business-humanrights.org/sites/default/files/2018-04%20KnowTheChain%20ICT%20-%20Murata.pdf.</v>
          </cell>
          <cell r="BI33">
            <v>50</v>
          </cell>
          <cell r="BJ33">
            <v>50</v>
          </cell>
          <cell r="BK33" t="str">
            <v xml:space="preserve">The company discloses that it asks suppliers to comply with RBA Code 6.0 which requires suppliers to cascade standards. However, the company does not disclose the RBA Code on its website. </v>
          </cell>
          <cell r="BL33" t="str">
            <v>*Additional Disclosure 2018, accessed 9 April 2018, https://www.business-humanrights.org/sites/default/files/2018-04%20KnowTheChain%20ICT%20-%20Murata.pdf.</v>
          </cell>
          <cell r="BM33">
            <v>0</v>
          </cell>
          <cell r="BN33">
            <v>0</v>
          </cell>
          <cell r="BO33">
            <v>0</v>
          </cell>
          <cell r="BP33">
            <v>0</v>
          </cell>
          <cell r="BQ33" t="str">
            <v>(1) Not disclosed
(2) Murata states that it requests that recruitment agencies which it uses comply with its CSR standards, the RBA Code of Conduct and the JEITA Supply Chain CSR Deployment Book. This does not appear to extend to recruitment or employment agencies used by its suppliers. Note that the company does not adopt the RBA Code for itself or as its supplier code of conduct.
(3) Not disclosed.</v>
          </cell>
          <cell r="BR33" t="str">
            <v>Modern Slavery Statement, accessed 16 January 2018, https://www.murata.com/~/media/webrenewal/about/csr/modernslavery.ashx?la=en.</v>
          </cell>
          <cell r="BS33">
            <v>50</v>
          </cell>
          <cell r="BT33">
            <v>25</v>
          </cell>
          <cell r="BU33">
            <v>25</v>
          </cell>
          <cell r="BV33" t="str">
            <v xml:space="preserve">(1) The company states that it asks recruitment agencies not to charge any worker-paid recruitment fees "as a general rule" but does not indicate who costs should be paid by, or how it enforces this rule.
Further, in 2016 the company discloses that it requires that there be zero recruitment fees paid by workers to recruitment agencies, and that it verifies that such a requirement is upheld through periodic audits. This requirement is not comprised in the company's supply chain standard.
Both statements refer to Murata's own operations. However, in its 2018 additional disclosure, the company stated that it requests the same standards of its suppliers. It further states that "We request recruitment agencies that the costs of the recruitment fees should be borne by the employer and not by the workers." However it is unclear if this is related to recruitment agencies used by its suppliers, and is not covered in the company's supplier code.
(2) The company states that where workers have paid fees, it requests for agencies to reimburse workers. Additionally, it discloses that it is "requesting the same to our suppliers". However, this requirement is not included in the company's supply chain standard. Further, there is no evidence of fees being reimbursed disclosed. </v>
          </cell>
          <cell r="BW33"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BX33">
            <v>25</v>
          </cell>
          <cell r="BY33">
            <v>25</v>
          </cell>
          <cell r="BZ33">
            <v>0</v>
          </cell>
          <cell r="CA33" t="str">
            <v xml:space="preserve">(1) In its 2016 additional disclosure, the company disclosed that it audits recruitment agencies and that those audits include assessments of forced labor and human trafficking. In its 2018 additional disclosure, the company states that it is requesting the same standard of its suppliers, though this is not included in the company's supply chain standard.
(2) Not disclosed. </v>
          </cell>
          <cell r="CB33"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CC33">
            <v>0</v>
          </cell>
          <cell r="CD33">
            <v>0</v>
          </cell>
          <cell r="CE33">
            <v>0</v>
          </cell>
          <cell r="CF33">
            <v>0</v>
          </cell>
          <cell r="CG33">
            <v>0</v>
          </cell>
          <cell r="CH33" t="str">
            <v>(1) The company states that it makes migrant workers understand the terms and conditions of recruitment and employment prior to departure from home countries "in their mother language". It states that it asks the same of suppliers. However, this is not included in the company's supply chain standard, and the company provides no evidence of how it ensures its suppliers have these practices in place.
(2) Not disclosed. Murata discloses that it requests that recruitment agencies do not hold workers' identification documents and confirms compliance through audit. It states that it asks the same of suppliers. However, this is not included in the company's supply chain standard, and the company provides no evidence of how it ensures its suppliers have these practices in place.
(3) Not disclosed. Murata states that it asks recruitment agencies not to discriminate against foreign migrant workers when they raise grievances. It states that it asks the same of suppliers. However, this is not included in the company's supply chain standard, and the company provides no evidence of how it ensures its suppliers have these practices in place.
(4) Not disclosed.</v>
          </cell>
          <cell r="CI33" t="str">
            <v>Additional Disclosure 2018, accessed 9 April 2018, https://www.business-humanrights.org/sites/default/files/2018-04%20KnowTheChain%20ICT%20-%20Murata.pdf.</v>
          </cell>
          <cell r="CJ33">
            <v>0</v>
          </cell>
          <cell r="CK33">
            <v>0</v>
          </cell>
          <cell r="CL33">
            <v>0</v>
          </cell>
          <cell r="CM33" t="str">
            <v xml:space="preserve">(1) Not disclosed. 
(2) The company does not disclose communicating its policies to workers in the supply chain. </v>
          </cell>
          <cell r="CN33" t="str">
            <v>N/A</v>
          </cell>
          <cell r="CO33">
            <v>0</v>
          </cell>
          <cell r="CP33">
            <v>0</v>
          </cell>
          <cell r="CQ33">
            <v>0</v>
          </cell>
          <cell r="CR33">
            <v>0</v>
          </cell>
          <cell r="CS33">
            <v>0</v>
          </cell>
          <cell r="CT33" t="str">
            <v>Not disclosed.</v>
          </cell>
          <cell r="CU33" t="str">
            <v>N/A</v>
          </cell>
          <cell r="CV33">
            <v>0</v>
          </cell>
          <cell r="CW33">
            <v>0</v>
          </cell>
          <cell r="CX33">
            <v>0</v>
          </cell>
          <cell r="CY33">
            <v>0</v>
          </cell>
          <cell r="CZ33">
            <v>0</v>
          </cell>
          <cell r="DA33" t="str">
            <v>Not disclosed.
Murata discloses that at its subsidiaries where there are no labor unions, there are employee associations to which every employee belongs. However, it does not disclose any initiatives on freedom of association for its suppliers.
In its 2016 additional disclosure, the company notes that "through the Agreement to the Policies and Code Concerning CSR Procurement and the Check List for CSR Compliance, we require suppliers to ensure workers' right to organize." However, it does not disclose how it workes with suppliers to achieve these requirements.</v>
          </cell>
          <cell r="DB33" t="str">
            <v>Employees, accessed 16 January 2018, https://www.murata.com/about/csr/people/employees.aspx#employees01.</v>
          </cell>
          <cell r="DC33">
            <v>20</v>
          </cell>
          <cell r="DD33">
            <v>10</v>
          </cell>
          <cell r="DE33">
            <v>0</v>
          </cell>
          <cell r="DF33">
            <v>10</v>
          </cell>
          <cell r="DG33">
            <v>0</v>
          </cell>
          <cell r="DH33">
            <v>0</v>
          </cell>
          <cell r="DI33" t="str">
            <v>(1) The company states that it has established three channels for employees to report concerns relating to compliance. Murata states that suppliers may also access the reporting channels. The company states that these channels may be used for reporting issues related to forced labor and workers' rights. It additionally discloses that it has a Corporate Ethics Hotline operated by a third-party organization which can be accessed by suppliers. Murata also notes that its channels can be used by the employees of temporary employment agencies working in Murata workplaces and the employees of subcontracting companies. There is no mention of other stakeholders such as relevant NGOs or worker organizations, and the mechanisms are not publicly available.
(2) The company states that it urges suppliers to make use of the channels, and  encourages its suppliers to put in place grievance mechanisms, 
but does not make clear how either mechanism is communicated to suppliers' workers. 
(3) One channel is operated by an independent third party, but the channel is no publicly available, and no further information on how the company ensures suppliers' workers trust the mechanism are provided. The company states that it clarifies that workers using the channel should not be retaliated against. 
(4-5) Not disclosed.</v>
          </cell>
          <cell r="DJ33" t="str">
            <v>*Suppliers: Supplier Consultation Channels, accessed 16 January 2018, https://www.murata.com/en-global/about/csr/people/suppliers?intcid5=com_xxx_xxx_cmn_bc_xxx.
*Additional Disclosure 2018, accessed 9 April 2018, https://www.business-humanrights.org/sites/default/files/2018-04%20KnowTheChain%20ICT%20-%20Murata.pdf.
*Compliance, accessed 16 January 2018, https://www.murata.com/en-global/about/csr/management/compliance.</v>
          </cell>
          <cell r="DK33">
            <v>10</v>
          </cell>
          <cell r="DL33">
            <v>0</v>
          </cell>
          <cell r="DM33">
            <v>10</v>
          </cell>
          <cell r="DN33">
            <v>0</v>
          </cell>
          <cell r="DO33">
            <v>0</v>
          </cell>
          <cell r="DP33">
            <v>0</v>
          </cell>
          <cell r="DQ33" t="str">
            <v xml:space="preserve">On its CSR Procurement page, Murata discloses that it requires suppliers to fill out a risk assessment questionnaire based on the RBA Code of Conduct.
It states that using self-assessment results, it audits suppliers with low scores and "problematic answers".
</v>
          </cell>
          <cell r="DR33" t="str">
            <v>*CSR Procurement, accessed 16 January 2018, https://www.murata.com/en-global/about/csr/people/suppliers/article1.
*Additional Disclosure 2018, accessed 9 April 2018, https://www.business-humanrights.org/sites/default/files/2018-04%20KnowTheChain%20ICT%20-%20Murata.pdf.</v>
          </cell>
          <cell r="DS33">
            <v>0</v>
          </cell>
          <cell r="DT33">
            <v>0</v>
          </cell>
          <cell r="DU33">
            <v>0</v>
          </cell>
          <cell r="DV33">
            <v>0</v>
          </cell>
          <cell r="DW33">
            <v>0</v>
          </cell>
          <cell r="DX33">
            <v>0</v>
          </cell>
          <cell r="DY33" t="str">
            <v>Not disclosed.</v>
          </cell>
          <cell r="DZ33" t="str">
            <v>N/A</v>
          </cell>
          <cell r="EA33">
            <v>25</v>
          </cell>
          <cell r="EB33">
            <v>25</v>
          </cell>
          <cell r="EC33">
            <v>0</v>
          </cell>
          <cell r="ED33">
            <v>0</v>
          </cell>
          <cell r="EE33">
            <v>0</v>
          </cell>
          <cell r="EF33" t="str">
            <v>(1) In its 2016 additional disclosure, the company discloses it "formulates corrective measures based on the results of CSR audits conducted by the EICC and its customers." In its 2018 additional disclosure, the company further states that it also periodically follows up on the implementation of corrective action plans.
(2)-4) Not disclosed</v>
          </cell>
          <cell r="EG33" t="str">
            <v>*2016 additional disclosure, accessed 25 January 2018, https://business-humanrights.org/sites/default/files/Murata-Manufacturing-KTC-response-April-2016.pdf, p. 6-7.
*Additional Disclosure 2018, accessed 9 April 2018, https://www.business-humanrights.org/sites/default/files/2018-04%20KnowTheChain%20ICT%20-%20Murata.pdf</v>
          </cell>
          <cell r="EH33">
            <v>0</v>
          </cell>
          <cell r="EI33">
            <v>0</v>
          </cell>
          <cell r="EJ33">
            <v>0</v>
          </cell>
          <cell r="EK33">
            <v>0</v>
          </cell>
          <cell r="EL33" t="str">
            <v>n/a</v>
          </cell>
          <cell r="EM33" t="str">
            <v>n/a</v>
          </cell>
          <cell r="EN33" t="str">
            <v>n/a</v>
          </cell>
          <cell r="EO33" t="str">
            <v>n/a</v>
          </cell>
          <cell r="EP33" t="str">
            <v>n/a</v>
          </cell>
          <cell r="EQ33" t="str">
            <v>n/a</v>
          </cell>
          <cell r="ER33" t="str">
            <v>n/a</v>
          </cell>
          <cell r="ES33" t="str">
            <v>n/a</v>
          </cell>
          <cell r="ET33" t="str">
            <v>n/a</v>
          </cell>
          <cell r="EU33" t="str">
            <v>Not disclosed</v>
          </cell>
          <cell r="EV33" t="str">
            <v>N/A</v>
          </cell>
        </row>
        <row r="34">
          <cell r="A34" t="str">
            <v>Nintendo Co., Ltd.</v>
          </cell>
          <cell r="B34" t="str">
            <v>Home Entertainment Software</v>
          </cell>
          <cell r="C34">
            <v>52.738309999999998</v>
          </cell>
          <cell r="D34" t="str">
            <v>Japan</v>
          </cell>
          <cell r="E34" t="str">
            <v>TSE:7974</v>
          </cell>
          <cell r="H34">
            <v>100</v>
          </cell>
          <cell r="I34">
            <v>100</v>
          </cell>
          <cell r="J34" t="str">
            <v>Nintendo states that its commitment to responsible manufacturing applies throughout its supply chain, and that it requires production partners to adhere to policies prohibiting slavery, human trafficking and forced labor in sourcing, manufacturing and labor practices.</v>
          </cell>
          <cell r="K34" t="str">
            <v>Procurement Guidelines, accessed 18 January 2018, https://www.nintendo.co.jp/csr/en/q_and_a/pdf/Nintendo_CSR_Procurement_Guidelines_v2_e.pdf.</v>
          </cell>
          <cell r="L34">
            <v>50</v>
          </cell>
          <cell r="M34">
            <v>20</v>
          </cell>
          <cell r="N34">
            <v>0</v>
          </cell>
          <cell r="O34">
            <v>0</v>
          </cell>
          <cell r="P34">
            <v>10</v>
          </cell>
          <cell r="Q34">
            <v>20</v>
          </cell>
          <cell r="R34" t="str">
            <v xml:space="preserve">(1) Nintendo's Procurement Guidelines protect freedom of association and prohibit forced labor, child labor and discrimination. It states that it requires its production partners "to practice activities in line with the intent of the Guidelines…In addition, we hope that production partners will work with others in the supply chain". The company discloses in its modern slavery statement that all production partners must agree to comply with the Guidelines. Additionally, the company states that it has distributed the Guidelines to each of their approximately 300 production partners. Production partners are defined as "manufacturing factories to which Nintendo outsources assembly and the suppliers of component parts and materials".
(2) Not disclosed
(3) No. Home &gt; About us &gt; CSR Q&amp;A &gt; What is CSR Procurement? &gt; CSR Procurement Guidelines 
(4) Nintendo states that the Guidelines have been revised regularly, but does not provide further detail.
(5) Nintendo states that it communicates its procurement requirements to 300 production partners directly whilst carrying out on-site inspections, and states that it continually has "conversations regarding the Nintendo CSR Procurement Guidelines, aiming to improve our production partners' awareness". Additionally, the company is incorporating its Procurement Guidelines into its Basic Partner Agreements. </v>
          </cell>
          <cell r="S34" t="str">
            <v>*Procurement Guidelines, accessed 18 January 2018, https://www.nintendo.co.jp/csr/en/q_and_a/pdf/Nintendo_CSR_Procurement_Guidelines_v2_e.pdf.
*Working with our Business Partners, accessed 18 January 2018, https://www.nintendo.co.jp/csr/en/report2017/partners/index.html#production.
*CSR Report 2017, accessed 18 January 2018, https://www.nintendo.co.jp/csr/en/pdf/nintendo_csr2017e.pdf.
*UK Modern Slavery Act Transparency Statement, accessed 18 January 2018, https://www.nintendo.co.jp/csr/pdf/UKModernSlaveryAct2015_TransparencyStatement_1709.pdf.
*Additional Disclosure 2018, accessed 4 April 2018, https://www.business-humanrights.org/sites/default/files/2018-02%20KTC%20ICT_Additional%20disclosure%202018_Nintendo.pdf.</v>
          </cell>
          <cell r="T34">
            <v>0</v>
          </cell>
          <cell r="U34">
            <v>0</v>
          </cell>
          <cell r="V34">
            <v>0</v>
          </cell>
          <cell r="W34" t="str">
            <v>(1) The company states that its General Manager of the Human Resources Department ensures that Nintendo employees receive training on the Nintendo Standards of Behaviour. However it is not clear that these Standards cover forced labor, and there is no indication of supply chain responsibility.
The company also has a CSR Coordination Team, who report to Nintendo's CSR Promotion Project Team, which coordinates CSR activities. However, it is not clear that these activities include those relating to forced labor or the supply chain.
(2) Not disclosed.</v>
          </cell>
          <cell r="X34" t="str">
            <v>(1) UK Modern Slavery Act Transparency Statement, accessed 18 January 2018, https://www.nintendo.co.jp/csr/pdf/UKModernSlaveryAct2015_TransparencyStatement_1709.pdf.
CSR Management, accessed 24 January 2018, https://www.nintendo.co.jp/csr/en/report2017/governance/index.html#csr_management.</v>
          </cell>
          <cell r="Y34">
            <v>25</v>
          </cell>
          <cell r="Z34">
            <v>25</v>
          </cell>
          <cell r="AA34">
            <v>0</v>
          </cell>
          <cell r="AB34" t="str">
            <v>(1) Nintendo states that it has recently focused on educating its employees who carry out on-site inspections of production partners. This included training on the CSR Procurement Guidelines, which include forced labor. 
Additionally, the company discloses that it has focused efforts to improve employees' awareness by delivering training including human rights issues. However, the example following this relates to LGBT inclusiveness, so it is not clear that this training covers issues such as forced labor.
The company also states that it conducts online or face-to-face training for employees on the Standards of Behaviour and codes of conduct.
(2) Not disclosed.</v>
          </cell>
          <cell r="AC34" t="str">
            <v>(1) *CSR Report 2017, accessed 18 January 2018, https://www.nintendo.co.jp/csr/en/pdf/nintendo_csr2017e.pdf.
*UK Modern Slavery Act Transparency Statement, accessed 18 January 2018, https://www.nintendo.co.jp/csr/pdf/UKModernSlaveryAct2015_TransparencyStatement_1709.pdf.</v>
          </cell>
          <cell r="AD34">
            <v>0</v>
          </cell>
          <cell r="AE34">
            <v>0</v>
          </cell>
          <cell r="AF34">
            <v>0</v>
          </cell>
          <cell r="AG34" t="str">
            <v>Not disclosed.</v>
          </cell>
          <cell r="AH34" t="str">
            <v>N/A</v>
          </cell>
          <cell r="AI34">
            <v>25</v>
          </cell>
          <cell r="AJ34">
            <v>0</v>
          </cell>
          <cell r="AK34">
            <v>25</v>
          </cell>
          <cell r="AL34">
            <v>0</v>
          </cell>
          <cell r="AM34">
            <v>0</v>
          </cell>
          <cell r="AN34" t="str">
            <v xml:space="preserve">(1) Not disclosed.
(2) Nintendo discloses the name and location of its smelters and refiners of 3TG. 
(3) Not disclosed
(4) Not disclosed </v>
          </cell>
          <cell r="AO34" t="str">
            <v>Smelters and Refiners List 2016, accessed 24 January 2018, https://www.nintendo.co.jp/csr/q_and_a/pdf/SmelterList2016.pdf.</v>
          </cell>
          <cell r="AP34">
            <v>0</v>
          </cell>
          <cell r="AQ34">
            <v>0</v>
          </cell>
          <cell r="AR34">
            <v>0</v>
          </cell>
          <cell r="AS34" t="str">
            <v>(1) The company states that it requires its production partners in the supply chain to complete an annual written questionnaire on CSR compliance, termed a "Business Status Survey". The survey covers topics related to CSR efforts and business conditions, including compliance with the Guidelines (which include forced labor). However, the company does not outline a clear supply chain risk assessment aside from/in addition to self-assessment questionnaires.
(2) Not disclosed.</v>
          </cell>
          <cell r="AT34" t="str">
            <v>UK Modern Slavery Act 2015 Transparency Statement, accessed 18 January 2018, https://www.nintendo.co.jp/csr/pdf/UKModernSlaveryAct2015_TransparencyStatement_1709.pdf.</v>
          </cell>
          <cell r="AU34">
            <v>15</v>
          </cell>
          <cell r="AV34">
            <v>15</v>
          </cell>
          <cell r="AW34">
            <v>0</v>
          </cell>
          <cell r="AX34">
            <v>0</v>
          </cell>
          <cell r="AY34" t="str">
            <v>(1) Nintendo states that it requires production partners to establish a policy prohibiting the use of conflict minerals in their supply chains. It further requires production partners "to use a validated supply chain once a conflict-free supply chain is established" through initiatives such as the Conflict-Free Smelter Initiative [no longer in operation]. It also discloses that it conducts "conflict minerals interviews" with production partners, including interviewing them on investigation methods. However, the company discloses no details of its efforts to address forced labor at raw material level.
(2) Not disclosed
(3) Not disclosed</v>
          </cell>
          <cell r="AZ34" t="str">
            <v>Conflict Minerals Policy, accessed 24 January 2018, https://www.nintendo.co.jp/csr/en/q_and_a/pdf/Nintendo_Conflict_Minerals_Policy_e.pdf.
CSR Report 2017, accessed 24 January 2018, https://www.nintendo.co.jp/csr/en/pdf/nintendo_csr2017e.pdf.</v>
          </cell>
          <cell r="BA34">
            <v>0</v>
          </cell>
          <cell r="BB34">
            <v>0</v>
          </cell>
          <cell r="BC34" t="str">
            <v xml:space="preserve">Not disclosed. 
Nintendo indicates that it visits the sites of new production partners to assess the conditions, but it is not clear that this takes place prior to selection.
Further, in its 2018 additional disclosure the company states that it assesses potential suppliers according to its "Nintendo Production Partner Selection Policy". While this policy does not appear to be public, the company states that it assesses suppliers for compliance with "laws and social norms, with an emphasis on human rights and environmental considerations". However, it is not clear that this includes an assessment of forced labor. </v>
          </cell>
          <cell r="BD34" t="str">
            <v>*CSR Report 2017, Procurement, accessed 24 January 2018, https://www.nintendo.co.jp/csr/en/report2017/procurement/index.html.
*Additional Disclosure 2018, accessed 4 April 2018, https://www.business-humanrights.org/sites/default/files/2018-02%20KTC%20ICT_Additional%20disclosure%202018_Nintendo.pdf.</v>
          </cell>
          <cell r="BE34">
            <v>50</v>
          </cell>
          <cell r="BF34">
            <v>50</v>
          </cell>
          <cell r="BG34" t="str">
            <v xml:space="preserve">Nintendo discloses that it is incorporating CSR-related requirements, including its CSR Procurement Guidelines (which cover forced labor and human trafficking), in its "Basic Partner Agreement". The contract language of the Basic Partner Agreement is not disclosed. </v>
          </cell>
          <cell r="BH34"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BI34">
            <v>100</v>
          </cell>
          <cell r="BJ34">
            <v>100</v>
          </cell>
          <cell r="BK34" t="str">
            <v>The Guidelines state that their requirements should be provided to "supporting suppliers and require these suppliers to apply them pervasively".</v>
          </cell>
          <cell r="BL34" t="str">
            <v>CSR Procurement Guidelines, accessed 18 January 2018, https://www.nintendo.co.jp/csr/en/q_and_a/pdf/Nintendo_CSR_Procurement_Guidelines_v2_e.pdf.</v>
          </cell>
          <cell r="BM34">
            <v>0</v>
          </cell>
          <cell r="BN34">
            <v>0</v>
          </cell>
          <cell r="BO34">
            <v>0</v>
          </cell>
          <cell r="BP34">
            <v>0</v>
          </cell>
          <cell r="BQ34" t="str">
            <v>Not disclosed..</v>
          </cell>
          <cell r="BR34" t="str">
            <v>N/A</v>
          </cell>
          <cell r="BS34">
            <v>0</v>
          </cell>
          <cell r="BT34">
            <v>0</v>
          </cell>
          <cell r="BU34">
            <v>0</v>
          </cell>
          <cell r="BV34" t="str">
            <v>Not disclosed..</v>
          </cell>
          <cell r="BW34" t="str">
            <v>N/A</v>
          </cell>
          <cell r="BX34">
            <v>0</v>
          </cell>
          <cell r="BY34">
            <v>0</v>
          </cell>
          <cell r="BZ34">
            <v>0</v>
          </cell>
          <cell r="CA34" t="str">
            <v>(1) Not disclosed. The company states that it uses 'reputable employment agencies to source temporary workers' but does not disclose that it also requires this standard of its suppliers.
(2) Not disclosed</v>
          </cell>
          <cell r="CB34" t="str">
            <v>UK Modern Slavery Act Transparency Statement, accessed 18 January 2018, https://www.nintendo.co.jp/csr/pdf/UKModernSlaveryAct2015_TransparencyStatement_1709.pdf.</v>
          </cell>
          <cell r="CC34">
            <v>25</v>
          </cell>
          <cell r="CD34">
            <v>0</v>
          </cell>
          <cell r="CE34">
            <v>25</v>
          </cell>
          <cell r="CF34">
            <v>0</v>
          </cell>
          <cell r="CG34">
            <v>0</v>
          </cell>
          <cell r="CH34" t="str">
            <v>(1) Not disclosed. Nintendo states that it requires recruitment agencies that it uses to provide the terms and conditions of workers' employment, including minimum wages, but does not disclose that it requires the same standard of its suppliers. 
(2) The company's CSR Procurement Guidelines prohibit production partners from requiring workers to "deposit identification, passports or work permits with the employer". 
(3-4) Not disclosed</v>
          </cell>
          <cell r="CI34" t="str">
            <v>*UK Modern Slavery Act Transparency Statement, accessed 18 January 2018, https://www.nintendo.co.jp/csr/pdf/UKModernSlaveryAct2015_TransparencyStatement_1709.pdf.
*CSR Procurement Guidelines, accessed 4 April 2018, https://www.nintendo.co.jp/csr/en/q_and_a/pdf/Nintendo_CSR_Procurement_Guidelines_v2_e.pdf.</v>
          </cell>
          <cell r="CJ34">
            <v>50</v>
          </cell>
          <cell r="CK34">
            <v>0</v>
          </cell>
          <cell r="CL34">
            <v>50</v>
          </cell>
          <cell r="CM34" t="str">
            <v xml:space="preserve">(1) Not disclosed
(2) The Procurement Guidelines (which cover forced labor) state that production partners must build a management system which includes education and training "relating to these goals and action plans for management and employees". It also states that any disciplinary procedures that support the Guidelines must be communicated to employees. </v>
          </cell>
          <cell r="CN34" t="str">
            <v>CSR Procurement Guidelines, accessed 18 January 2018, https://www.nintendo.co.jp/csr/en/q_and_a/pdf/Nintendo_CSR_Procurement_Guidelines_v2_e.pdf.</v>
          </cell>
          <cell r="CO34">
            <v>0</v>
          </cell>
          <cell r="CP34">
            <v>0</v>
          </cell>
          <cell r="CQ34">
            <v>0</v>
          </cell>
          <cell r="CR34">
            <v>0</v>
          </cell>
          <cell r="CS34">
            <v>0</v>
          </cell>
          <cell r="CT34" t="str">
            <v>Not disclosed</v>
          </cell>
          <cell r="CU34" t="str">
            <v>N/A</v>
          </cell>
          <cell r="CV34">
            <v>0</v>
          </cell>
          <cell r="CW34">
            <v>0</v>
          </cell>
          <cell r="CX34">
            <v>0</v>
          </cell>
          <cell r="CY34">
            <v>0</v>
          </cell>
          <cell r="CZ34">
            <v>0</v>
          </cell>
          <cell r="DA34" t="str">
            <v>Not disclosed.</v>
          </cell>
          <cell r="DB34" t="str">
            <v>N/A</v>
          </cell>
          <cell r="DC34">
            <v>0</v>
          </cell>
          <cell r="DD34">
            <v>0</v>
          </cell>
          <cell r="DE34">
            <v>0</v>
          </cell>
          <cell r="DF34">
            <v>0</v>
          </cell>
          <cell r="DG34">
            <v>0</v>
          </cell>
          <cell r="DH34">
            <v>0</v>
          </cell>
          <cell r="DI34" t="str">
            <v>(1) Not disclosed.
Nintendo discloses an anonymous procedure that employees can use for reporting legal violations or suspected issues, including a violation of the Standards of Behavior. However, it is not clear that this is open to reports from suppliers' workers or other external stakeholders. 
(2-5) Not disclosed</v>
          </cell>
          <cell r="DJ34" t="str">
            <v>UK Modern Slavery Act Transparency Statement, accessed 18 January 2018, https://www.nintendo.co.jp/csr/pdf/UKModernSlaveryAct2015_TransparencyStatement_1709.pdf.</v>
          </cell>
          <cell r="DK34">
            <v>80</v>
          </cell>
          <cell r="DL34">
            <v>0</v>
          </cell>
          <cell r="DM34">
            <v>20</v>
          </cell>
          <cell r="DN34">
            <v>20</v>
          </cell>
          <cell r="DO34">
            <v>20</v>
          </cell>
          <cell r="DP34">
            <v>20</v>
          </cell>
          <cell r="DQ34" t="str">
            <v xml:space="preserve">Nintendo states that it conducts inspections of its production partners to ensure CSR compliance in its supply chain, and also uses third-party audits.
(1) Not disclosed
(2) The company states that it has used a third-party monitoring team to conduct inspections since 2013, who reviews relevant documents including policies and employment contracts.
(3) The third-party monitoring team interviews managers and workers.
(4) Nintendo states that it conducts on-site inspections of its production partners. The company also states that the third-party monitoring team it engages to conduct inspections inspects production facilities and dormitories. 
(5) The company states that: 'the scope of our on-site inspections and the third-party monitoring includes first tier and other upstream suppliers'. </v>
          </cell>
          <cell r="DR34" t="str">
            <v>CSR Report 2017, accessed 18 January 2018, https://www.nintendo.co.jp/csr/en/pdf/nintendo_csr2017e.pdf.
Working with our Business Partners, accessed 18 January 2018, https://www.nintendo.co.jp/csr/en/report2017/partners/index.html#production.</v>
          </cell>
          <cell r="DS34">
            <v>20</v>
          </cell>
          <cell r="DT34">
            <v>0</v>
          </cell>
          <cell r="DU34">
            <v>0</v>
          </cell>
          <cell r="DV34">
            <v>0</v>
          </cell>
          <cell r="DW34">
            <v>20</v>
          </cell>
          <cell r="DX34">
            <v>0</v>
          </cell>
          <cell r="DY34" t="str">
            <v>(1) The company states that it carried out on-site inspections of 21 production partners' facilities in 2016. Fifteen of those were new partners. Nintendo also discloses that in addition to those inspections, third-party auditors visited four major production partners who were selected on the basis of the results of previous inspections. The company does not disclose a percentage of suppliers audited. 
(2-3) Not disclosed
(4) Nintendo discloses that it sometimes uses third-party monitoring on its production partners. It states that they have expertise on auditing labor issues, and speak with workers in their national languages. 
(5) Not disclosed.</v>
          </cell>
          <cell r="DZ34"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EA34">
            <v>37.5</v>
          </cell>
          <cell r="EB34">
            <v>12.5</v>
          </cell>
          <cell r="EC34">
            <v>25</v>
          </cell>
          <cell r="ED34">
            <v>0</v>
          </cell>
          <cell r="EE34">
            <v>0</v>
          </cell>
          <cell r="EF34" t="str">
            <v>(1) Nintendo states that it may employ a third-party auditor to ensure that the CSR Procurement Guidelines are followed by production partners, and to provide suggested corrective actions. It asks suppliers to cooperate in improving identified gaps or risks 'as quickly as possible'. No further details are disclosed.
The CSR Procurement Guidelines also require suppliers to have in place a mechanism for addressing any points for improvement. 
(2) Nintendo discloses that it verifies implementation of corrective actions through follow-up on-site inspections where necessary. 
(3-4) Not disclosed.</v>
          </cell>
          <cell r="EG34" t="str">
            <v>*CSR Procurement Guidelines, accessed 18 January 2018, https://www.nintendo.co.jp/csr/en/q_and_a/pdf/Nintendo_CSR_Procurement_Guidelines_v2_e.pdf.
*Additional Disclosure 2018, accessed 4 April 2018, https://www.business-humanrights.org/sites/default/files/2018-02%20KTC%20ICT_Additional%20disclosure%202018_Nintendo.pdf.</v>
          </cell>
          <cell r="EH34">
            <v>0</v>
          </cell>
          <cell r="EI34">
            <v>0</v>
          </cell>
          <cell r="EJ34">
            <v>0</v>
          </cell>
          <cell r="EK34">
            <v>0</v>
          </cell>
          <cell r="EL34" t="str">
            <v>n/a</v>
          </cell>
          <cell r="EM34" t="str">
            <v>n/a</v>
          </cell>
          <cell r="EN34" t="str">
            <v>n/a</v>
          </cell>
          <cell r="EO34" t="str">
            <v>n/a</v>
          </cell>
          <cell r="EP34" t="str">
            <v>n/a</v>
          </cell>
          <cell r="EQ34" t="str">
            <v>n/a</v>
          </cell>
          <cell r="ER34" t="str">
            <v>n/a</v>
          </cell>
          <cell r="ES34" t="str">
            <v>n/a</v>
          </cell>
          <cell r="ET34" t="str">
            <v>n/a</v>
          </cell>
          <cell r="EU34" t="str">
            <v>Not disclosed</v>
          </cell>
          <cell r="EV34" t="str">
            <v>N/A</v>
          </cell>
        </row>
        <row r="35">
          <cell r="A35" t="str">
            <v>Nokia Corporation</v>
          </cell>
          <cell r="B35" t="str">
            <v>Technology Hardware, Storage &amp; Peripherals</v>
          </cell>
          <cell r="C35">
            <v>26.963819999999998</v>
          </cell>
          <cell r="D35" t="str">
            <v>Finland</v>
          </cell>
          <cell r="E35" t="str">
            <v>HLSE:NOKIA</v>
          </cell>
          <cell r="H35">
            <v>100</v>
          </cell>
          <cell r="I35">
            <v>100</v>
          </cell>
          <cell r="J35" t="str">
            <v>Nokia states that it does not tolerate slavery in its business or supply chain.</v>
          </cell>
          <cell r="K35" t="str">
            <v>Modern Slavery Statement, accessed 5 January 2018: https://www.nokia.com/sites/default/files/nokia_modern_slavery_statement_approved_june_29_2017__1_.pdf.</v>
          </cell>
          <cell r="L35">
            <v>60</v>
          </cell>
          <cell r="M35">
            <v>20</v>
          </cell>
          <cell r="N35">
            <v>0</v>
          </cell>
          <cell r="O35">
            <v>20</v>
          </cell>
          <cell r="P35">
            <v>0</v>
          </cell>
          <cell r="Q35">
            <v>20</v>
          </cell>
          <cell r="R35" t="str">
            <v>(1) Nokia has Supplier Requirements on Corporate Responsibility in place that require suppliers to treat workers in compliance with the ILO standards. Further, the company specifically references the rights of collective bargaining, as well as elimination of forced and underage labor.
This document presents the core part of Nokia's Supplier Base Management Process and complements the company's Code of Conduct, which is primarily addressed at internal employees and outlines overall values. It does not include detail on human rights to the extent that the Supplier Requirements do.
(2) Not disclosed
(3) Yes. Home&gt; Sustainability&gt;Downloads&gt;An overview of our supplier requirements on corporate responsibility
(4) The available version is dated 2015. There is no evidence for the standard's update procedure.
(5) Nokia states that it communicates the Supplier Requirements to new suppliers and they form an integral part of all contracts.</v>
          </cell>
          <cell r="S35" t="str">
            <v>(1) An overview of our supplier requirements on corporate responsibility, accessed 5 January 2018: http://company.nokia.com/sites/default/files/download/an_overview_of_our_supplier_requirements_on_csr.pdf
(3) Downloads, accessed 8 January 2018: https://www.nokia.com/en_int/about-us/sustainability/downloads
(4) See (1).
(5) People and Planet Report, accessed 8 January 2018: https://www.nokia.com/sites/default/files/nokia_people_and_planet_report_2016_5.pdf, page 112.</v>
          </cell>
          <cell r="T35">
            <v>0</v>
          </cell>
          <cell r="U35">
            <v>0</v>
          </cell>
          <cell r="V35">
            <v>0</v>
          </cell>
          <cell r="W35" t="str">
            <v>(1) The company states that it has a Corporate Responsibility team that "works together with representatives and subject-matter experts from (…) business units to (…) implement processes and activities to achieve (...) social targets". Generally, Nokia's Group leadership team chaired by the President and CEO review and approve strategy and targets. It does not disclosed whether responsibilities include forced labor and/or supply chains.
(2) The company states that sustainability focus areas, priorities, targets and performance are reviewed by Nokia's Board in 2016. No detail is provided with regard to oversight of policies or activities that address human rights/forced labor and/or supply chains, and whether the board reviews them on a regular basis.</v>
          </cell>
          <cell r="X35" t="str">
            <v>(1) and (2) People and Planet Report, accessed 8 January 2018: https://www.nokia.com/sites/default/files/nokia_people_and_planet_report_2016_5.pdf, page 36.</v>
          </cell>
          <cell r="Y35">
            <v>100</v>
          </cell>
          <cell r="Z35">
            <v>50</v>
          </cell>
          <cell r="AA35">
            <v>50</v>
          </cell>
          <cell r="AB35" t="str">
            <v xml:space="preserve">(1) In its Modern Slavery Statement, Nokia states it builds internal capacity, by training its procurement teams on how to communicate its requirements to suppliers and identify potential risks. 
(2) Nokia has conducted training workshops with suppliers on corporate responsibility. In 2016 it delivered twelve workshops in “extreme” or “high” risk countries for modern slavery including Bangladesh, Indonesia, Thailand, India, China, Egypt, Morocco, Brazil, and Colombia. </v>
          </cell>
          <cell r="AC35" t="str">
            <v>Modern Slavery Statement, accessed 5 January 2018: https://www.nokia.com/sites/default/files/nokia_modern_slavery_statement_approved_june_29_2017__1_.pdf, page 9.</v>
          </cell>
          <cell r="AD35">
            <v>0</v>
          </cell>
          <cell r="AE35">
            <v>0</v>
          </cell>
          <cell r="AF35">
            <v>0</v>
          </cell>
          <cell r="AG35" t="str">
            <v>(1) Not disclosed.
(2) Not disclosed.
Nokia states it participates in the EICC's Conflict Free Sourcing Initiative [now RMI], and the Global e-Sustainability Initiative to ensure responsible sourcing, but these activities do not address forced labor specifically.</v>
          </cell>
          <cell r="AH35" t="str">
            <v>Modern Slavery Statement, accessed 5 January 2018: https://www.nokia.com/sites/default/files/nokia_modern_slavery_statement_approved_june_29_2017__1_.pdf, page 10.</v>
          </cell>
          <cell r="AI35">
            <v>50</v>
          </cell>
          <cell r="AJ35">
            <v>0</v>
          </cell>
          <cell r="AK35">
            <v>25</v>
          </cell>
          <cell r="AL35">
            <v>25</v>
          </cell>
          <cell r="AM35">
            <v>0</v>
          </cell>
          <cell r="AN35" t="str">
            <v>(1) Nokia publishes an aggregate map of countries with significant supplier locations, highlighting the degree of modern slavery risks in these countries. It states that the majority of its manufacturing suppliers are located in Asia. However, the company does not disclose the sourcing countries of at least all first-tier suppliers.
(2) The company complies with its reporting duties under the US Securities Exchange Act and carried out due diligence tracing back the sources of 3TG in its supply chain. It does so in alignment with the OECD Due Diligence Guidance. It provides a list of smelters and refiners, including their countries, portentially linked to the company's supply chain.
(3) It includes another list of potential countries of origin for conflict minerals.
(4) Not disclosed</v>
          </cell>
          <cell r="AO35" t="str">
            <v xml:space="preserve">(1) Modern Slavery Statement, accessed 5 January 2018: https://www.nokia.com/sites/default/files/nokia_modern_slavery_statement_approved_june_29_2017__1_.pdf, page 6.
People and Planet Report, accessed 8 January 2018: https://www.nokia.com/sites/default/files/nokia_people_and_planet_report_2016_5.pdf, page 112.
(2) and (3) Nokia Conflict Minerals report for 2016, accessed 8 January 2018&gt; https://www.nokia.com/sites/default/files/nokia-2016_conflict_minerals_report.pdf, page 5 and 8.
</v>
          </cell>
          <cell r="AP35">
            <v>75</v>
          </cell>
          <cell r="AQ35">
            <v>25</v>
          </cell>
          <cell r="AR35">
            <v>50</v>
          </cell>
          <cell r="AS35" t="str">
            <v xml:space="preserve">(1) Nokia states it has conducted risk assessments on its direct supply chains by product and geography. It considers workforce skill level and risk of informal employment as part of this assessment. Further details on the assessment process are not disclosed.
Apart from this, in its sustainability report, Nokia states to undertake robust risk analyses following the Human Rights Due Diligence (HRDD) process, but this appears to be targeted at Nokia's products and services rather than its supply chain. 
(2) Results disclosed from the company's risk assessments include electronic components, electromechanical procurement and electronic manufacturing services, subassemblies and hardware solutions as high risk. In terms of services, procurement, network installation and managed services, as well as site materials are identified as high risk; and in terms of indirect procurement, logistics, travel and fleet and facility services are identified as high risk. With regards to regions, Nokia identifies Asia-Pacific and China as its highest risk regions. It publishes an aggregate map of countries with significant supplier locations, highlighting the degree of modern slavery risks in these countries. </v>
          </cell>
          <cell r="AT35" t="str">
            <v>(1) and (2) Modern Slavery Statement, accessed 5 January 2018: https://www.nokia.com/sites/default/files/nokia_modern_slavery_statement_approved_june_29_2017__1_.pdf, page 4-6.</v>
          </cell>
          <cell r="AU35">
            <v>0</v>
          </cell>
          <cell r="AV35">
            <v>0</v>
          </cell>
          <cell r="AW35">
            <v>0</v>
          </cell>
          <cell r="AX35">
            <v>0</v>
          </cell>
          <cell r="AY35" t="str">
            <v>(1) Not disclosed.
Nokia participates in the EICC's Conflict Free Sourcing Initiative [now RMI] , and the Global e-Sustainability Initiative to ensure responsible sourcing. There is no evidence for participation in activities that focus on forced labor.
(2) Not disclosed
(3) Not disclosed</v>
          </cell>
          <cell r="AZ35" t="str">
            <v xml:space="preserve">Modern Slavery Statement, accessed 5 January 2018: https://www.nokia.com/sites/default/files/nokia_modern_slavery_statement_approved_june_29_2017__1_.pdf, page 10.
</v>
          </cell>
          <cell r="BA35">
            <v>50</v>
          </cell>
          <cell r="BB35">
            <v>50</v>
          </cell>
          <cell r="BC35" t="str">
            <v>Nokia discloses to have different types of audits in place, of which the "general audit" is used to assess new, high risk suppliers against the company's requirements. It is also used in case an existing high-risk supplier is moving its premises to a new country. It is not disclosed whether the audit is carried out prior to entering into contract.</v>
          </cell>
          <cell r="BD35" t="str">
            <v xml:space="preserve">People and Planet Report, accessed 8 January 2018: https://www.nokia.com/sites/default/files/nokia_people_and_planet_report_2016_5.pdf
People and Planet Report, accessed 8 January 2018: https://www.nokia.com/sites/default/files/nokia_people_and_planet_report_2016_5.pdf, page 113.
</v>
          </cell>
          <cell r="BE35">
            <v>100</v>
          </cell>
          <cell r="BF35">
            <v>100</v>
          </cell>
          <cell r="BG35" t="str">
            <v xml:space="preserve">Nokia states that its supplier requirements (which have the character of a supply chain standard on human rights including forced labor) form part of its contractual agreements.
The company further publishes its General Terms and Conditions, which explicitly require the respect to human rights as laid out by UN and ILO frameworks. 
(The clause states: "Supplier shall promote ethical conduct and respect for human rights, consistent with internationally recognized social and ethical principles such as those found in the UN Declaration of Human Rights and ILO Conventions, and shall monitor the compliance and ethical conduct of its subcontractors. If such monitoring identifies concerns with subcontractor’s performance regarding this section, Supplier will promptly inform Nokia, investigate those concerns and take appropriate corrective action as necessary.") </v>
          </cell>
          <cell r="BH35" t="str">
            <v xml:space="preserve">
An overview of our supplier requirements on corporate responsibility, accessed 5 January 2018: http://company.nokia.com/sites/default/files/download/an_overview_of_our_supplier_requirements_on_csr.pdf, page 1.
General Terms and Conditions for the Purchase of Hardware and Software, accessed 8 January 2018: https://www.nokia.com/sites/default/files/general_terms_and_conditions_for_hw_and_sw_2.pdf, page 1.</v>
          </cell>
          <cell r="BI35">
            <v>50</v>
          </cell>
          <cell r="BJ35">
            <v>50</v>
          </cell>
          <cell r="BK35" t="str">
            <v>In its supplier requirements, Nokia asks suppliers to put in place "similar sustainability requirements for their own suppliers" including the topic of labor conditions. This is not further detailed, however, and no information is diclosed on how this expectation will be monitored.</v>
          </cell>
          <cell r="BL35" t="str">
            <v>An overview of our supplier requirements on corporate responsibility, accessed 5 January 2018: http://company.nokia.com/sites/default/files/download/an_overview_of_our_supplier_requirements_on_csr.pdf, page 8.</v>
          </cell>
          <cell r="BM35">
            <v>0</v>
          </cell>
          <cell r="BN35">
            <v>0</v>
          </cell>
          <cell r="BO35">
            <v>0</v>
          </cell>
          <cell r="BP35">
            <v>0</v>
          </cell>
          <cell r="BQ35" t="str">
            <v>Not disclosed</v>
          </cell>
          <cell r="BR35" t="str">
            <v>n/a</v>
          </cell>
          <cell r="BS35">
            <v>25</v>
          </cell>
          <cell r="BT35">
            <v>25</v>
          </cell>
          <cell r="BU35">
            <v>0</v>
          </cell>
          <cell r="BV35" t="str">
            <v>(1) In its supplier requirements, the company states that upon employment individuals shall be provided with "a work contract, basic induction training (without cost to the employee) and not be required to give financial deposits (neither directly nor through subcontractors used for employment)". It is not detailed, however, who should bear the costs of recruitment in cases where these occur. 
(2) Not disclosed</v>
          </cell>
          <cell r="BW35" t="str">
            <v>An overview of our supplier requirements on corporate responsibility, accessed 5 January 2018: http://company.nokia.com/sites/default/files/download/an_overview_of_our_supplier_requirements_on_csr.pdf, page 2.</v>
          </cell>
          <cell r="BX35">
            <v>0</v>
          </cell>
          <cell r="BY35">
            <v>0</v>
          </cell>
          <cell r="BZ35">
            <v>0</v>
          </cell>
          <cell r="CA35" t="str">
            <v>Not disclosed</v>
          </cell>
          <cell r="CB35" t="str">
            <v>n/a</v>
          </cell>
          <cell r="CC35">
            <v>0</v>
          </cell>
          <cell r="CD35">
            <v>0</v>
          </cell>
          <cell r="CE35">
            <v>0</v>
          </cell>
          <cell r="CF35">
            <v>0</v>
          </cell>
          <cell r="CG35">
            <v>0</v>
          </cell>
          <cell r="CH35" t="str">
            <v>Not disclosed</v>
          </cell>
          <cell r="CI35" t="str">
            <v>N/A</v>
          </cell>
          <cell r="CJ35">
            <v>0</v>
          </cell>
          <cell r="CK35">
            <v>0</v>
          </cell>
          <cell r="CL35">
            <v>0</v>
          </cell>
          <cell r="CM35" t="str">
            <v>(1) - (2) Nokia does not require its suppliers to cascade its set of standards down the supply chain (see 3.4). However, it requires suppliers to establish similar ones and ensure to regularly communicate these to its workforce, but it is unclear whether these standards have to cover forced labor.</v>
          </cell>
          <cell r="CN35" t="str">
            <v>An overview of our supplier requirements on corporate responsibility, accessed 5 January 2018: http://company.nokia.com/sites/default/files/download/an_overview_of_our_supplier_requirements_on_csr.pdf</v>
          </cell>
          <cell r="CO35">
            <v>0</v>
          </cell>
          <cell r="CP35">
            <v>0</v>
          </cell>
          <cell r="CQ35">
            <v>0</v>
          </cell>
          <cell r="CR35">
            <v>0</v>
          </cell>
          <cell r="CS35">
            <v>0</v>
          </cell>
          <cell r="CT35" t="str">
            <v>Not disclosed</v>
          </cell>
          <cell r="CU35" t="str">
            <v>n/a</v>
          </cell>
          <cell r="CV35">
            <v>0</v>
          </cell>
          <cell r="CW35">
            <v>0</v>
          </cell>
          <cell r="CX35">
            <v>0</v>
          </cell>
          <cell r="CY35">
            <v>0</v>
          </cell>
          <cell r="CZ35">
            <v>0</v>
          </cell>
          <cell r="DA35" t="str">
            <v>Not disclosed.</v>
          </cell>
          <cell r="DB35" t="str">
            <v>n/a</v>
          </cell>
          <cell r="DC35">
            <v>40</v>
          </cell>
          <cell r="DD35">
            <v>20</v>
          </cell>
          <cell r="DE35">
            <v>10</v>
          </cell>
          <cell r="DF35">
            <v>10</v>
          </cell>
          <cell r="DG35">
            <v>0</v>
          </cell>
          <cell r="DH35">
            <v>0</v>
          </cell>
          <cell r="DI35" t="str">
            <v>(1) Nokia requires its suppliers to have in place a feedback or complaint mechanism where employees can report unfair treatment or practices anonymously and without fearing adverse consequences. 
Nokia on its own part states it provides multiple channels to employees and external parties to report ethical concerns regarding its (internal) Code of Conduct (which covers human rights expectations regarding suppliers) and other laws or policies, such as a dedicated e-mail address, country-specific phone numbers and a website. 
(2) The mechanism is available in numerous languages, however the company discloses no steps taken to ensure the mechanism is communicated to suppliers' workers.
(3) Nokia's grievance mechanism, which is available to "external parties", is operated by an independent organisation called Navex (EthicsPoint). Users are assured follow-up action, confidentiality and non-retaliation. Nokia also requires its suppliers to have in place a feedback or complaint mechanism where employees can report unfair treatment or practices anonymously and without fearing adverse consequences. However, no further details are disclosed detailing steps the company has taken to ensure suppliers' workers trust the mechanism.
(4) Not disclosed. In its annual People and Planet Reports, Nokia discloses statistics of the grievance mechanism. For 2016 it states to have received 637 concerns, of which 228 were investigated further as violations of the company's code of conduct, and that corrective actions included 17 dismissals. (Which implies again that the mechanism is less targeted at external stakeholders.) Of the concerns received in 2016, 60 related to health &amp; safety and labor, zero to human rights, and 25 to "working with suppliers". No details are disclosed regarding concerns received from suppliers' workers, or regarding suppliers' labor practices.
(5) Not disclosed.</v>
          </cell>
          <cell r="DJ35" t="str">
            <v>Nokia's Business Ethics Helpline, accessed 8 January 2018: https://secure.ethicspoint.com/domain/media/en/gui/478/index.html
People and Planet Report, accessed 8 January 2018: https://www.nokia.com/sites/default/files/nokia_people_and_planet_report_2016_5.pdf, page 96-98.</v>
          </cell>
          <cell r="DK35">
            <v>80</v>
          </cell>
          <cell r="DL35">
            <v>20</v>
          </cell>
          <cell r="DM35">
            <v>20</v>
          </cell>
          <cell r="DN35">
            <v>20</v>
          </cell>
          <cell r="DO35">
            <v>20</v>
          </cell>
          <cell r="DP35">
            <v>0</v>
          </cell>
          <cell r="DQ35" t="str">
            <v>Nokia states to conduct its annual in-depth labor conditions and environmental mangagement audits "in line with" the SA 8000 methodology. New suppliers instead undergo a reduced audit, against the company's supplier requirements. [The SA 8000 audit standard
(1) combines announced and unannounced audits,
(2) includes the review of relevant documents such as operational records, personnel files, employement contracts and wage records,
(3) includes interviews with management and workers, and
(4) also includes visits to dormitories and worker housing. ]
(5) Not disclosed</v>
          </cell>
          <cell r="DR35" t="str">
            <v xml:space="preserve">Modern Slavery Statement, accessed 5 January 2018: https://www.nokia.com/sites/default/files/nokia_modern_slavery_statement_approved_june_29_2017__1_.pdf, page 8.
People and Planet Report, accessed 8 January 2018: https://www.nokia.com/sites/default/files/nokia_people_and_planet_report_2016_5.pdf, page 175
</v>
          </cell>
          <cell r="DS35">
            <v>40</v>
          </cell>
          <cell r="DT35">
            <v>0</v>
          </cell>
          <cell r="DU35">
            <v>0</v>
          </cell>
          <cell r="DV35">
            <v>0</v>
          </cell>
          <cell r="DW35">
            <v>20</v>
          </cell>
          <cell r="DX35">
            <v>20</v>
          </cell>
          <cell r="DY35" t="str">
            <v>In addition to the below, the company uses the EcoVadis sustainability assessments to review the environmental, labour, health, safety, ethics and sustainable procurement management systems of its suppliers "with a tailored questionnaire and supporting documents reviews." [EcoVadis does not carry out its own on site audits, but takes into account exisiting ones/certifications (including EICC and SA 8000) for its sustainability assessessment.]
(1) Nokia dicloses that in 2016, 45 suppliers have been audited against the SA 8000 standard and its own Supplier Requirements. There is no percentage disclosed. 
(2) Not disclosed
(3) Not disclosed
(4) Audits are in line with the SA 8000 standard, which requires auditors to have investigative skills, labor relation skills, interview skills, knowledge of relevant languages/dialects, as well as of cultural norms of management and workers, e.g.  as immigrant workers. 
(5) In the 45 audits carried out in 2016, the company states to have revealed -amongst others- 0 violations of forced labor, 205 violations of health and safety standards, 45 regarding remuneration, 12 regarding working hours, and three related to freedom of association.</v>
          </cell>
          <cell r="DZ35" t="str">
            <v>People and Planet Report, accessed 8 January 2018: https://www.nokia.com/sites/default/files/nokia_people_and_planet_report_2016_5.pdf, page 114.</v>
          </cell>
          <cell r="EA35">
            <v>50</v>
          </cell>
          <cell r="EB35">
            <v>25</v>
          </cell>
          <cell r="EC35">
            <v>0</v>
          </cell>
          <cell r="ED35">
            <v>0</v>
          </cell>
          <cell r="EE35">
            <v>25</v>
          </cell>
          <cell r="EF35" t="str">
            <v>(1) Nokia discloses that in the case of non-compliances it will provide recommendations to suppliers for establishing corrective action plans. It provides several detailed examples of actions suppliers were required to take [see element 4].
(2)-(3) Not disclosed
(4) Nokia discloses several examples on violations of wages and working hour standards and outlines steps that suppliers have taken to correct these. Steps taken by suppliers include communicating the leave policy to the affected employees, implemented time keeping devices, pre-approval requirement of overtime by senior management, making subcontractors aware of requirements, etc.</v>
          </cell>
          <cell r="EG35" t="str">
            <v>(1) People and Planet Report, accessed 8 January 2018: https://www.nokia.com/sites/default/files/nokia_people_and_planet_report_2016_5.pdf, page 113
(4) see above, page 115.</v>
          </cell>
          <cell r="EH35">
            <v>0</v>
          </cell>
          <cell r="EI35">
            <v>0</v>
          </cell>
          <cell r="EJ35">
            <v>0</v>
          </cell>
          <cell r="EK35">
            <v>0</v>
          </cell>
          <cell r="EL35" t="str">
            <v>n/a</v>
          </cell>
          <cell r="EM35" t="str">
            <v>n/a</v>
          </cell>
          <cell r="EN35" t="str">
            <v>n/a</v>
          </cell>
          <cell r="EO35" t="str">
            <v>n/a</v>
          </cell>
          <cell r="EP35" t="str">
            <v>n/a</v>
          </cell>
          <cell r="EQ35" t="str">
            <v>n/a</v>
          </cell>
          <cell r="ER35" t="str">
            <v>n/a</v>
          </cell>
          <cell r="ES35" t="str">
            <v>n/a</v>
          </cell>
          <cell r="ET35" t="str">
            <v>n/a</v>
          </cell>
          <cell r="EU35" t="str">
            <v>(1) Not disclosed. The company reports that it responds to and investigates all concerns reported through its hotline "promptly and take[s] any necessary corrective actions". [The hotline is available to employees and external stakeholders, and focusses on violations of company internal standards, which do to a certain extend include reference to human rights in the supply chain, however. See 5.4] All concerns are logged and tracked regularly." No details on the remedy examples, for example on responsibilities or timelines for handling grievances, or on how workers would be approached in this process are disclosed.
(2) Not disclosed.</v>
          </cell>
          <cell r="EV35" t="str">
            <v xml:space="preserve">(1) People and Planet Report, accessed 8 January 2018: https://www.nokia.com/sites/default/files/nokia_people_and_planet_report_2016_5.pdf, page 96.
</v>
          </cell>
        </row>
        <row r="36">
          <cell r="A36" t="str">
            <v>NVIDIA Corporation</v>
          </cell>
          <cell r="B36" t="str">
            <v>Semiconductors</v>
          </cell>
          <cell r="C36">
            <v>148.95479999999998</v>
          </cell>
          <cell r="D36" t="str">
            <v>United States</v>
          </cell>
          <cell r="E36" t="str">
            <v>NasdaqGS:NVDA</v>
          </cell>
          <cell r="H36">
            <v>100</v>
          </cell>
          <cell r="I36">
            <v>100</v>
          </cell>
          <cell r="J36" t="str">
            <v xml:space="preserve">NVIDIA has a Policy on Combatting Trafficking in Persons, in which it states that it is committed to the highest ethical and legal standards to prohibit trafficking in persons "or related activities". The policy prohibits trafficking and the use of forced and bonded labor. </v>
          </cell>
          <cell r="K36" t="str">
            <v>Combatting Trafficking in Persons Policy, accessed 26 January 2018, http://images.nvidia.com/content/includes/gcr/pdf/nvidia-combatting-trafficking-in-persons-policy.pdf.</v>
          </cell>
          <cell r="L36">
            <v>60</v>
          </cell>
          <cell r="M36">
            <v>20</v>
          </cell>
          <cell r="N36">
            <v>0</v>
          </cell>
          <cell r="O36">
            <v>0</v>
          </cell>
          <cell r="P36">
            <v>20</v>
          </cell>
          <cell r="Q36">
            <v>20</v>
          </cell>
          <cell r="R36" t="str">
            <v>(1) The company states that it has adopted RBA's Code for its supply chain. 
(2) Not disclosed
(3) The company provides a link to its own Code of Conduct on the website, but does not publish or link to RBA's Supplier Code on its website.
(4) The company is an RBA (full) member and as such is required to adopt the RBA Code of Conduct as its supplier code. The RBA Code is reviewed every three years and includes input from RBA members and external stakeholders.
(5) The company is an RBA full member and as such must communicate the RBA Code of Conduct to its entire supply chain. The company must provide RBA with documentation and a sample of supplier communication and acceptance (master agreement, letter of commitment, formal acceptance etc.)</v>
          </cell>
          <cell r="S36" t="str">
            <v>(1, 4, 5) Slavery and Human Trafficking Statement, accessed 26 January 2018, http://images.nvidia.com/content/includes/gcr/pdf/NVIDIA-Slavery-and-Human-Trafficking-Statement-2017.pdf.
(3) NVIDIA Code of Conduct, accessed 26 January 2018, http://images.nvidia.com/content/includes/gcr/pdf/NVIDIA-Code-of-Conduct-external.pdf.</v>
          </cell>
          <cell r="T36">
            <v>50</v>
          </cell>
          <cell r="U36">
            <v>50</v>
          </cell>
          <cell r="V36">
            <v>0</v>
          </cell>
          <cell r="W36" t="str">
            <v>(1) The company has a Combatting Trafficking in Persons Program, for which the Senior Manager of HR Operations is responsible. This individual has responsibility for the implementation of the policy. The policy prohibits trafficking and forced labor in the company's own operations and also states that it expects the same standards of subcontractors, including suppliers (made clear in the company's modern slavery statement). 
(2) The company's Code states that the Board of Directors has formed a Compliance Committee to ensure ethics concerns are addressed. However, it is not clear that this includes concerns relating to forced labor, or whether the Committee also has overview of supply chain policies.</v>
          </cell>
          <cell r="X36" t="str">
            <v>(1) Combatting Trafficking in Persons Policy, accessed 26 January 2018, http://images.nvidia.com/content/includes/gcr/pdf/nvidia-combatting-trafficking-in-persons-policy.pdf.
(2) Slavery and Human Trafficking Statement, accessed 26 January 2018, http://images.nvidia.com/content/includes/gcr/pdf/NVIDIA-Slavery-and-Human-Trafficking-Statement-2017.pdf.</v>
          </cell>
          <cell r="Y36">
            <v>50</v>
          </cell>
          <cell r="Z36">
            <v>25</v>
          </cell>
          <cell r="AA36">
            <v>25</v>
          </cell>
          <cell r="AB36" t="str">
            <v>(1) NVIDIA states that all NVIDIA employees are required to complete training on the NVIDIA Code of Conduct (which includes a brief reference to forced labor). Additionally, it discloses that 'relevant employees took several RBA Learning Academy courses', but provides no further details that show all its relevant procurement staff is trained on the RBA Code, which it uses as its supply chain standard.
(2) NVIDIA states that it assigned RBA Learning Academy courses to its suppliers, including those on forced labor, hiring and working with migrant workers, working hours, and managing wages. However, it is not clear that the supplier training covers key supply chain contexts, i.e. different supply chain tiers or countries.</v>
          </cell>
          <cell r="AC36" t="str">
            <v>(1-2) Slavery and Human Trafficking Statement, accessed 26 January 2018, http://images.nvidia.com/content/includes/gcr/pdf/NVIDIA-Slavery-and-Human-Trafficking-Statement-2017.pdf.</v>
          </cell>
          <cell r="AD36">
            <v>25</v>
          </cell>
          <cell r="AE36">
            <v>0</v>
          </cell>
          <cell r="AF36">
            <v>25</v>
          </cell>
          <cell r="AG36" t="str">
            <v>(1) Not disclosed
(2) NVIDIA is an RBA full member, but does not provide further information on active participation.</v>
          </cell>
          <cell r="AH36" t="str">
            <v>(2) Slavery and Human Trafficking Statement, accessed 26 January 2018, http://images.nvidia.com/content/includes/gcr/pdf/NVIDIA-Slavery-and-Human-Trafficking-Statement-2017.pdf.</v>
          </cell>
          <cell r="AI36">
            <v>62.5</v>
          </cell>
          <cell r="AJ36">
            <v>12.5</v>
          </cell>
          <cell r="AK36">
            <v>25</v>
          </cell>
          <cell r="AL36">
            <v>25</v>
          </cell>
          <cell r="AM36">
            <v>0</v>
          </cell>
          <cell r="AN36" t="str">
            <v>(1) NVIDIA discloses that its manufacturers of semiconductor wafers are Taiwan Semiconductor Manufacturing Company, and Samsung. Additionally, it states that its two main contract manufacturers for company or partner branded devices are Foxconn and BYD. However, the company does not list its suppliers' locations or addresses [although these could be easily researched by third party stakeholders].
(2) NVIDIA discloses a list of its smelters and refiners of 3TG, and the countries in which they are located.
(3) The company discloses the countries of origin of 3TG in its supply chain, in its conflict minerals disclosure and report.
(4) Not disclosed</v>
          </cell>
          <cell r="AO36" t="str">
            <v>(1) Sustainability Report 2017, accessed 26 January 2018, http://images.nvidia.com/content/crr/2017/sustainability/pdf/2017-NVIDIA-Sustainability-Report-Final.pdf.
(2-3) Conflict Minerals Disclosure and Report, accessed 26 January 2018, http://files.shareholder.com/downloads/AMDA-1XAJD4/3063228353x0xS1045810-16-278/1045810/filing.pdf.</v>
          </cell>
          <cell r="AP36">
            <v>25</v>
          </cell>
          <cell r="AQ36">
            <v>25</v>
          </cell>
          <cell r="AR36">
            <v>0</v>
          </cell>
          <cell r="AS36" t="str">
            <v>(1) The company states it has integrated RBA risk assessment tools into its supplier management practices. It additionally states that it has conducted a risk assessment on 100% of its strategic suppliers, and 100% of its suppliers in the top 80% of its spend have completed self-assessment questionnaires. However, this appears to be focused on risk suppliers' compliance and no details are provided that identify this process as a broader assessment of human rights risks inherent in its supply chain.
(2) Not disclosed</v>
          </cell>
          <cell r="AT36" t="str">
            <v>Sustainability Report 2017, accessed 26 January 2018, http://images.nvidia.com/content/crr/2017/sustainability/pdf/2017-NVIDIA-Sustainability-Report-Final.pdf.</v>
          </cell>
          <cell r="AU36">
            <v>30</v>
          </cell>
          <cell r="AV36">
            <v>15</v>
          </cell>
          <cell r="AW36">
            <v>0</v>
          </cell>
          <cell r="AX36">
            <v>15</v>
          </cell>
          <cell r="AY36" t="str">
            <v xml:space="preserve">(1) NVIDIA is a member of the Public Private Alliance (PPA) for Responsible Minerals Trade, and the Responsible Minerals Initiative. The PPA "provides funding and coordination support to organizations working within the Democratic Republic of Congo and adjacent countries to develop verifiable conflict-free supply chains; align due diligence programs and practices; encourage responsible sourcing from the region; promote transparency; and bolster in-region civil society and governmental capacity. However, the company discloses no details of its efforts to address forced labor at raw material level.
(2) Not disclosed.
(3) NVIDIA discloses that it engages with suppliers through quarterly business reviews, and has implemented a performance-based award system for suppliers. Points are allocated for their efforts to participate in "social and environmental initiatives". It is not clear how this impacts future business with suppliers, however. </v>
          </cell>
          <cell r="AZ36" t="str">
            <v>(1-2) Slavery and Human Trafficking Statement, accessed 26 January 2018, http://images.nvidia.com/content/includes/gcr/pdf/NVIDIA-Slavery-and-Human-Trafficking-Statement-2017.pdf.</v>
          </cell>
          <cell r="BA36">
            <v>0</v>
          </cell>
          <cell r="BB36">
            <v>0</v>
          </cell>
          <cell r="BC36" t="str">
            <v xml:space="preserve">Not disclosed. NVIDIA states that in 2017 it began screening new suppliers for environmental and social criteria. However, it is not clear that this screening takes place prior to the selection of suppliers. </v>
          </cell>
          <cell r="BD36" t="str">
            <v>Slavery and Human Trafficking Statement, accessed 26 January 2018, http://images.nvidia.com/content/includes/gcr/pdf/NVIDIA-Slavery-and-Human-Trafficking-Statement-2017.pdf.</v>
          </cell>
          <cell r="BE36">
            <v>0</v>
          </cell>
          <cell r="BF36">
            <v>0</v>
          </cell>
          <cell r="BG36" t="str">
            <v>Not disclosed</v>
          </cell>
          <cell r="BH36" t="str">
            <v>N/A</v>
          </cell>
          <cell r="BI36">
            <v>100</v>
          </cell>
          <cell r="BJ36">
            <v>100</v>
          </cell>
          <cell r="BK36" t="str">
            <v xml:space="preserve">The company is a full member of the RBA and is therefore required to adopt its most recent versions of the Code of Conduct. Version 6 requires suppliers to communicate the requirements of the Code to the next tier of suppliers. 
</v>
          </cell>
          <cell r="BL36" t="str">
            <v>Corporate Responsibility Directive, accessed 26 January 2018, http://images.nvidia.com/content/includes/gcr/pdf/nvidia-corporate-responsibility-directive.pdf.</v>
          </cell>
          <cell r="BM36">
            <v>0</v>
          </cell>
          <cell r="BN36">
            <v>0</v>
          </cell>
          <cell r="BO36">
            <v>0</v>
          </cell>
          <cell r="BP36">
            <v>0</v>
          </cell>
          <cell r="BQ36" t="str">
            <v xml:space="preserve">Not disclosed.  </v>
          </cell>
          <cell r="BR36" t="str">
            <v>N/A</v>
          </cell>
          <cell r="BS36">
            <v>75</v>
          </cell>
          <cell r="BT36">
            <v>50</v>
          </cell>
          <cell r="BU36">
            <v>25</v>
          </cell>
          <cell r="BV36" t="str">
            <v xml:space="preserve">(1)-(2) The company's Combatting Trafficking in Persons Policy prohibits charging employees recruitment fees. Further, NVIDIA is a full RBA member, and as such is required to adopt the RBA code of conduct, which includes a provision that workers shall not pay fees for employment, as its supplier code of conduct., and  that workers shall be reimbursed for employment related fees (which implies that suppliers are responsible for paying fees). 
Note company has not disclosed or linked to RBA's Code on its website. It also does not include evidence of fees being paid back to workers.
</v>
          </cell>
          <cell r="BW36" t="str">
            <v>Corporate Responsibility Directive, accessed 26 January 2018, http://images.nvidia.com/content/includes/gcr/pdf/nvidia-corporate-responsibility-directive.pdf; and
Combatting Trafficking in Persons Policy, accessed 26 January 2018, http://images.nvidia.com/content/includes/gcr/pdf/nvidia-combatting-trafficking-in-persons-policy.pdf.</v>
          </cell>
          <cell r="BX36">
            <v>0</v>
          </cell>
          <cell r="BY36">
            <v>0</v>
          </cell>
          <cell r="BZ36">
            <v>0</v>
          </cell>
          <cell r="CA36" t="str">
            <v>(1) Not disclosed. The company's Combatting in Trafficking Persons Policy states that NVIDIA human resources managers should: "detect and terminate any agents, subcontracts or subcontractor employees" that have engaged in activities of forced labor. However, it does not outline a monitoring process to support this policy.
(2) Not disclosed.</v>
          </cell>
          <cell r="CB36" t="str">
            <v>(1) Combatting Trafficking in Persons Policy, accessed 26 January 2018, http://images.nvidia.com/content/includes/gcr/pdf/nvidia-combatting-trafficking-in-persons-policy.pdf.</v>
          </cell>
          <cell r="CC36">
            <v>50</v>
          </cell>
          <cell r="CD36">
            <v>25</v>
          </cell>
          <cell r="CE36">
            <v>25</v>
          </cell>
          <cell r="CF36">
            <v>0</v>
          </cell>
          <cell r="CG36">
            <v>0</v>
          </cell>
          <cell r="CH36" t="str">
            <v>(1) The company's Combatting Trafficking in Persons Policy, which also applies to suppliers, prohibits a failure to provide workers with a written document containing information on work and wages in a language the worker understands, prior oto departure from their country of origin.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36" t="str">
            <v>(1-2) *Corporate Responsibility Directive, accessed 26 January 2018, http://images.nvidia.com/content/includes/gcr/pdf/nvidia-corporate-responsibility-directive.pdf.
*Combatting Trafficking in Persons Policy, accessed 26 January 2018, http://images.nvidia.com/content/includes/gcr/pdf/nvidia-combatting-trafficking-in-persons-policy.pdf.</v>
          </cell>
          <cell r="CJ36">
            <v>25</v>
          </cell>
          <cell r="CK36">
            <v>25</v>
          </cell>
          <cell r="CL36">
            <v>0</v>
          </cell>
          <cell r="CM36" t="str">
            <v>(1) NVIDIA uses the RBA Code for its suppliers which is available in 15 languages on RBA's website. However, the company does not link to the RBA website and does not make reference to the translations of the RBA code.
(2) Not disclosed.</v>
          </cell>
          <cell r="CN36" t="str">
            <v>(1) Corporate Responsibility Directive, accessed 26 January 2018, http://images.nvidia.com/content/includes/gcr/pdf/nvidia-corporate-responsibility-directive.pdf.</v>
          </cell>
          <cell r="CO36">
            <v>0</v>
          </cell>
          <cell r="CP36">
            <v>0</v>
          </cell>
          <cell r="CQ36">
            <v>0</v>
          </cell>
          <cell r="CR36">
            <v>0</v>
          </cell>
          <cell r="CS36">
            <v>0</v>
          </cell>
          <cell r="CT36" t="str">
            <v>Not disclosed.</v>
          </cell>
          <cell r="CU36" t="str">
            <v>N/A</v>
          </cell>
          <cell r="CV36">
            <v>0</v>
          </cell>
          <cell r="CW36">
            <v>0</v>
          </cell>
          <cell r="CX36">
            <v>0</v>
          </cell>
          <cell r="CY36">
            <v>0</v>
          </cell>
          <cell r="CZ36">
            <v>0</v>
          </cell>
          <cell r="DA36" t="str">
            <v xml:space="preserve">Not disclosed. NVIDIA has adopted the RBA Code of Conduct which includes a provision on freedom of association. However, the company does not provide any evidence that they further support suppliers in establishing good practices. </v>
          </cell>
          <cell r="DB36" t="str">
            <v>Slavery and Human Trafficking Statement, accessed 26 January 2018, http://images.nvidia.com/content/includes/gcr/pdf/NVIDIA-Slavery-and-Human-Trafficking-Statement-2017.pdf.</v>
          </cell>
          <cell r="DC36">
            <v>10</v>
          </cell>
          <cell r="DD36">
            <v>10</v>
          </cell>
          <cell r="DE36">
            <v>0</v>
          </cell>
          <cell r="DF36">
            <v>0</v>
          </cell>
          <cell r="DG36">
            <v>0</v>
          </cell>
          <cell r="DH36">
            <v>0</v>
          </cell>
          <cell r="DI36" t="str">
            <v>(1) In its 2018 Additional Disclosure, the company notes that as a full RBA member it is "required to adopt as its supplier code the RBA code of conduct, which includes a provision on Grievance Mechanisms." While the company ensures grievance mechanisms are available to suppliers workers,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The company also discloses a hotline available to NVIDIA employees for reporting concerns relating to the Combatting Trafficking in Persons Policy, though it is not stated that this is available to suppliers' workers.] 
(2-5) Not disclosed.</v>
          </cell>
          <cell r="DJ36" t="str">
            <v>(1) * Sustainability Report 2017, accessed 26 January 2018, http://images.nvidia.com/content/crr/2017/sustainability/pdf/2017-NVIDIA-Sustainability-Report-Final.pdf,  p. 10.
* 2018 Additional Disclosure, accessed 11 April 2018, https://www.business-humanrights.org/sites/default/files/2018-04%20KTC%20ICT_Additional%20disclosure%202018%20-%20NVIDIA.pdf</v>
          </cell>
          <cell r="DK36">
            <v>60</v>
          </cell>
          <cell r="DL36">
            <v>0</v>
          </cell>
          <cell r="DM36">
            <v>20</v>
          </cell>
          <cell r="DN36">
            <v>20</v>
          </cell>
          <cell r="DO36">
            <v>20</v>
          </cell>
          <cell r="DP36">
            <v>0</v>
          </cell>
          <cell r="DQ36" t="str">
            <v>(1) Not disclosed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v>
          </cell>
          <cell r="DR36" t="str">
            <v>(2-4) *Slavery and Human Trafficking Statement, accessed 25 January 2018, http://images.nvidia.com/content/includes/gcr/pdf/NVIDIA-Slavery-and-Human-Trafficking-Statement-2017.pdf.
*Sustainability Report 2017, p. 39, accessed 26 January 2018, http://images.nvidia.com/content/crr/2017/sustainability/pdf/2017-NVIDIA-Sustainability-Report-Final.pdf.</v>
          </cell>
          <cell r="DS36">
            <v>30</v>
          </cell>
          <cell r="DT36">
            <v>0</v>
          </cell>
          <cell r="DU36">
            <v>0</v>
          </cell>
          <cell r="DV36">
            <v>0</v>
          </cell>
          <cell r="DW36">
            <v>20</v>
          </cell>
          <cell r="DX36">
            <v>10</v>
          </cell>
          <cell r="DY36" t="str">
            <v xml:space="preserve">(1) The company states that it has "reviewed eight VAP audits of strategic suppliers" and that its "two main contract manufacturers completed VAP or customer-managed audits." However, it does not disclose the percentage of suppliers audited.
(2-3) Not disclosed.
(4) The company is a RBA (full) member, and as such is required to audit 25% of high-risk major suppliers (may include own facilities) using an RBA approved audit firm or a RBA administered audit.
(5) NVIDIA state that one of the common findings of their audits included working hours. However, the company does not provide further details. </v>
          </cell>
          <cell r="DZ36" t="str">
            <v>(1) Sustainability Report 2017, p. 39, accessed 26 January 2018, http://images.nvidia.com/content/crr/2017/sustainability/pdf/2017-NVIDIA-Sustainability-Report-Final.pdf, page 39
(4-5) Slavery and Human Trafficking Statement, accessed 25 January 2018, http://images.nvidia.com/content/includes/gcr/pdf/NVIDIA-Slavery-and-Human-Trafficking-Statement-2017.pdf.</v>
          </cell>
          <cell r="EA36">
            <v>50</v>
          </cell>
          <cell r="EB36">
            <v>25</v>
          </cell>
          <cell r="EC36">
            <v>25</v>
          </cell>
          <cell r="ED36">
            <v>0</v>
          </cell>
          <cell r="EE36">
            <v>0</v>
          </cell>
          <cell r="EF36" t="str">
            <v>(1) The company uses the RBA’s Validated Audit Process (VAP), which includes corrective action plans with elements such as policy/procedure changes and training.
(2) The company uses the RBA’s Validated Audit Process (VAP), which includes closure audits on priority issues such as forced labor or bonded labor.
(3) Not disclosed.
(4) Not disclosed.</v>
          </cell>
          <cell r="EG36" t="str">
            <v>Corporate Responsibility Directive, accessed 26 January 2018, http://images.nvidia.com/content/includes/gcr/pdf/nvidia-corporate-responsibility-directive.pdf.</v>
          </cell>
          <cell r="EH36">
            <v>0</v>
          </cell>
          <cell r="EI36">
            <v>0</v>
          </cell>
          <cell r="EJ36">
            <v>0</v>
          </cell>
          <cell r="EK36">
            <v>0</v>
          </cell>
          <cell r="EL36" t="str">
            <v>n/a</v>
          </cell>
          <cell r="EM36" t="str">
            <v>n/a</v>
          </cell>
          <cell r="EN36" t="str">
            <v>n/a</v>
          </cell>
          <cell r="EO36" t="str">
            <v>n/a</v>
          </cell>
          <cell r="EP36" t="str">
            <v>n/a</v>
          </cell>
          <cell r="EQ36" t="str">
            <v>n/a</v>
          </cell>
          <cell r="ER36" t="str">
            <v>n/a</v>
          </cell>
          <cell r="ES36" t="str">
            <v>n/a</v>
          </cell>
          <cell r="ET36" t="str">
            <v>n/a</v>
          </cell>
          <cell r="EU36" t="str">
            <v>Not disclosed</v>
          </cell>
          <cell r="EV36" t="str">
            <v>N/A</v>
          </cell>
        </row>
        <row r="37">
          <cell r="A37" t="str">
            <v>Samsung Electronics Co. Ltd.</v>
          </cell>
          <cell r="B37" t="str">
            <v>Semiconductors</v>
          </cell>
          <cell r="C37">
            <v>309.60737999999998</v>
          </cell>
          <cell r="D37" t="str">
            <v>South Korea</v>
          </cell>
          <cell r="E37" t="str">
            <v>KOSE:A005930</v>
          </cell>
          <cell r="F37" t="str">
            <v>x</v>
          </cell>
          <cell r="H37">
            <v>100</v>
          </cell>
          <cell r="I37">
            <v>100</v>
          </cell>
          <cell r="J37" t="str">
            <v>Samsung Electronics UK states in its modern slavery statement that slavery and human trafficking should be eradicated. As a responsible business, Samsung ensures that it does not in any way support this.
Its parent company Samsung Electronics reinforces the principles that any and all forms of child labor and forced labor be eliminated.</v>
          </cell>
          <cell r="K37" t="str">
            <v>Modern Slavery Act Statement 2016, accessed 9 January 2018: http://www.samsung.com/uk/aboutsamsung/sustainability/modern-slavery-act/, page 1.
Samsung Electronics Sustainability Report 2017, accessed 9 January 2018:
http://images.samsung.com/is/content/samsung/p5/uk/aboutsamsung/2017/pdf/about-us-sustainability-report-and-policy-sustainability-report-2017-en.pdf, page 76.</v>
          </cell>
          <cell r="L37">
            <v>100</v>
          </cell>
          <cell r="M37">
            <v>20</v>
          </cell>
          <cell r="N37">
            <v>20</v>
          </cell>
          <cell r="O37">
            <v>20</v>
          </cell>
          <cell r="P37">
            <v>20</v>
          </cell>
          <cell r="Q37">
            <v>20</v>
          </cell>
          <cell r="R37" t="str">
            <v>(1) Samsung's Supplier Code of Conduct is based on the RBA Code and includes the four fundamental freedoms. Samsung publishes a guide along with this Code that details how to comply with it. 
(2) In its 2018 additional disclosure, the company discloses that its supplier code has been approvde by a senior executive.
(3) Home&gt;About Us&gt; Sustainability&gt; Report and Policy
(4) The Code's latest version is dated May 2017 and includes a document history showing that it has been updated four times since its first release in 2013 to integrate adjustments such as the release of a new version of the RBA Code.
(5) Samsung discloses that since its establishment in 2013 the Code has been "widely shared" with suppliers and distributed to them since 2015. Moreover, the Code forms part of contracts with tier one suppliers, which implies it will be communicated to them.</v>
          </cell>
          <cell r="S37" t="str">
            <v>(1) Samsung Electronics Supplier Code of Conduct, accessed 9 January 2018: 
http://images.samsung.com/is/content/samsung/p5/uk/aboutsamsung/2017/pdf/About-us-sustainability-report-and-policy-supplier-code-of-conduct-en.pdf
(2) 2018 Additional Disclosure, accessed 10 April 2018, https://www.business-humanrights.org/en/knowthechain-ict-company-disclosure
(3) Accountable Information Disclosure and Clear Communication, accessed 9 January 2018: http://www.samsung.com/uk/aboutsamsung/sustainability/report-and-policy/
(4) Samsung Electronics Supplier Code of Conduct, page 124.
(5) Samsung Electronics Supplier Code of Conduct, page 78.</v>
          </cell>
          <cell r="T37">
            <v>75</v>
          </cell>
          <cell r="U37">
            <v>50</v>
          </cell>
          <cell r="V37">
            <v>25</v>
          </cell>
          <cell r="W37" t="str">
            <v>(1) The company discloses that it has created a dedicated organization
responsible for managing suppliers’ work environments to examine and support its suppliers. It operates at a global corporate level and works closely with other relevant business divisions to identify risks and resolve them.
(2) Samsung states that the Board of Directors is supported by a CSR Committee and a related CSR Risk Management Council which is made up of five independent directors and representatives of relevant departments and is responsible for supervising in-house CSR risk management system, discussing solutions to CSR issues, and implementing them in its operations. There is no evidence for the coverage of human rights or forced labor risks specifically. 
In its additional disclosure to KTC in 2016, the company explains that its CFO makes final decisions over the company's supply chain standards relevant to human trafficking and forced labor.</v>
          </cell>
          <cell r="X37" t="str">
            <v>(1) Samsung Electronics Sustainability Report 2017, accessed 9 January 2018:
http://images.samsung.com/is/content/samsung/p5/uk/aboutsamsung/2017/pdf/about-us-sustainability-report-and-policy-sustainability-report-2017-en.pdf, page 78.
Modern Slavery Act Statement 2016, accessed 9 January 2018: http://www.samsung.com/uk/aboutsamsung/sustainability/modern-slavery-act/ page 2.
(2) See above, page 44</v>
          </cell>
          <cell r="Y37">
            <v>100</v>
          </cell>
          <cell r="Z37">
            <v>50</v>
          </cell>
          <cell r="AA37">
            <v>50</v>
          </cell>
          <cell r="AB37" t="str">
            <v>(1) Samsung discloses that it provides targeted training for employees at its production subsidiaries: In 2016, Samsung has conducted online training provided by EICC for all employees in charge of HR and suppliers at all production facilities, and has developed mandatory training for all employees at global production sites. 
Further, Samsung managers and HR officers of the company's suppliers (see (2)) are trained to address risks of hiring underage labor in China. 
In its 2018 Additional Disclosure, the company further states that procurement staff has received training on human rights, including on forced labor.
(2) Samsung states that it educates the top management and HR officers of its suppliers and labor supply agencies on the intention and details of its policies and guidelines. This entails sharing the EICC Code of Conduct, region-specific labor regulations and newly enacted/revised regulations, along with best practices on the management of work environments. Moreover, it reports of workshops delivered to first tier suppliers, labor sourcing companies and recruitment agencies in Malaysia and Thailand. It further states to have established a training center solely for supplier training, as well as a consulting center that is dedicated to offering on-site support for supplier innovation. For these two initiatives it is not disclosed whether they are relevant to the company's efforts regarding forced labor.</v>
          </cell>
          <cell r="AC37" t="str">
            <v xml:space="preserve">(1) * Modern Slavery Act Statement 2016, accessed 9 January 2018: http://www.samsung.com/uk/aboutsamsung/sustainability/modern-slavery-act/. page 4.
* Samsung Electronics Sustainability Report 2017, accessed 9 January 2018:
http://images.samsung.com/is/content/samsung/p5/uk/aboutsamsung/2017/pdf/about-us-sustainability-report-and-policy-sustainability-report-2017-en.pdf, page 78.
* Business Conduct Guidelines 2016, accessed 10 january 2018: 
http://images.samsung.com/is/content/samsung/p5/sg/ir/docs/SAMSUNG_business_conduct_guidelines_2016.pdf
* 2018 Additional Disclosure, accessed 10 April 2018, https://www.business-humanrights.org/en/knowthechain-ict-company-disclosure
(2) Samsung Electronics Sustainability Report 2017, accessed 9 January 2018:
http://images.samsung.com/is/content/samsung/p5/uk/aboutsamsung/2017/pdf/about-us-sustainability-report-and-policy-sustainability-report-2017-en.pdf, page 46.
Modern Slavery Act Statement 2016, accessed 9 January 2018: http://www.samsung.com/uk/aboutsamsung/sustainability/modern-slavery-act/. page 4.
</v>
          </cell>
          <cell r="AD37">
            <v>75</v>
          </cell>
          <cell r="AE37">
            <v>25</v>
          </cell>
          <cell r="AF37">
            <v>50</v>
          </cell>
          <cell r="AG37" t="str">
            <v xml:space="preserve">(1) The company discloses it has worked with BSR and Partners in Change, an Indian NGO working to promote responsible business in the country, to develop guidelines to protect the rights of apprentices in India. [In its 2016 additional disclosure, the company notes it has started to engage with NGOs to study forced labor issue among foreign migrant workers in order to develop and refine its migrant worker policy. [See below] Further details of collaboration disclosed focus on child labor.]
(2) Samsung discloses it is a member of the RBA (formerly EICC), as well as the RBA's Responsible Labor Initiative.
Further, it has worked with Business for Social Responsibility (BSR) to develop guidelines for migrant workers with a view to eradicating forced labor, excessive fees and discrimination against migrant workers. </v>
          </cell>
          <cell r="AH37" t="str">
            <v xml:space="preserve">(1) 2016 Additional Disclosure, https://business-humanrights.org/sites/default/files/documents/Samsung-KTC-response-Apr-2016.pdf
(1) and (2)  Modern Slavery Act Statement 2016, accessed 9 January 2018: http://www.samsung.com/uk/aboutsamsung/sustainability/modern-slavery-act/, page 2.
(2) 2018 Additional Disclosure, accessed 25 January, https://business-humanrights.org/sites/default/files/KnowTheChain%20-%20ICT%20Sector%20Engagement%20Questions%20-%20Samsung.pdf
</v>
          </cell>
          <cell r="AI37">
            <v>12.5</v>
          </cell>
          <cell r="AJ37">
            <v>0</v>
          </cell>
          <cell r="AK37">
            <v>12.5</v>
          </cell>
          <cell r="AL37">
            <v>0</v>
          </cell>
          <cell r="AM37">
            <v>0</v>
          </cell>
          <cell r="AN37" t="str">
            <v>(1) Samsung states to work with approximately 2,500 suppliers around the globe, but does not provide further detail with regards to their names and locations. 
(2) Samsung states to work according to the OECD Due Diligence Guidance in order to identify smelters and refiners of 3TG in its supply chain. It does not (yet) disclose a report of the outcomes of these efforts however.
(3) Not disclosed
(4) Not disclosed</v>
          </cell>
          <cell r="AO37" t="str">
            <v xml:space="preserve">(1) Samsung Electronics Sustainability Report 2017, accessed 9 January 2018:
http://images.samsung.com/is/content/samsung/p5/uk/aboutsamsung/2017/pdf/about-us-sustainability-report-and-policy-sustainability-report-2017-en.pdf, page 77.
(2) Samsung Conflict Minerals Policy, accessed 10 January 2018: http://www.samsung.com/us/smg/content/dam/samsung/us/aboutsamsung/2017/About-us-sustainability-report-and-policy-confilct-mineral-policy-en.pdf
</v>
          </cell>
          <cell r="AP37">
            <v>50</v>
          </cell>
          <cell r="AQ37">
            <v>25</v>
          </cell>
          <cell r="AR37">
            <v>25</v>
          </cell>
          <cell r="AS37" t="str">
            <v>(1) Samsung conducts ongoing risk assessments of its supply chain on a broad range of economic, social and environmental criteria through its integrated procurement system. However, there is no evidence that human rights impacts within its supply chain are assessed.
Samsung notes that to assess risks, it has developed self-assessment checklists and on-site inspection manuals to verify the violation of human rights – forced labor, discrimination, and unreasonable treatment – and distributes these checklists and manuals to suppliers. In January 2017, the company translated its migrant worker survey questionnaire into ten languages including Bangladesh, Cambodian, Indonesian, Nepali, Vietnamese, and Myanmar and distributed these questionnaires across its worksites as well as to suppliers in several countries to help worksites and suppliers identify and mitigate the risks these workers face.
[The company has a risk monitoring process in place, which includes communication with external stakeholders, worksite monitoring and risk analysis, and employee communication. However this system seems to be in place for direct operations only.]
(2) Recruitment agencies and migrant workers are highlighted as being associated with particular risk of forced labor, but no further details on the prevalence in its supply chain and on risks in different supply chain tiers is disclosed.</v>
          </cell>
          <cell r="AT37" t="str">
            <v>(1) *Samsung Electronics Sustainability Report 2017, accessed 9 January 2018:
http://images.samsung.com/is/content/samsung/p5/uk/aboutsamsung/2017/pdf/about-us-sustainability-report-and-policy-sustainability-report-2017-en.pdf, page 46 and 78.
*2018 Additional Disclosure, accessed 10 April 2018, https://www.business-humanrights.org/en/knowthechain-ict-company-disclosure, p.2.
(2) Modern Slavery Act Statement 2016, accessed 9 January 2018: http://www.samsung.com/uk/aboutsamsung/sustainability/modern-slavery-act/. page 3.</v>
          </cell>
          <cell r="AU37">
            <v>45</v>
          </cell>
          <cell r="AV37">
            <v>15</v>
          </cell>
          <cell r="AW37">
            <v>30</v>
          </cell>
          <cell r="AX37">
            <v>0</v>
          </cell>
          <cell r="AY37" t="str">
            <v>(1) The company discloses that it has incorporated the OECD Due Diligence Guidance on responsible minerals sourcing into its integrated procurement system, resulting in a "Trade Compliance System" to investigate all its suppliers for the use of conflict minerals. In addition it is a member of the Conflict-Free Council established by EICC and GeSI and it states to have achieved that all its suppliers have joined the Conflict-Free Smelter Program in 2016. However, the company discloses no details of its efforts to address forced labor at raw material level.
(2)  Samsung discloses that it analyzes data on its suppliers’ production capacity and production volume to generate data on estimated overtime work as a way to preemptively manage work hours.
(3) Not disclosed</v>
          </cell>
          <cell r="AZ37" t="str">
            <v xml:space="preserve">(1) Responsible Management of Supply Chain, accessed 10 January 2018: http://www.samsung.com/uk//aboutsamsung/sustainability/supply-chain/
(2) Samsung Electronics Sustainability Report 2017, accessed 25 January 2018:
http://images.samsung.com/is/content/samsung/p5/uk/aboutsamsung/2017/pdf/about-us-sustainability-report-and-policy-sustainability-report-2017-en.pdf, page 82.
</v>
          </cell>
          <cell r="BA37">
            <v>100</v>
          </cell>
          <cell r="BB37">
            <v>100</v>
          </cell>
          <cell r="BC37" t="str">
            <v>For new suppliers, Samsung conducts on-site assessments and labor rights are one of five core criteria that new suppliers must satisfy for registration. The labor rights inspection consists of 20 performance criteria which includes an examination of voluntary work, minimum wages, work hour regulation, child labor and discrimination policies.</v>
          </cell>
          <cell r="BD37" t="str">
            <v xml:space="preserve">Modern Slavery Act Statement 2016, accessed 9 January 2018: http://www.samsung.com/uk/aboutsamsung/sustainability/modern-slavery-act/. Page 3. </v>
          </cell>
          <cell r="BE37">
            <v>100</v>
          </cell>
          <cell r="BF37">
            <v>100</v>
          </cell>
          <cell r="BG37" t="str">
            <v>In its 2016 additional disclosure, Samsung Electronics discloses that it integrates its supply chain standards addressing forced labor and human trafficking into suppliers contracts. The company discloses a standard form of contract for suppliers which reads "suppliers shall comply with all laws, regulations, rules, standards, and ordinances, as well as relevant international agreements and conventions, that cover environmental protection, employee health and workplace safety, fair labor and employment, child labor, human rights, racial and gender discrimination, anti-corruption, and conflict minerals".</v>
          </cell>
          <cell r="BH37" t="str">
            <v>2018 Additional Disclosure, accessed 25 January, https://business-humanrights.org/sites/default/files/KnowTheChain%20-%20ICT%20Sector%20Engagement%20Questions%20-%20Samsung.pdf, p.7</v>
          </cell>
          <cell r="BI37">
            <v>100</v>
          </cell>
          <cell r="BJ37">
            <v>100</v>
          </cell>
          <cell r="BK37" t="str">
            <v>Samsung states that it holds first-tier suppliers contractually responsible for managing the work environment of lower tier suppliers. The company may offer consultative support to second tier suppliers if there are reports that management is below standards. The company has also adopted the RBA Code which requires suppliers to cascade standards.</v>
          </cell>
          <cell r="BL37" t="str">
            <v>Modern Slavery Act Statement 2016, accessed 9 January 2018: http://www.samsung.com/uk/aboutsamsung/sustainability/modern-slavery-act/, page 2-3.</v>
          </cell>
          <cell r="BM37">
            <v>30</v>
          </cell>
          <cell r="BN37">
            <v>0</v>
          </cell>
          <cell r="BO37">
            <v>15</v>
          </cell>
          <cell r="BP37">
            <v>15</v>
          </cell>
          <cell r="BQ37" t="str">
            <v>(1) Not disclosed
(2) The supplemental guidance to Samsung's supplier code of conduct, in which the four fundamental freedoms are outlined, explicitly states that the code's requirements also apply to recruitment agencies.
In addition, the company has established Migrant Workers Guidelines, which also "provide support and guidance to suppliers and recruitment agencies in their compliance with the Samsung Supplier Code of Conduct, Samsung's Business Conduct Guidelines and applicable laws and regulations".  However the code does not apply to employment agencies specifically.
(3) In its 2018 additional disclosure, the company notes that "Malaysia is a country where we know that a significant share of our suppliers work through recruitment agencies." No further details on recruitment agencies used by suppliers is provided.</v>
          </cell>
          <cell r="BR37" t="str">
            <v xml:space="preserve">
(2) Samsung Electronics Supplier Code of Conduct Guide, accessed 9 January 2018: 
http://images.samsung.com/is/content/samsung/p5/uk/aboutsamsung/2017/pdf/About-us-sustainability-report-and-policy-supplier-code-of-conduct-guide-en.pdf, page 94.
Samsung Migrant Worker Guidelines, accessed 10 January 2018: http://images.samsung.com/is/content/samsung/sec-aboutsamsung-Samsung_Migrant_Worker_Guidelines, page 1.
2018 Additional Disclosure, accessed 10 April 2018, https://www.business-humanrights.org/en/knowthechain-ict-company-disclosure, p.3</v>
          </cell>
          <cell r="BS37">
            <v>75</v>
          </cell>
          <cell r="BT37">
            <v>25</v>
          </cell>
          <cell r="BU37">
            <v>50</v>
          </cell>
          <cell r="BV37" t="str">
            <v xml:space="preserve">(1) Samsung states in its Migrant Worker Guidelines that any recruitment or placement fee imposed on migrant workers by recruitment agencies, sub-agents or third parties during their recruitment process are strongly prohibited. The company requires its suppliers to sign a "letter of agreement to comply with Samsung Migrant Worker Guidelines". 
It further provides a detailed  list of potential fees and expenses in  a migrant workers recruitment process and states they should be borne by Samsung. Whereas this is made clear for migrant workers recruited for Samsung's own operations, the policy does not explicitly specify who should bear the fees incurred by recruitment processes at its suppliers, however.
(2) In its 2018 Additional Disclosure, in relation to recruitment fees paid by supply chain workers, the company notes that its Migrant Worker Guidelines specify that where workers have paid recruitment fees, such fees shall be reimbursed. Adherence to these guidelines is ensured through letters of agreement. The company further notes, that "In several cases, workers have actually been reimbursed by our suppliers, based on the info they had provided in the survey questionnaire. This is increasingly established."
</v>
          </cell>
          <cell r="BW37" t="str">
            <v>(1) Samsung Migrant Worker Guidelines, accessed 10 January 2018: http://images.samsung.com/is/content/samsung/sec-aboutsamsung-Samsung_Migrant_Worker_Guidelines, page 1.
2018 Additional Disclosure, accessed 10 April 2018, https://www.business-humanrights.org/en/knowthechain-ict-company-disclosure, p.3-4
(2) 2018 Additional Disclosure, see above.</v>
          </cell>
          <cell r="BX37">
            <v>100</v>
          </cell>
          <cell r="BY37">
            <v>50</v>
          </cell>
          <cell r="BZ37">
            <v>50</v>
          </cell>
          <cell r="CA37" t="str">
            <v>(1) Samsung discloses in its Migrant Workers Guidelines that  recruitment agencies will be audited as to ensure compliance with its policies on recruitment fees and costs.  The company reports to have begun on-site inspections of migrant worker practices at recruitment agencies and suppliers in Thailand and Malaysia in December of 2016.
(2) Samsung discloses it initiated a training programme to "promote activities to manage the risks of forced labour and human trafficking at high risk regions". It is delivering workshops with tier 1 suppliers, labor sourcing companies and recruitment agencies in Malaysia and Thailand.  (See 4.4.).
Further, the company discloses it is a member of the RBA's Responsible Labor Initative.</v>
          </cell>
          <cell r="CB37" t="str">
            <v>(1) Samsung Migrant Worker Guidelines, accessed 10 January 2018: http://images.samsung.com/is/content/samsung/sec-aboutsamsung-Samsung_Migrant_Worker_Guidelines, page 4.
(2) Samsung Migrant Worker Guidelines, see above.
2018 Additional Disclosure, accessed 10 April 2018, https://www.business-humanrights.org/en/knowthechain-ict-company-disclosure, p. 4.</v>
          </cell>
          <cell r="CC37">
            <v>100</v>
          </cell>
          <cell r="CD37">
            <v>25</v>
          </cell>
          <cell r="CE37">
            <v>25</v>
          </cell>
          <cell r="CF37">
            <v>25</v>
          </cell>
          <cell r="CG37">
            <v>25</v>
          </cell>
          <cell r="CH37" t="str">
            <v xml:space="preserve">In 2016, Samsung published Migrant Worker Guidelines, specifically designed to protect this vulnerable group of workers in its own manufacturing operations as well as in its supply chains. 
Further, the company has developed a migrant worker questionnaire. This questionnaire is translated into into ten languages including Bangladesh, Cambodian, Indonesian, Nepali, Vietnamese, and Myanmar and distributed to suppliers in several countries to to help them identify and mitigate the risks migrant workers face.
(1) The guidelines contain a clause that requires that migrant workers be provided with a written contract in their native language which must be explained to them verbally in order to ensure they understand and sign the contract prior to departure from their sending country. 
Furthermore, the company has adopted the EICC Code of Code, which is available in several local languages.
(2) The guidelines further include clauses that prohibit the retention of identity documents and other practices of restricting workers freedom of movement. Suppliers are also required to ensure migrant workers are trained on freedom of movement. 
(3) The guidelines require that migrant workers have access to an effective grievance mechanism without fearing any form of penalty or retaliation when using it.
(4) Samsung discloses it initiated a training programme to "promote activities to manage the risks of forced labour and human trafficking at high risk regions". It is delivering workshops with tier 1 suppliers, labor sourcing companies and recruitment agencies in Malaysia and Thailand. </v>
          </cell>
          <cell r="CI37" t="str">
            <v>[2018 Additional Disclosure, accessed 10 April 2018, https://www.business-humanrights.org/en/knowthechain-ict-company-disclosure, p.2]
(1) Samsung Migrant Worker Guidelines, accessed 10 January 2018: http://images.samsung.com/is/content/samsung/sec-aboutsamsung-Samsung_Migrant_Worker_Guidelines, page 5.
(2) see above, page 5.
(3) See above, page 10.
(4) Modern Slavery Act Statement 2016, accessed 9 January 2018: http://www.samsung.com/uk/aboutsamsung/sustainability/modern-slavery-act/. page 3.</v>
          </cell>
          <cell r="CJ37">
            <v>100</v>
          </cell>
          <cell r="CK37">
            <v>50</v>
          </cell>
          <cell r="CL37">
            <v>50</v>
          </cell>
          <cell r="CM37" t="str">
            <v>(1) Samsung has adopted the EICC Code which is available in several local languages.
In its 2018 Additional Disclosure, the company notes that the "RBA Code of Conduct is available in several languages which are local languages for our suppliers’ workers: http://www.responsiblebusiness.org/standards/code-of-conduct/."
(1) and (2) It further requires suppliers' management to announce a "commitment to corporate responsibility" in the respective local language to all their facilities and that policies shall be communicated clearly to workers (as well as suppliers and customers). 
In its 2018 Additional Disclosure, the company discloses that it requires its suppliers to conduct pre-departure training (on employment contracts, working conditions and environment, living environment, and migrant workers’ legal rights and human rights) as well as post-arrival training (on the supplier’s company's policy*, grievance systems, etc). 
[*As the company is an RBA member, it requires first-tier suppliers to adopt the RBA code as their code.]</v>
          </cell>
          <cell r="CN37" t="str">
            <v>(1) and (2) Samsung Electronics Supplier Code of Conduct Guide, accessed 9 January 2018: 
http://images.samsung.com/is/content/samsung/p5/uk/aboutsamsung/2017/pdf/About-us-sustainability-report-and-policy-supplier-code-of-conduct-guide-en.pdf, page 15.
2018 Additional Disclosure, accessed 10 April 2018, https://www.business-humanrights.org/en/knowthechain-ict-company-disclosure, p.4</v>
          </cell>
          <cell r="CO37">
            <v>0</v>
          </cell>
          <cell r="CP37">
            <v>0</v>
          </cell>
          <cell r="CQ37">
            <v>0</v>
          </cell>
          <cell r="CR37">
            <v>0</v>
          </cell>
          <cell r="CS37">
            <v>0</v>
          </cell>
          <cell r="CT37" t="str">
            <v>(1) - (4) No evidence disclosed
Samsung has worked with BSR and Partners in Change to develop guidelines, training and a grievance handling system to protect the rights of apprentices in India. This initiative appears to be targeted at the company's own business operations, rather than at its supply chain, however.</v>
          </cell>
          <cell r="CU37" t="str">
            <v>Modern Slavery Act Statement 2016, accessed 9 January 2018: http://www.samsung.com/uk/aboutsamsung/sustainability/modern-slavery-act/, page 2.</v>
          </cell>
          <cell r="CV37">
            <v>0</v>
          </cell>
          <cell r="CW37">
            <v>0</v>
          </cell>
          <cell r="CX37">
            <v>0</v>
          </cell>
          <cell r="CY37">
            <v>0</v>
          </cell>
          <cell r="CZ37">
            <v>0</v>
          </cell>
          <cell r="DA37" t="str">
            <v>Not disclosed.
Samsung's Migrant Worker Guidelines include provisions that requrie suppliers to "acknowledge that migrant workers shall have the right to freely join a trade union in accordance with applicable local laws and regulations, and no restrictions shall be placed on the exercise of freedom of association in accordance with applicable local laws." However the company does not disclose how it works with suppliesr to implement this.</v>
          </cell>
          <cell r="DB37" t="str">
            <v>2018 Additional Disclosure, accessed 10 April 2018, https://www.business-humanrights.org/en/knowthechain-ict-company-disclosure, p. 5.</v>
          </cell>
          <cell r="DC37">
            <v>70</v>
          </cell>
          <cell r="DD37">
            <v>10</v>
          </cell>
          <cell r="DE37">
            <v>20</v>
          </cell>
          <cell r="DF37">
            <v>10</v>
          </cell>
          <cell r="DG37">
            <v>20</v>
          </cell>
          <cell r="DH37">
            <v>10</v>
          </cell>
          <cell r="DI37" t="str">
            <v>(1) Samsung discloses it offers its first and second tier suppliers several mechanisms to voice grievances, e.g. through a direct phone line, e-mail or an online system, which are jointly operated by an independent third party, or during exchange meetings or on-site supplier consultations. It further states that since 2013 it has operated another hotline system for its suppliers specifically to allow for reports of violations of work environment standards or of human rights. In 2014, Samsung expanded the reporting options to mobile phones via QR code scanning, as well as telephone and email reporting. 
However the mechanisms do not seem to be available to external stakeholders, such as local NGOs or worker organisations.
(2) The company discloses that regarding the hotline specific to work environment and human rights topics, information about how to report through the hotline was displayed on posters, which were posted at supplier companies. 
(3) The general grievance mechanism is operated by an external partner. The human rights- and work environment- related mechanism on thee other hand is operated by Samsung staff. There is no evidence dislcosed how workers' trust in this mechanism is ensured.
(4) The company discloses the % of types of complaints the grievance channel for work environment and human rights related complaints at its suppliers has received in 2015 and 2016. Topics covered include complaints about managers, wages, health and safety and environment, benefits, workhours, and other. [Samsung discloses the total number of complaints received for its own worksites only].
(5) Samsung's mechanisms to voice grievances are available to its first and second tier suppliers. However, the company provides no evidence that the mechanism was used below the first-tier of its supply chain.
[Note that Samsung has published detailed information about its efforts to improve human rights related grievance handling, but these activities appear to be limited to its own manufacturing operations.]</v>
          </cell>
          <cell r="DJ37" t="str">
            <v xml:space="preserve">(1) * Samsung Electronics Sustainability Report 2017, accessed 9 January 2018:
http://images.samsung.com/is/content/samsung/p5/uk/aboutsamsung/2017/pdf/about-us-sustainability-report-and-policy-sustainability-report-2017-en.pdf, page 80; and
* Additional disclosure 2016, accessed 10 January 2018: https://business-humanrights.org/sites/default/files/documents/Samsung-KTC-response-Apr-2016.pdf
(2) Additional disclosure 2016, see above.
(3) See (1).
(4) and (5)  Samsung Electronics Sustainability Report 2017, see above, page 82; and
UK Modern Slavery Act Statement 2016, accessed 15 January 2018: http://www.samsung.com/uk/aboutsamsung/sustainability/modern-slavery-act/, p. 4. 
</v>
          </cell>
          <cell r="DK37">
            <v>70</v>
          </cell>
          <cell r="DL37">
            <v>20</v>
          </cell>
          <cell r="DM37">
            <v>10</v>
          </cell>
          <cell r="DN37">
            <v>20</v>
          </cell>
          <cell r="DO37">
            <v>0</v>
          </cell>
          <cell r="DP37">
            <v>20</v>
          </cell>
          <cell r="DQ37" t="str">
            <v xml:space="preserve">Samsung states to conduct two different types of supplier on-site audits; for one, selection of the auditee is based on its own risk assessment, and for another it is based on random assignment by an "EICC-certified third-party external audit firm". Both types of audits are conducted by EICC auditors.
(1) The first type of audit described includes occasional "surprise and special audits" by risk item.
(2) In its 2016 additional disclosure, the company reports its audits include a review of relevant documents, but provides no further details.
(3) It further discloses its audit process includes interviews with workers, both onsite and offsite.
(4) There are no further details on the audit conduction disclosed.
(5)  Samsung discloses to have included its tier one and Korean tier two suppliers "into the scope of [its] management". This includes holding tier one suppliers contractually accountable for "managing the work environment of lower tier suppliers". Samsung's supplier code further requires the establishment of management systems in order to "comply with regulations and the EICC", which is assumed to include the conduction of audits. </v>
          </cell>
          <cell r="DR37" t="str">
            <v xml:space="preserve">(1) Samsung Electronics Sustainability Report 2017, accessed 9 January 2018:
http://images.samsung.com/is/content/samsung/p5/uk/aboutsamsung/2017/pdf/about-us-sustainability-report-and-policy-sustainability-report-2017-en.pdf, page 81.
(2) and (3) Additional disclosure 2016, accessed 10 January 2018: https://business-humanrights.org/sites/default/files/documents/Samsung-KTC-response-Apr-2016.pdf
(5) Samsung Electronics Sustainability Report 2017, accessed 9 January 2018:
http://images.samsung.com/is/content/samsung/p5/uk/aboutsamsung/2017/pdf/about-us-sustainability-report-and-policy-sustainability-report-2017-en.pdf, page 79.
</v>
          </cell>
          <cell r="DS37">
            <v>50</v>
          </cell>
          <cell r="DT37">
            <v>10</v>
          </cell>
          <cell r="DU37">
            <v>0</v>
          </cell>
          <cell r="DV37">
            <v>0</v>
          </cell>
          <cell r="DW37">
            <v>20</v>
          </cell>
          <cell r="DX37">
            <v>20</v>
          </cell>
          <cell r="DY37" t="str">
            <v xml:space="preserve">(1) Samsung discloses that in 2016 it has conducted 362 on site audits of suppliers. Further, an "EICC-certified third-party external audit firm randomly selects suppliers and performs initial audits based on the EICC criteria (190 suppliers on an accumulated basis since 2013). The company does not dislose the percemtage of suppliers audited, but disloses that it has  approximately 2,500 suppliers worldwide. 
(2) and (3) Not disclosed
(4) Samsung states that all its audits are conducted by EICC auditors
(5) It discloses aggregated compliance data per audit item, which shows a 90 %  compliance rate in the area of labor and human rights. For the example of working hours, Samsung explains that this area experienced a decrease in compliance which it attributes to the launching of new product models in 2016. (also see 7.1 (4))
Further, the company discloses its "Supplier Compliance by Key Third-party Verification Item" on an annual basis for eight labor and human rights topics, including freely chosen employment (Compliance rates per year: 2014: 99, 2015: 99, 2016: 97). </v>
          </cell>
          <cell r="DZ37" t="str">
            <v xml:space="preserve">(1) and (4) Samsung Electronics Sustainability Report 2017, accessed 9 January 2018:
http://images.samsung.com/is/content/samsung/p5/uk/aboutsamsung/2017/pdf/about-us-sustainability-report-and-policy-sustainability-report-2017-en.pdf, page 81.
(5) See above, page 33 and 81, 82.
</v>
          </cell>
          <cell r="EA37">
            <v>62.5</v>
          </cell>
          <cell r="EB37">
            <v>12.5</v>
          </cell>
          <cell r="EC37">
            <v>25</v>
          </cell>
          <cell r="ED37">
            <v>0</v>
          </cell>
          <cell r="EE37">
            <v>25</v>
          </cell>
          <cell r="EF37" t="str">
            <v>(1) Samsung discloses that for both its audit types improvement tasks are identified after an audit, but does not provide further details on this process.  
Further to this, Samsung states that when its suppliers are found insufficiently equipped to identify and control sustainability risks, it will assist them building the neccessary management expertise and secure financial resources. Additionally, their employees are provided with relevant "work environment training" in local languages. This two-pronged program only seems to focus on environment and safety topics, however.
(2) It states to conduct "closure audits" within three months after the findings in order to verify implementation of improvement task. Since 2013, Samsung conducted closure audits on 92 suppliers.
(3) The company discloses it conducts an on worksites where performance has been unsatisfactory over three months; however the process does not seem to include the company's supply chain.
(4) The company discloses that third-party audit outcomes demonstrated that compliance with working hours and the guarantee of holidays was quite lower than it was in the past.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v>
          </cell>
          <cell r="EG37" t="str">
            <v xml:space="preserve">Samsung Electronics Sustainability Report 2017, accessed 9 January 2018:
http://images.samsung.com/is/content/samsung/p5/uk/aboutsamsung/2017/pdf/about-us-sustainability-report-and-policy-sustainability-report-2017-en.pdf, page 81, 82.
</v>
          </cell>
          <cell r="EH37">
            <v>37.5</v>
          </cell>
          <cell r="EI37">
            <v>1</v>
          </cell>
          <cell r="EJ37" t="str">
            <v>n/a</v>
          </cell>
          <cell r="EK37" t="str">
            <v>n/a</v>
          </cell>
          <cell r="EL37" t="str">
            <v xml:space="preserve">
Allegation regarding bonded labor, deception, and retention of identity documents at Samsung supplier (Date: November 2016)
Summary: The Guardian interviewed 30 Nepalese migrants working for both Samsung and Panasonic. Some were employed directly by Samsung, but many were hired through a labor supply company. 
Samsung faced an allegation regarding bonded labor, deception, and retention of identity documents of migrant workers hired through recruitment agencies for its production facilities in Malaysia. Details of the allegation include the deception of migrant workers prior to commencing their employment, charging of recruitment fees, fines imposed on workers for leaving before the end of contract, excessive working hours, and the denial of rest and breaks.
Sources: 
o The Guardian: Samsung and Panasonic accused over supply chain labour abuses in Malaysia, https://www.theguardian.com/global-development/2016/nov/21/samsung-panasonic-accused-over-supply-chain-labour-abuses-malaysia
o The Guardian: Malaysia workers speak of their despair: 'Samsung only knows how to take'; https://www.theguardian.com/global-development/2016/nov/21/malaysia-workers-speak-of-their-despair-samsung-only-knows-how-to-take</v>
          </cell>
          <cell r="EM37">
            <v>12.5</v>
          </cell>
          <cell r="EN37">
            <v>12.5</v>
          </cell>
          <cell r="EO37">
            <v>12.5</v>
          </cell>
          <cell r="EP37">
            <v>0</v>
          </cell>
          <cell r="EQ37" t="str">
            <v>n/a</v>
          </cell>
          <cell r="ER37" t="str">
            <v>n/a</v>
          </cell>
          <cell r="ES37" t="str">
            <v>n/a</v>
          </cell>
          <cell r="ET37" t="str">
            <v>n/a</v>
          </cell>
          <cell r="EU37" t="str">
            <v>Please note the below comments related to 7.2 B1, as KnowTheChain has identified a forced labor allegation regarding Samsung's suppliers. 
B1 (1) The company discloses that reports received by its grievance system (landline phones, e-mails or mobile options), are reviewed by the company's responsible department to verify the facts of any suppliers in question. Informants are notified of Samsung's countermeasures within one week, followed by the review of whether improvements were made. No further details, for example on responsible internal parties, or engagement with affected stakeholders are provided.
B1 (2) On its website, when introducing its migrant worker guidelines, the company refers to media coverage of allegations. In this response, it does not cover the details of the allegation, but generally acknowledges the serious risk for forced or coerced labor, slave labor or human trafficking of migrant workers. 
B1 (3) Samsung states that in response to the media reports it has conducted on-site investigations of the labor supply companies it works with in Malaysia. It further discloses that it has been working on Migrant Workers Guidelines together with an NGO [unrelated to this specific allegation, but responding to the general risk], in order to prevent similar issues in the future. More broadly, it adds it will "manage and supervise suppliers and labor supply companies through regular on-site due diligence, monitoring, and training." Through its on-site investigations, it discloses to have identified one labor supply agency to violate the rights of workers in the hiring process and to have ended the business relationship with this company. While Samsung discloses corrective actions with its suppliers, the outcomes for workers are unclear.
B1 (4) It does not disclose how its actions have affected the migrant workers in its factories or how remediation has been provided to these persons.</v>
          </cell>
          <cell r="EV37" t="str">
            <v>(1) Samsung Electronics Sustainability Report 2017, accessed 9 January 2018:
http://images.samsung.com/is/content/samsung/p5/uk/aboutsamsung/2017/pdf/about-us-sustainability-report-and-policy-sustainability-report-2017-en.pdf, page 82.
(2)-(4) 
The Guardian: Samsung and Panasonic accused over supply chain labour abuses in Malaysia, accessed 26 January 2018:
https://www.theguardian.com/global-development/2016/nov/21/samsung-panasonic-accused-over-supply-chain-labour-abuses-malaysia
The Guardian: Malaysia workers speak of their despair: 'Samsung only knows how to take', accessed 26 January 2018:
https://www.theguardian.com/global-development/2016/nov/21/malaysia-workers-speak-of-their-despair-samsung-only-knows-how-to-take
Samsung: Statement on Introduction of the Samsung Migrant Worker Guidelines (on December 12, 2016), accessed 26 January 2018: https://news.samsung.com/global/statement-on-introduction-of-the-samsung-migrant-worker-guidelines</v>
          </cell>
        </row>
        <row r="38">
          <cell r="A38" t="str">
            <v>SK Hynix Inc.</v>
          </cell>
          <cell r="B38" t="str">
            <v>Semiconductors</v>
          </cell>
          <cell r="C38">
            <v>48.557989999999997</v>
          </cell>
          <cell r="D38" t="str">
            <v>South Korea</v>
          </cell>
          <cell r="E38" t="str">
            <v>KOSE:A000660</v>
          </cell>
          <cell r="F38" t="str">
            <v>x</v>
          </cell>
          <cell r="H38">
            <v>100</v>
          </cell>
          <cell r="I38">
            <v>100</v>
          </cell>
          <cell r="J38" t="str">
            <v xml:space="preserve">The company's Code of Conduct states that all work must be voluntary and any form of forced labor is prohibited. </v>
          </cell>
          <cell r="K38" t="str">
            <v>Supplier Code of Conduct, accessed 11 January 2018, https://www.skhynix.com/eng/support/buyMaterial.jsp.</v>
          </cell>
          <cell r="L38">
            <v>50</v>
          </cell>
          <cell r="M38">
            <v>20</v>
          </cell>
          <cell r="N38">
            <v>0</v>
          </cell>
          <cell r="O38">
            <v>20</v>
          </cell>
          <cell r="P38">
            <v>0</v>
          </cell>
          <cell r="Q38">
            <v>10</v>
          </cell>
          <cell r="R38" t="str">
            <v>(1) SK Hynix has a Supplier Code of Conduct. The standards are "derived from" the RBA Code. The Code prohibits forced labor, child labor, discrimination and establishes the right of suppliers' workers to join trade unions of their choosing. 
(2) Not disclosed
(3) Yes. Home &gt; CSR (Sustainability Management) &gt; Supplier Code of Conduct
(4) The company states that the Code can be "reasonably changed" if necessary, but does not provide further detail.
(5) The company's Code states that its requirements will be shared with suppliers, and that changes to the Code will be communicated via the website. However, the company does not provide further detail on a process of communication.</v>
          </cell>
          <cell r="S38" t="str">
            <v>Supplier Code of Conduct, accessed 20 December 2017, http://www.skhynix.com/static/filedata/fileDownload.do?seq=418</v>
          </cell>
          <cell r="T38">
            <v>0</v>
          </cell>
          <cell r="U38">
            <v>0</v>
          </cell>
          <cell r="V38">
            <v>0</v>
          </cell>
          <cell r="W38" t="str">
            <v>(1) SK Hynix states that it has a Sustainable Management team, and that social responsibility has been integrated into the Sustainability Management Division, but it is not clear whether they are responsible for forced labor or supply chains.
(2) Not disclosed.</v>
          </cell>
          <cell r="X38" t="str">
            <v>Sustainability Report 2017, accessed 11 January 2018, https://www.skhynix.com/eng/sustain/sustainManage.do#</v>
          </cell>
          <cell r="Y38">
            <v>0</v>
          </cell>
          <cell r="Z38">
            <v>0</v>
          </cell>
          <cell r="AA38">
            <v>0</v>
          </cell>
          <cell r="AB38" t="str">
            <v>(1) SK Hynix discloses that it delivers human rights education to its employees through sexual harassment training and ethics management training, but does not disclose further information or training relating to forced labor.
(2) SK Hynix states that it will be proactive in training its major suppliers to comply with global labor and human rights standards, but does not outline current supplier training programs.</v>
          </cell>
          <cell r="AC38" t="str">
            <v>Sustainability Report 2017, accessed 11 January 2018, https://www.skhynix.com/eng/sustain/sustainManage.do#</v>
          </cell>
          <cell r="AD38">
            <v>25</v>
          </cell>
          <cell r="AE38">
            <v>0</v>
          </cell>
          <cell r="AF38">
            <v>25</v>
          </cell>
          <cell r="AG38" t="str">
            <v>(1) Not disclosed
(2) The company discloses that it is a member of the RBA but does not disclose evidence of active participation.</v>
          </cell>
          <cell r="AH38" t="str">
            <v>Sustainability Report 2017, accessed 11 January 2018, https://www.skhynix.com/eng/sustain/sustainManage.do#</v>
          </cell>
          <cell r="AI38">
            <v>0</v>
          </cell>
          <cell r="AJ38">
            <v>0</v>
          </cell>
          <cell r="AK38">
            <v>0</v>
          </cell>
          <cell r="AL38">
            <v>0</v>
          </cell>
          <cell r="AM38">
            <v>0</v>
          </cell>
          <cell r="AN38" t="str">
            <v>(1) Not disclosed
(2) Not disclosed
(3) SK Hynix states that it inspects the status of conflict minerals each year and updates its management system to ensure it is not procuring conflict minerals, but provides no further information on the source of those minerals. 
(4) Not disclosed</v>
          </cell>
          <cell r="AO38" t="str">
            <v>Sustainability Report 2017, accessed 11 January 2018, https://www.skhynix.com/eng/sustain/sustainManage.do#</v>
          </cell>
          <cell r="AP38">
            <v>0</v>
          </cell>
          <cell r="AQ38">
            <v>0</v>
          </cell>
          <cell r="AR38">
            <v>0</v>
          </cell>
          <cell r="AS38" t="str">
            <v>(1) SK Hynix outline a risk assessment process used on their own worksites which assesses human rights and labor impact management. However, this does not seem to be carried out on its supply chain. 
(2) Not disclosed</v>
          </cell>
          <cell r="AT38" t="str">
            <v>Sustainability Report 2017, accessed 11 January 2018, https://www.skhynix.com/eng/sustain/sustainManage.do#</v>
          </cell>
          <cell r="AU38">
            <v>0</v>
          </cell>
          <cell r="AV38">
            <v>0</v>
          </cell>
          <cell r="AW38">
            <v>0</v>
          </cell>
          <cell r="AX38">
            <v>0</v>
          </cell>
          <cell r="AY38" t="str">
            <v>(1) Not disclosed.
SK Hynix's Code states that suppliers should clearly identify the source of raw materials and minerals in their supply chain, but does not provide further detail. 
(2) Not disclosed
(3) Not disclosed</v>
          </cell>
          <cell r="AZ38" t="str">
            <v>Supplier Code of Conduct, accessed 20 December 2017, http://www.skhynix.com/static/filedata/fileDownload.do?seq=418</v>
          </cell>
          <cell r="BA38">
            <v>0</v>
          </cell>
          <cell r="BB38">
            <v>0</v>
          </cell>
          <cell r="BC38" t="str">
            <v>Not disclosed. It is not disclosed that suppliers are assessed prior to entering into contract.</v>
          </cell>
          <cell r="BD38" t="str">
            <v>N/A</v>
          </cell>
          <cell r="BE38">
            <v>0</v>
          </cell>
          <cell r="BF38">
            <v>0</v>
          </cell>
          <cell r="BG38" t="str">
            <v>Not disclosed.</v>
          </cell>
          <cell r="BH38" t="str">
            <v>N/A</v>
          </cell>
          <cell r="BI38">
            <v>100</v>
          </cell>
          <cell r="BJ38">
            <v>100</v>
          </cell>
          <cell r="BK38" t="str">
            <v xml:space="preserve">SK Hynix states that it requires suppliers to require the next tier of suppliers to acknowledge and implement the Code. </v>
          </cell>
          <cell r="BL38" t="str">
            <v>Supplier Code of Conduct, accessed 20 December 2017, http://www.skhynix.com/static/filedata/fileDownload.do?seq=418</v>
          </cell>
          <cell r="BM38">
            <v>0</v>
          </cell>
          <cell r="BN38">
            <v>0</v>
          </cell>
          <cell r="BO38">
            <v>0</v>
          </cell>
          <cell r="BP38">
            <v>0</v>
          </cell>
          <cell r="BQ38" t="str">
            <v>No information on recruitment disclosed.</v>
          </cell>
          <cell r="BR38" t="str">
            <v>N/A</v>
          </cell>
          <cell r="BS38">
            <v>0</v>
          </cell>
          <cell r="BT38">
            <v>0</v>
          </cell>
          <cell r="BU38">
            <v>0</v>
          </cell>
          <cell r="BV38" t="str">
            <v>Not disclosed.</v>
          </cell>
          <cell r="BW38" t="str">
            <v>N/A</v>
          </cell>
          <cell r="BX38">
            <v>0</v>
          </cell>
          <cell r="BY38">
            <v>0</v>
          </cell>
          <cell r="BZ38">
            <v>0</v>
          </cell>
          <cell r="CA38" t="str">
            <v xml:space="preserve">Not disclosed. </v>
          </cell>
          <cell r="CB38" t="str">
            <v>N/A</v>
          </cell>
          <cell r="CC38">
            <v>0</v>
          </cell>
          <cell r="CD38">
            <v>0</v>
          </cell>
          <cell r="CE38">
            <v>0</v>
          </cell>
          <cell r="CF38">
            <v>0</v>
          </cell>
          <cell r="CG38">
            <v>0</v>
          </cell>
          <cell r="CH38" t="str">
            <v>Not disclosed</v>
          </cell>
          <cell r="CI38" t="str">
            <v>N/A</v>
          </cell>
          <cell r="CJ38">
            <v>0</v>
          </cell>
          <cell r="CK38">
            <v>0</v>
          </cell>
          <cell r="CL38">
            <v>0</v>
          </cell>
          <cell r="CM38" t="str">
            <v>(1) Not disclosed
(2) Not disclosed</v>
          </cell>
          <cell r="CN38" t="str">
            <v>N/A</v>
          </cell>
          <cell r="CO38">
            <v>0</v>
          </cell>
          <cell r="CP38">
            <v>0</v>
          </cell>
          <cell r="CQ38">
            <v>0</v>
          </cell>
          <cell r="CR38">
            <v>0</v>
          </cell>
          <cell r="CS38">
            <v>0</v>
          </cell>
          <cell r="CT38" t="str">
            <v>Although SK Hynix has set up management to labor communication channels within its company, it does not disclose setting the same initiatives up in its supply chains.</v>
          </cell>
          <cell r="CU38" t="str">
            <v>Sustainability Report 2017, accessed 20 December 2017 https://www.skhynix.com/eng/sustain/sustainManage.do</v>
          </cell>
          <cell r="CV38">
            <v>0</v>
          </cell>
          <cell r="CW38">
            <v>0</v>
          </cell>
          <cell r="CX38">
            <v>0</v>
          </cell>
          <cell r="CY38">
            <v>0</v>
          </cell>
          <cell r="CZ38">
            <v>0</v>
          </cell>
          <cell r="DA38" t="str">
            <v>Not disclosed.
SK Hynix states that it ensures the right to freedom of association and collective bargaining is protected by establishing communication channels between labor and management. It has four-stage labor management channels to resolve labor-related issues. However, this does not seem to apply to its supply chains.</v>
          </cell>
          <cell r="DB38" t="str">
            <v>Sustainability Report 2017, accessed 20 December 2017 https://www.skhynix.com/eng/sustain/sustainManage.do</v>
          </cell>
          <cell r="DC38">
            <v>0</v>
          </cell>
          <cell r="DD38">
            <v>0</v>
          </cell>
          <cell r="DE38">
            <v>0</v>
          </cell>
          <cell r="DF38">
            <v>0</v>
          </cell>
          <cell r="DG38">
            <v>0</v>
          </cell>
          <cell r="DH38">
            <v>0</v>
          </cell>
          <cell r="DI38" t="str">
            <v>Not disclosed.
Although SK Hynix has set up management to labor communication channels within its company, it does not disclose setting up the same or similar initiatives, such as a grievance mechanism, in its supply chains.</v>
          </cell>
          <cell r="DJ38" t="str">
            <v>Sustainability Report 2017, accessed 20 December 2017 https://www.skhynix.com/eng/sustain/sustainManage.do</v>
          </cell>
          <cell r="DK38">
            <v>60</v>
          </cell>
          <cell r="DL38">
            <v>0</v>
          </cell>
          <cell r="DM38">
            <v>20</v>
          </cell>
          <cell r="DN38">
            <v>20</v>
          </cell>
          <cell r="DO38">
            <v>20</v>
          </cell>
          <cell r="DP38">
            <v>0</v>
          </cell>
          <cell r="DQ38" t="str">
            <v xml:space="preserve">Audits are conducted against the standards of RBA's Code. SK Hynix also discloses that it evaluated suppliers using RBA's VAP in 2015 (and spent 2016 resolving the identified non-conformances). 15 suppliers in Korea were audited by 2015 by external auditors [unclear if these are the same suppliers who underwent VAP audits in 2015]. The company states that it has established a strategy to conduct on-site audits on all major suppliers by 2019, and aimed to audit 30% of suppliers in 2017.
(1) Not disclosed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The company does state that it conducts inspections 'on the supply chain' as part of its response to conflict minerals but does not provide further detail. </v>
          </cell>
          <cell r="DR38" t="str">
            <v>Sustainability Report 2017, accessed 20 December 2017 https://www.skhynix.com/eng/sustain/sustainManage.do, page 79.</v>
          </cell>
          <cell r="DS38">
            <v>20</v>
          </cell>
          <cell r="DT38">
            <v>0</v>
          </cell>
          <cell r="DU38">
            <v>0</v>
          </cell>
          <cell r="DV38">
            <v>0</v>
          </cell>
          <cell r="DW38">
            <v>20</v>
          </cell>
          <cell r="DX38">
            <v>0</v>
          </cell>
          <cell r="DY38" t="str">
            <v xml:space="preserve">(1) SK Hynix discloses that it 'plans to audit' 30% of its major suppliers in 2017. However, this percentage is aspirational rather than achieved. 
(2) Not disclosed
(3) Not disclosed
(4) The company uses the RBA’s Validated Audit Process (VAP) for supplier audits [confirmed by RBA], i.e. it conducts audits using an RBA approved audit firm with qualified auditors, with further quality assurance and verification undertaken by RBA. 
(5) SK Hynix states that it spent 2016 rectifying non-conformances found in 2015 audits but does not provide further detail. </v>
          </cell>
          <cell r="DZ38" t="str">
            <v xml:space="preserve"> Sustainability Report 2017, accessed 20 December 2017 https://www.skhynix.com/eng/sustain/sustainManage.do, page 79.</v>
          </cell>
          <cell r="EA38">
            <v>62.5</v>
          </cell>
          <cell r="EB38">
            <v>25</v>
          </cell>
          <cell r="EC38">
            <v>25</v>
          </cell>
          <cell r="ED38">
            <v>0</v>
          </cell>
          <cell r="EE38">
            <v>12.5</v>
          </cell>
          <cell r="EF38" t="str">
            <v>The company discloses that suppliers who underwent audit were given improvement tasks and corrective action based on the results and where the supplier code is violated. However, the company does not disclose a clear corrective action process for suppliers.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 Not disclosed
(4) It also states that its suppliers have completed about 65% of those corrective actions, but provides no further details.</v>
          </cell>
          <cell r="EG38" t="str">
            <v>See p. 79, Sustainability Report 2017, accessed 20 December 2017 https://www.skhynix.com/eng/sustain/sustainManage.do</v>
          </cell>
          <cell r="EH38">
            <v>0</v>
          </cell>
          <cell r="EI38">
            <v>0</v>
          </cell>
          <cell r="EJ38">
            <v>0</v>
          </cell>
          <cell r="EK38">
            <v>0</v>
          </cell>
          <cell r="EL38" t="str">
            <v>n/a</v>
          </cell>
          <cell r="EM38" t="str">
            <v>n/a</v>
          </cell>
          <cell r="EN38" t="str">
            <v>n/a</v>
          </cell>
          <cell r="EO38" t="str">
            <v>n/a</v>
          </cell>
          <cell r="EP38" t="str">
            <v>n/a</v>
          </cell>
          <cell r="EQ38" t="str">
            <v>n/a</v>
          </cell>
          <cell r="ER38" t="str">
            <v>n/a</v>
          </cell>
          <cell r="ES38" t="str">
            <v>n/a</v>
          </cell>
          <cell r="ET38" t="str">
            <v>n/a</v>
          </cell>
          <cell r="EU38" t="str">
            <v>Not disclosed</v>
          </cell>
          <cell r="EV38" t="str">
            <v>N/A</v>
          </cell>
        </row>
        <row r="39">
          <cell r="A39" t="str">
            <v>Skyworks Solutions, Inc.</v>
          </cell>
          <cell r="B39" t="str">
            <v>Semiconductors</v>
          </cell>
          <cell r="C39">
            <v>17.737669999999998</v>
          </cell>
          <cell r="D39" t="str">
            <v>United States</v>
          </cell>
          <cell r="E39" t="str">
            <v>NasdaqGS:SWKS</v>
          </cell>
          <cell r="H39">
            <v>100</v>
          </cell>
          <cell r="I39">
            <v>100</v>
          </cell>
          <cell r="J39" t="str">
            <v>Skyworks sets out the steps it has taken to ensure slavery is not taking place in its supply chain.</v>
          </cell>
          <cell r="K39" t="str">
            <v>Slavery and Human Trafficking Prevention, accessed 19 January 2018: 
http://www.skyworksinc.com/downloads/sustainability/Transparency_in_Supply_Chains_Act_compliance_information.pdf</v>
          </cell>
          <cell r="L39">
            <v>80</v>
          </cell>
          <cell r="M39">
            <v>20</v>
          </cell>
          <cell r="N39">
            <v>0</v>
          </cell>
          <cell r="O39">
            <v>20</v>
          </cell>
          <cell r="P39">
            <v>20</v>
          </cell>
          <cell r="Q39">
            <v>20</v>
          </cell>
          <cell r="R39" t="str">
            <v xml:space="preserve">(1) Skyworks supports and follows the RBA Code of Conduct, which covers the ILO Declaration on Fundamental Principles and Rights at Work, throughout its supply chain and has integrated the code prominently in its Supplier Sustainability Specifications.
(2) Not disclosed
(3) Yes. Home&gt;Sustainability&gt;Leadership&gt;Code of Conduct
(4) The company uses the RBA Code of Conduct, which is reviewed every three years and includes input from RBA members and external stakeholders, as its supplier code of conduct. According to an enclosed document history, the company's Supplier Specifications are also updated and adjusted for details regularly (15 times since initial inception in 2010). 
(5) Skyworks communicates the Code to its suppliers through its Supplier Specifications and by providing links in several places of its website. Further, Skyworks states that it is an essential part of its supplier qualification process for suppliers to agree to the RBA Code. </v>
          </cell>
          <cell r="S39" t="str">
            <v>(1) Supplier Sustainability Specification
http://www.skyworksinc.com/downloads/suppliers/SQ030337.pdf, page 7.
(3) Sustainability, accessed 18 January 2018: http://www.skyworksinc.com/SustainabilityLeadership.aspx
(4) Sustainability, see above.
(5) Slavery and Human Trafficking Prevention, accessed 19 January 2018: 
http://www.skyworksinc.com/downloads/sustainability/Transparency_in_Supply_Chains_Act_compliance_information.pdf</v>
          </cell>
          <cell r="T39">
            <v>0</v>
          </cell>
          <cell r="U39">
            <v>0</v>
          </cell>
          <cell r="V39">
            <v>0</v>
          </cell>
          <cell r="W39" t="str">
            <v>Not disclosed</v>
          </cell>
          <cell r="X39" t="str">
            <v>n/a</v>
          </cell>
          <cell r="Y39">
            <v>25</v>
          </cell>
          <cell r="Z39">
            <v>25</v>
          </cell>
          <cell r="AA39">
            <v>0</v>
          </cell>
          <cell r="AB39" t="str">
            <v>(1) Skyworks states that it utilizes the EICC Learning Academy's online modules and requires key employees to complete them. It further discloses that it attends RBA training on labor recruitment practices. However it is unclear whether training is undertaken by all relevant decision makers, such as procurement. 
(2) No supplier training disclosed.</v>
          </cell>
          <cell r="AC39" t="str">
            <v>Slavery and Human Trafficking Prevention, accessed 19 January 2018: 
http://www.skyworksinc.com/downloads/sustainability/Transparency_in_Supply_Chains_Act_compliance_information.pdf
Supplier Sustainability Specifications, accessed 10 January 2018:
http://www.skyworksinc.com/downloads/suppliers/SQ030337.pdf, page 6.</v>
          </cell>
          <cell r="AD39">
            <v>25</v>
          </cell>
          <cell r="AE39">
            <v>0</v>
          </cell>
          <cell r="AF39">
            <v>25</v>
          </cell>
          <cell r="AG39" t="str">
            <v>(1) Not disclosed
(2) Skyworks states it is a member of the RBA, but does not disclose further details of its engagement.</v>
          </cell>
          <cell r="AH39" t="str">
            <v>Slavery and Human Trafficking Prevention, accessed 19 January 2018: 
http://www.skyworksinc.com/downloads/sustainability/Transparency_in_Supply_Chains_Act_compliance_information.pdf</v>
          </cell>
          <cell r="AI39">
            <v>62.5</v>
          </cell>
          <cell r="AJ39">
            <v>12.5</v>
          </cell>
          <cell r="AK39">
            <v>25</v>
          </cell>
          <cell r="AL39">
            <v>25</v>
          </cell>
          <cell r="AM39">
            <v>0</v>
          </cell>
          <cell r="AN39" t="str">
            <v>(1) The company publishes a map indicating the locations of its subcontracted product assembly facilities and finished goods material suppliers, a total of 139. According to this map, 23% of suppliers are located in North America (USA, Mexico), 5% in the EMEA Region (Finland, Germany, Ireland, France, Israel), and 72% in Asia Pacific (China,  Korea, Japan, Taiwan, Philippines, Singapore, Malaysia). This information is not further broken down regarding tiers.
(2) The company also publishes names and countries of 3TG smelters and refiners in its Conflict Minerals Report, which are potentially linked to its supply chains.
(3) This reports also includes a list of countries of origin of raw 3TG.
(4) Not disclosed</v>
          </cell>
          <cell r="AO39" t="str">
            <v xml:space="preserve">(1) Enabling a Connected World - Sustainability, 2016 report, accessed 18 January 2018: http://www.skyworksinc.com/downloads/investors/skyworks_sustainability.pdf, page 7.
(2) Conflict Minerals Report, accessed 18 January 2018: http://www.skyworksinc.com/downloads/green_initiative/Conflict_Minerals_Report_2016.pdf, page 7.
(3) Conflict Minerals report, see abiove, page 11 (Annex).
</v>
          </cell>
          <cell r="AP39">
            <v>0</v>
          </cell>
          <cell r="AQ39">
            <v>0</v>
          </cell>
          <cell r="AR39">
            <v>0</v>
          </cell>
          <cell r="AS39" t="str">
            <v>Skyworks requires suppliers to complete self-assessment questionnaires, but does not provide information on any broader risk- or impact assessments regarding human rights in its supply chain.</v>
          </cell>
          <cell r="AT39" t="str">
            <v>Enabling a Connected World - Sustainability, 2016 report, accessed 18 January 2018: http://www.skyworksinc.com/downloads/investors/skyworks_sustainability.pdf, page 6.</v>
          </cell>
          <cell r="AU39">
            <v>0</v>
          </cell>
          <cell r="AV39">
            <v>0</v>
          </cell>
          <cell r="AW39">
            <v>0</v>
          </cell>
          <cell r="AX39">
            <v>0</v>
          </cell>
          <cell r="AY39" t="str">
            <v>Not disclosed</v>
          </cell>
          <cell r="AZ39" t="str">
            <v>n/a</v>
          </cell>
          <cell r="BA39">
            <v>0</v>
          </cell>
          <cell r="BB39">
            <v>0</v>
          </cell>
          <cell r="BC39" t="str">
            <v>Not disclosed. Skyworks states that it is an essential part of its supplier qualification process that suppliers agree to the RBA Code. However, it is not clear that suppliers are assessed prior to contract.</v>
          </cell>
          <cell r="BD39" t="str">
            <v>Slavery and Human Trafficking Prevention, accessed 19 January 2018: 
http://www.skyworksinc.com/downloads/sustainability/Transparency_in_Supply_Chains_Act_compliance_information.pdf</v>
          </cell>
          <cell r="BE39">
            <v>50</v>
          </cell>
          <cell r="BF39">
            <v>50</v>
          </cell>
          <cell r="BG39" t="str">
            <v>Skyworks states that the requirements of the RBA Code are comprised in the terms of purchase orders with suppliers, but does not disclose details on the contract language.</v>
          </cell>
          <cell r="BH39" t="str">
            <v>Slavery and Human Trafficking Prevention, accessed 19 January 2018: 
http://www.skyworksinc.com/downloads/sustainability/Transparency_in_Supply_Chains_Act_compliance_information.pdf</v>
          </cell>
          <cell r="BI39">
            <v>100</v>
          </cell>
          <cell r="BJ39">
            <v>100</v>
          </cell>
          <cell r="BK39" t="str">
            <v xml:space="preserve">The company has adopted the RBA Code which requires suppliers to cascade standards. It states that its suppliers are "required to incorporate these provisions as their own, while further establishing the Code as a minimum requirement across their own supply chain. This includes the call for supply chain labor programs." </v>
          </cell>
          <cell r="BL39" t="str">
            <v xml:space="preserve">Enabling a Connected World - Sustainability, 2016 report, accessed 18 January 2018: http://www.skyworksinc.com/downloads/investors/skyworks_sustainability.pdf, page 6.
</v>
          </cell>
          <cell r="BM39">
            <v>0</v>
          </cell>
          <cell r="BN39">
            <v>0</v>
          </cell>
          <cell r="BO39">
            <v>0</v>
          </cell>
          <cell r="BP39">
            <v>0</v>
          </cell>
          <cell r="BQ39" t="str">
            <v xml:space="preserve">Not disclosed. Skyworks addresses private employment agencies with its supplier specifications. However, it appears that this refers to such agencies that recruit staff for Skyworks itself, rather than in its supply chains.
It further indicates some awareness of the risks associated with labor recruitment practices as it states that it attends RBA training on this subject.  </v>
          </cell>
          <cell r="BR39" t="str">
            <v>Supplier Sustainability Specifications, accessed 10 January 2018:
http://www.skyworksinc.com/downloads/suppliers/SQ030337.pdf, page 6.</v>
          </cell>
          <cell r="BS39">
            <v>75</v>
          </cell>
          <cell r="BT39">
            <v>50</v>
          </cell>
          <cell r="BU39">
            <v>25</v>
          </cell>
          <cell r="BV39" t="str">
            <v>(1) and (2) By citing the RBA Code within its Supplier Specifications, the company prohibits charging of recruitment fees and states that such fees shall be repaid to workers if found (which implies that suppliers are responsible for paying such fees). It does not disclose further explanations or details on this clause, nor does it disclose evidence for the reimbursement of fees.</v>
          </cell>
          <cell r="BW39" t="str">
            <v>Supplier Sustainability Specifications, accessed 10 January 2018:
http://www.skyworksinc.com/downloads/suppliers/SQ030337.pdf, page 15.</v>
          </cell>
          <cell r="BX39">
            <v>0</v>
          </cell>
          <cell r="BY39">
            <v>0</v>
          </cell>
          <cell r="BZ39">
            <v>0</v>
          </cell>
          <cell r="CA39" t="str">
            <v>Not disclosed</v>
          </cell>
          <cell r="CB39" t="str">
            <v>n/a</v>
          </cell>
          <cell r="CC39">
            <v>50</v>
          </cell>
          <cell r="CD39">
            <v>25</v>
          </cell>
          <cell r="CE39">
            <v>25</v>
          </cell>
          <cell r="CF39">
            <v>0</v>
          </cell>
          <cell r="CG39">
            <v>0</v>
          </cell>
          <cell r="CH39"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39" t="str">
            <v>Slavery and Human Trafficking Prevention, accessed 19 January 2018: 
http://www.skyworksinc.com/downloads/sustainability/Transparency_in_Supply_Chains_Act_compliance_information.pdf</v>
          </cell>
          <cell r="CJ39">
            <v>50</v>
          </cell>
          <cell r="CK39">
            <v>50</v>
          </cell>
          <cell r="CL39">
            <v>0</v>
          </cell>
          <cell r="CM39" t="str">
            <v>(1) The company links to the RBA website and the latest version of its Code, and explicitly points out that it is available in several languages.
(2) Not disclosed</v>
          </cell>
          <cell r="CN39" t="str">
            <v>Supplier Sustainability Specifications, accessed 10 January 2018:
http://www.skyworksinc.com/downloads/suppliers/SQ030337.pdf, page 13.</v>
          </cell>
          <cell r="CO39">
            <v>0</v>
          </cell>
          <cell r="CP39">
            <v>0</v>
          </cell>
          <cell r="CQ39">
            <v>0</v>
          </cell>
          <cell r="CR39">
            <v>0</v>
          </cell>
          <cell r="CS39">
            <v>0</v>
          </cell>
          <cell r="CT39" t="str">
            <v>Not disclosed</v>
          </cell>
          <cell r="CU39" t="str">
            <v>n/a</v>
          </cell>
          <cell r="CV39">
            <v>0</v>
          </cell>
          <cell r="CW39">
            <v>0</v>
          </cell>
          <cell r="CX39">
            <v>0</v>
          </cell>
          <cell r="CY39">
            <v>0</v>
          </cell>
          <cell r="CZ39">
            <v>0</v>
          </cell>
          <cell r="DA39" t="str">
            <v>Not disclosed.</v>
          </cell>
          <cell r="DB39" t="str">
            <v>n/a</v>
          </cell>
          <cell r="DC39">
            <v>0</v>
          </cell>
          <cell r="DD39">
            <v>0</v>
          </cell>
          <cell r="DE39">
            <v>0</v>
          </cell>
          <cell r="DF39">
            <v>0</v>
          </cell>
          <cell r="DG39">
            <v>0</v>
          </cell>
          <cell r="DH39">
            <v>0</v>
          </cell>
          <cell r="DI39" t="str">
            <v>Not disclosed.</v>
          </cell>
          <cell r="DJ39" t="str">
            <v>n/a</v>
          </cell>
          <cell r="DK39">
            <v>60</v>
          </cell>
          <cell r="DL39">
            <v>0</v>
          </cell>
          <cell r="DM39">
            <v>20</v>
          </cell>
          <cell r="DN39">
            <v>20</v>
          </cell>
          <cell r="DO39">
            <v>20</v>
          </cell>
          <cell r="DP39">
            <v>0</v>
          </cell>
          <cell r="DQ39" t="str">
            <v xml:space="preserve">The company states that it regularly audits major suppliers who are identified as high risk based on their SAQ responses. 
(1) Not disclosed
Skyworks discloses that it uses the RBA's VAP to audit suppliers [confirmed by RBA], which includes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
</v>
          </cell>
          <cell r="DR39" t="str">
            <v>Slavery and Human Trafficking Prevention, accessed 19 January 2018: 
http://www.skyworksinc.com/downloads/sustainability/Transparency_in_Supply_Chains_Act_compliance_information.pdf</v>
          </cell>
          <cell r="DS39">
            <v>20</v>
          </cell>
          <cell r="DT39">
            <v>0</v>
          </cell>
          <cell r="DU39">
            <v>0</v>
          </cell>
          <cell r="DV39">
            <v>0</v>
          </cell>
          <cell r="DW39">
            <v>20</v>
          </cell>
          <cell r="DX39">
            <v>0</v>
          </cell>
          <cell r="DY39" t="str">
            <v>(1)-(3) Not disclosed
(4) The company is an RBA full member, and as such is required to audit 25% of high-risk major suppliers (may include own facilities) using an RBA approved audit firm or a RBA administered audit.
(5) Not disclosed</v>
          </cell>
          <cell r="DZ39" t="str">
            <v>Slavery and Human Trafficking Prevention, accessed 19 January 2018: 
http://www.skyworksinc.com/downloads/sustainability/Transparency_in_Supply_Chains_Act_compliance_information.pdf</v>
          </cell>
          <cell r="EA39">
            <v>75</v>
          </cell>
          <cell r="EB39">
            <v>25</v>
          </cell>
          <cell r="EC39">
            <v>25</v>
          </cell>
          <cell r="ED39">
            <v>25</v>
          </cell>
          <cell r="EE39">
            <v>0</v>
          </cell>
          <cell r="EF39" t="str">
            <v>(1) Skyworks states that corrective action plans must be implemented in the shortest possible timeline but does not disclose any details on a process. The company uses the RBA’s Validated Audit Process (VAP) for supplier audits [confirmed by RBA], which includes corrective action plans with elements such as policy/procedure changes and training.
(2) The company uses the RBA’s Validated Audit Process (VAP), which includes closure audits on priority issues such as forced labor or bonded labor.
(3) Those suppliers who fail to conform with the correcctive action plan may be disqualified by the company.
(4) Not disclosed</v>
          </cell>
          <cell r="EG39" t="str">
            <v>Slavery and Human Trafficking Prevention, accessed 19 January 2018: 
http://www.skyworksinc.com/downloads/sustainability/Transparency_in_Supply_Chains_Act_compliance_information.pdf</v>
          </cell>
          <cell r="EH39">
            <v>0</v>
          </cell>
          <cell r="EI39">
            <v>0</v>
          </cell>
          <cell r="EJ39">
            <v>0</v>
          </cell>
          <cell r="EK39">
            <v>0</v>
          </cell>
          <cell r="EL39" t="str">
            <v>n/a</v>
          </cell>
          <cell r="EM39" t="str">
            <v>n/a</v>
          </cell>
          <cell r="EN39" t="str">
            <v>n/a</v>
          </cell>
          <cell r="EO39" t="str">
            <v>n/a</v>
          </cell>
          <cell r="EP39" t="str">
            <v>n/a</v>
          </cell>
          <cell r="EQ39" t="str">
            <v>n/a</v>
          </cell>
          <cell r="ER39" t="str">
            <v>n/a</v>
          </cell>
          <cell r="ES39" t="str">
            <v>n/a</v>
          </cell>
          <cell r="ET39" t="str">
            <v>n/a</v>
          </cell>
          <cell r="EU39" t="str">
            <v>Not disclosed</v>
          </cell>
          <cell r="EV39" t="str">
            <v>n/a</v>
          </cell>
        </row>
        <row r="40">
          <cell r="A40" t="str">
            <v>Taiwan Semiconductor Manufacturing Company Limited</v>
          </cell>
          <cell r="B40" t="str">
            <v>Semiconductors</v>
          </cell>
          <cell r="C40">
            <v>226.70301000000001</v>
          </cell>
          <cell r="D40" t="str">
            <v>Taiwan</v>
          </cell>
          <cell r="E40" t="str">
            <v>TSEC:2330</v>
          </cell>
          <cell r="F40" t="str">
            <v>x</v>
          </cell>
          <cell r="H40">
            <v>100</v>
          </cell>
          <cell r="I40">
            <v>100</v>
          </cell>
          <cell r="J40" t="str">
            <v>In its supplier code of conduct, TSMC states it is committed to ensuring that working conditions in its supply chains are safe, that workers are treated with respect and dignity, and that it therefore established its supplier code of conduct, in line with the RBA code, with the UNGP and ILO norms. 
Further, the company's human rights policy includes "eliminate forced labor" as one of several guiding principles.</v>
          </cell>
          <cell r="K40" t="str">
            <v>* Supplier Code of Conduct, accesssed 29 December 2017: https://supplyonline.tsmc.com.tw/TSMC_Supply_Online_20131112/english/code_of_conduct.html
* TSMC Human Rights Policy, accessed 10 April 2018, http://www.tsmc.com/english/csr/human_right.htm</v>
          </cell>
          <cell r="L40">
            <v>80</v>
          </cell>
          <cell r="M40">
            <v>20</v>
          </cell>
          <cell r="N40">
            <v>0</v>
          </cell>
          <cell r="O40">
            <v>20</v>
          </cell>
          <cell r="P40">
            <v>20</v>
          </cell>
          <cell r="Q40">
            <v>20</v>
          </cell>
          <cell r="R40" t="str">
            <v>(1) The company is a full member of the RBA and has adopted the Code as the basis for its own supplier code of conduct.
(2) Not explicitly
(3) Yes. Home&gt; Supplier &gt; Supplier Code of Conduct
(4) The company states that it updates its code at least every two years, and it has most recently been amended in 2016 to include clauses on occupational safety. The current version of the code is the fourth.
(5) New suppliers are required to sign a compliance agreement ("Letter of Assurance") prior to entering into business relationship with TSMC. The company further publishes the code in an online supplier portal to ensure easy access.</v>
          </cell>
          <cell r="S40" t="str">
            <v>(1)-(3) Supplier Code of Conduct, accesssed 29 December 2017: https://supplyonline.tsmc.com.tw/TSMC_Supply_Online_20131112/english/code_of_conduct.html
(4) and (5) TSMC 2016 Corporate Social Responsibility Report, accessed 29 December 2017:
http://www.tsmc.com/download/csr/2017_tsmc_csr/english/pdf/e_all.pdf, page49.</v>
          </cell>
          <cell r="T40">
            <v>100</v>
          </cell>
          <cell r="U40">
            <v>50</v>
          </cell>
          <cell r="V40">
            <v>50</v>
          </cell>
          <cell r="W40" t="str">
            <v>(1) The company states to have established a supplier counselling team that is responsible for ensuring suppliers' compliance with the code of conduct through various channels such as evaluation, audit and training. 
In its 2016 additional disclosure, the company notes that within the company, the EICC task force is responsible for enforcing the Code in its supply chain. The task force includes multiple divisions including Supply Chain, Operations, Human resources, Environment, safety and Health, Public Relations, Investor Relations, Customer Service and Legal. The members of the task force meet regularly to establish priorities and determine actions. The task force reports to two Senior Vice Presidents who respectively lead the Supply Chain division and CSR Committee. The task force also distributes a quarterly bulletin to all the internal stakeholders to report progress and escalate issues. The company discloses that the task force operates under the  coordination of the Supply Chain division because it believes that the risk associated with its suppliers are higher and the "supply Chain division is naturally the ideal candidate for driving supplier performance elevation."
(2) The company states that the chairperson of a high-level CSR committee annually reports to the board of directors on the implementation and future plans relating to CSR topics, which explicitly includes the EICC code.</v>
          </cell>
          <cell r="X40" t="str">
            <v>(1) TSMC 2016 Corporate Social Responsibility Report, accessed 29 December 2017:
http://www.tsmc.com/download/csr/2017_tsmc_csr/english/pdf/e_all.pdf, page 3.
2016 Additional Disclosure, accessed 25 January 2018, https://business-humanrights.org/sites/default/files/KTC%20TMSC.docx
(2) TSMC 2016 Corporate Social Responsibility Report, accessed 29 December 2017:
http://www.tsmc.com/download/csr/2017_tsmc_csr/english/pdf/e_all.pdf, page 10.</v>
          </cell>
          <cell r="Y40">
            <v>50</v>
          </cell>
          <cell r="Z40">
            <v>25</v>
          </cell>
          <cell r="AA40">
            <v>25</v>
          </cell>
          <cell r="AB40" t="str">
            <v>(1) In its 2016 additional disclosure, the company states that in 2015 it conducted four internal trainings on its Supplier Code of Conduct, for more than 25 division members. Its Supplier Code of Conduct addresses forced labor. It does not specify whether the training included relevant staff, such as procurement.
(2) The company reports it conducts periodic supplier trainings and workshops, including the topics of business ethics, but there is no evidence human rights topics are part of these interventions. In 2016, twelve such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v>
          </cell>
          <cell r="AC40" t="str">
            <v>(1) 2016 Additional Disclosure, accessed 25 January 2018, https://business-humanrights.org/sites/default/files/KTC%20TMSC.docx
(2) *TSMC 2016 Corporate Social Responsibility Report, accessed 29 December 2017:
http://www.tsmc.com/download/csr/2017_tsmc_csr/english/pdf/e_all.pdf, page 50.
*Company response 2016, accessed 29 December 2017:
https://business-humanrights.org/en/knowthechain-ict-company-disclosure, page 2.</v>
          </cell>
          <cell r="AD40">
            <v>25</v>
          </cell>
          <cell r="AE40">
            <v>0</v>
          </cell>
          <cell r="AF40">
            <v>25</v>
          </cell>
          <cell r="AG40" t="str">
            <v xml:space="preserve">(1) Not disclosed. In its response to KnowTheChain in 2016, TSMC states that human trafficking and forced labor are not a major issue for its supplier based and that this issue is "hardly raised by local NGOs, trade unions, or policy makers". 
The company discloses a process to identify material social and environmental issues, to understand the extent to which tehse are of interest and/or concern to its stakeholders. Supplier sustainability management (which includes procurement practices, supplier
assessment for labor practices, supplier human rights assessment, etc) has been identified as a material issue in relation to procurement. It discloses it engaged on this topic with suppliers, but not other stakeholders, such as governments or unions.
(2) The company is a full member of the RBA.
In its response to KnowTheChain in 2016, it discloses that it is part of a task force, without specifying further. </v>
          </cell>
          <cell r="AH40" t="str">
            <v>(1) 2016 Additional Disclosure, accessed 29 December 2017:
https://business-humanrights.org/en/knowthechain-ict-company-disclosure, Word document page 4.
* TSMC 2016 Corporate Social
Responsibility Report, accessed 10 April 2018, http://www.tsmc.com/csr/en/download/2016_tsmc_csr_en.pdf, p. 11-14
(2) 2016 Additional Disclosure, see above.</v>
          </cell>
          <cell r="AI40">
            <v>62.5</v>
          </cell>
          <cell r="AJ40">
            <v>12.5</v>
          </cell>
          <cell r="AK40">
            <v>25</v>
          </cell>
          <cell r="AL40">
            <v>25</v>
          </cell>
          <cell r="AM40">
            <v>0</v>
          </cell>
          <cell r="AN40" t="str">
            <v>(1) TSMC discloses that in 2015, the top 80% of procurement spending went to 24 major suppliers, and discloses the list of these suppliers and their facilities' locations (not addresses).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discloses list of potential countries of origin for conflict minerals.
(4) Not disclosed</v>
          </cell>
          <cell r="AO40" t="str">
            <v>(1) TSMC Corporate Social Respnsibility Report accessed 29 December 2017:
http://www.tsmc.com/download/csr/2016_tsmc_csr/english/pdf/e_all.pdf
(2) TSMC Conflict Minerals Report, accessed 29 December 2017: http://www.tsmc.com/download/ir/secFillings/Form-SD-(final)_2016.pdf, page 7 ff.
(3) see above, page 13.</v>
          </cell>
          <cell r="AP40">
            <v>75</v>
          </cell>
          <cell r="AQ40">
            <v>50</v>
          </cell>
          <cell r="AR40">
            <v>25</v>
          </cell>
          <cell r="AS40" t="str">
            <v>(1) TSMC states it uses the RBA protocol to establish a systematic risk assessment across its supply chain. 
More specifically, the company discloses that it uses the RBA's Self-Assessment Questionnaire protocol to identify human rights supply chain risk. The company further notes that its suppliers' "performance on sustainability related issues are assessed quarterly using our QCDSS (Quality, Cost, Delivery, Service, Sustainability) protocol (labor performance is a component)."
In its 2016 additional disclosure, the company states that following the self-assessment questionnaire process, it "goes beyond the limited group of suppliers by measuring the geographic risks and product risks of all other suppliers." 
In its 2015 CSR Report (published in 2016, covering 2015), the company discloses that in addition to the above sources, it also takes into consideration concerns brought via its grievance channel or through external stakeholders. It also took into consideration risk assessments of third party providers, such as China Labor Watch, Verite, and U.S. Department of State on issues such as forced labor.
(2) The company notes that suppliers operating in China, Malaysia and Taiwan are classified higher risk (compared to its top spent suppliers in Japan, USA and Western Europe) due to weaker labor rights and longer working hours, but it does not detail on how it identified these risk countries. In its 2016 additional disclosure, the company further notes "Put simply, labor conditions in particular remain a concern [in] these three countries." However it does not disclose forced labor risks in other tiers of its supply chain.</v>
          </cell>
          <cell r="AT40" t="str">
            <v>(1) and (2) TSMC 2016 Corporate Social Responsibility Report, accessed 29 December 2017:
http://www.tsmc.com/download/csr/2017_tsmc_csr/english/pdf/e_all.pdf, page 51 and 50.
2016 Additional Disclosure, accessed 29 December 2017:
https://business-humanrights.org/en/knowthechain-ict-company-disclosure
2018 Additional Disclosure, accessed 10 April 2018, https://www.business-humanrights.org/en/knowthechain-ict-company-disclosure
TSMC 2015 Corporate Social Responsibility Report, accessed 10 April 2018, http://www.tsmc.com/download/csr/2016_tsmc_csr/english/pdf/e_all.pdf, p. 50-52</v>
          </cell>
          <cell r="AU40">
            <v>45</v>
          </cell>
          <cell r="AV40">
            <v>0</v>
          </cell>
          <cell r="AW40">
            <v>30</v>
          </cell>
          <cell r="AX40">
            <v>15</v>
          </cell>
          <cell r="AY40" t="str">
            <v>(1) Not disclosed. 
(2) In its 2016 additional disclosure, TSMC discloses that in order to prevent longer working hours for suppliers workers, it provides a 6-month rolling forecast for items it regularly purchased. For new items, the company states that it "starts the communication process with suppliers at least one year ahead to make sure that they have enough time to establish new capacity and/or hire new workers". The company further discloses that measures it has taken to mitigate the risk of human trafficking and forced labor in the supply chain, include establishing direct trade relationship with manufacturers, and reducing the number of suppliers.
The company discloses that in order to mitigate the risk of human trafficking and forced labor in the supply chain, it "consistently rationalizes the supplier pool to facilitate deeper relationships".
(3) In its 2016 Additional Disclosure, the company notes that the rationalizing of the supplier pool, which is aimed at reducing forced labor risks in its supply chains, takes into positive account particularly those suppliers "that have had a good track record." 
In its 2018 Additional Disclosure, the company further discloses that it assesses its suppliers performance on sustainability related issues (including labor performance) on a quarterly basis via its QCDSS protocol (Quality, Cost, Delivery, Service, Sustainability). The company notes this mechanism is a "fundamental consideration in business allocation."
No further details on this are disclosed.</v>
          </cell>
          <cell r="AZ40" t="str">
            <v xml:space="preserve">(2) *2016 Additional Disclosure, accessed 29 December 2017:
https://business-humanrights.org/en/knowthechain-ict-company-disclosure, p. 8.
(3) *2016 Additional Disclosure, see above.
* 2018 Additional Disclosure, accessed 10 April 2018, https://www.business-humanrights.org/en/knowthechain-ict-company-disclosure, p.3.
</v>
          </cell>
          <cell r="BA40">
            <v>50</v>
          </cell>
          <cell r="BB40">
            <v>50</v>
          </cell>
          <cell r="BC40" t="str">
            <v>In its code of conduct the company states that it will assess suppliers compliance with the code when it makes purchasing decisions but does not provide details.
In its 2016 additional disclosure, the company specifies that prior to entering into contracts with suppliers, the management committee that reviews new suppliers considers several factors including the suppliers' willingness to endorse the Supplier Code of Conduct compliance agreement. The suppliers application will be denied if there is evidence that the supplier is engaging in unacceptable labor practices. </v>
          </cell>
          <cell r="BD40" t="str">
            <v>TSMC's Supplier Code of Conduct, accessed 29 December 2017: https://supplyonline.tsmc.com.tw/sncdata/SupplyProfile_Code%20of%20Conduct%20Supplier.pdf, page 1.
Company response 2016, accessed 29 December 2017:
https://business-humanrights.org/en/knowthechain-ict-company-disclosure</v>
          </cell>
          <cell r="BE40">
            <v>100</v>
          </cell>
          <cell r="BF40">
            <v>100</v>
          </cell>
          <cell r="BG40" t="str">
            <v xml:space="preserve">In the company's 2016 Additional Disclosure, TSMC discloses that all suppliers are required to sign a compliance agreement and agree to be bound by the company's supplier code of conduct before they can do business with them.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v>
          </cell>
          <cell r="BH40" t="str">
            <v xml:space="preserve">* 2016 Additional Disclosure, accessed 29 December 2017:
https://business-humanrights.org/en/knowthechain-ict-company-disclosure
* 2018 Additional Disclosure, accessed 10 April 2018, https://www.business-humanrights.org/en/knowthechain-ict-company-disclosure, p.3.
* Letter of Assurance, accesse 10 April 2018, https://supplyonline.tsmc.com.tw/sncdata/SupplyProfile_Ethic%20Code.pdf. 
</v>
          </cell>
          <cell r="BI40">
            <v>100</v>
          </cell>
          <cell r="BJ40">
            <v>100</v>
          </cell>
          <cell r="BK40" t="str">
            <v>TSMC is a member of the RBA and states in its code of conduct that it expects its suppliers to hold their suppliers, contractors and service providers to the standards provided in the code.</v>
          </cell>
          <cell r="BL40" t="str">
            <v>TSMC's Supplier Code of Conduct, accessed 29 December 2017: https://supplyonline.tsmc.com.tw/sncdata/SupplyProfile_Code%20of%20Conduct%20Supplier.pdf, page 1.</v>
          </cell>
          <cell r="BM40">
            <v>0</v>
          </cell>
          <cell r="BN40">
            <v>0</v>
          </cell>
          <cell r="BO40">
            <v>0</v>
          </cell>
          <cell r="BP40">
            <v>0</v>
          </cell>
          <cell r="BQ40" t="str">
            <v>Not disclosed.
In its 2016 additional disclosure, TSMC discloses that the company itself does not hire migrant workers, and that all the employees are direct hires. The company also states that it does not use recruitment agencies. Based on available evidence, TSCM does not disclose information on its approach to recruitment in its supply chain.</v>
          </cell>
          <cell r="BR40" t="str">
            <v>Company response 2016, accessed 29 December 2017:
https://business-humanrights.org/en/knowthechain-ict-company-disclosure</v>
          </cell>
          <cell r="BS40">
            <v>100</v>
          </cell>
          <cell r="BT40">
            <v>50</v>
          </cell>
          <cell r="BU40">
            <v>50</v>
          </cell>
          <cell r="BV40" t="str">
            <v xml:space="preserve">(1) The company has adopted the RBA code, which includes a provision that workers shall not be required to pay employers’ or agents’ recruitment fees or other related fees for their employment, and that workers shall be reimbursed for employment related fees. This implies costs for fees should be borne by suppliers. 
(2) The company has adopted the RBA code,  which includes a provision that workers shall be reimbursed for employment related fees. Further, the company discloses that "NT$5.5M in recruitment fees were returned to 360 foreign migrant workers of our suppliers."
</v>
          </cell>
          <cell r="BW40" t="str">
            <v xml:space="preserve">(1) TSMC's Supplier Code of Conduct, accessed 29 December 2017: https://supplyonline.tsmc.com.tw/sncdata/SupplyProfile_Code%20of%20Conduct%20Supplier.pdf, page 2.
(2) TSMC's Supplier Code of Conduct, see above.
2018 Additional Disclosure, accessed 10 April 2018, https://www.business-humanrights.org/en/knowthechain-ict-company-disclosure, p. 4.
</v>
          </cell>
          <cell r="BX40">
            <v>0</v>
          </cell>
          <cell r="BY40">
            <v>0</v>
          </cell>
          <cell r="BZ40">
            <v>0</v>
          </cell>
          <cell r="CA40" t="str">
            <v>Not disclosed</v>
          </cell>
          <cell r="CB40" t="str">
            <v>n/a</v>
          </cell>
          <cell r="CC40">
            <v>50</v>
          </cell>
          <cell r="CD40">
            <v>25</v>
          </cell>
          <cell r="CE40">
            <v>25</v>
          </cell>
          <cell r="CF40">
            <v>0</v>
          </cell>
          <cell r="CG40">
            <v>0</v>
          </cell>
          <cell r="CH40" t="str">
            <v>(1) The company is a RBA full member, and as such is required to adopt as its supplier code the RBA code of conduct, which includes a provision that workers must be provided with a written employment agreement in their native language.
(2) The company is a RBA full member, and as such is required to adopt as its supplier code the RBA code of conduct, which prohibits passport retention and restrictions on workers’ freedom of movement. Further, the company notes in relation to passport retention, that "100% of our audited suppliers found to have violated the passport retention provision have eradicated the practice."
(3) and (4): Not disclosed.</v>
          </cell>
          <cell r="CI40" t="str">
            <v>* 2018 Additional Disclosure (1) , accessed 25 January 2018, https://business-humanrights.org/sites/default/files/KnowTheChain%20-%20ICT%20Sector%20Engagement%20Questions_TSMC.pdf, p.3 
* 2018 Additional Disclosure (2), accesed 10 April 2018, https://www.business-humanrights.org/sites/default/files/2018-04%20KTC%20ICT_Additional%20disclosure%202018%20TSMC_v1.pdf, p.4.</v>
          </cell>
          <cell r="CJ40">
            <v>25</v>
          </cell>
          <cell r="CK40">
            <v>25</v>
          </cell>
          <cell r="CL40">
            <v>0</v>
          </cell>
          <cell r="CM40" t="str">
            <v>(1) TSMC has integrated the EICC Code into its supplier code of conduct [but it does not link to the Code and its translations].
In its 2016 additional disclosure, the company notes that its supplier Code is also available in Chinese, the main language spoken locally, to increase its accessibility for workers in the supply chain. In its 2018 Disclosure, it provides a publically available link to the Chinese translation of its supplier code (https://supplyonline.tsmc.com.tw/sncdata/SupplyProfile_Code%20of%20Conduct%20Supplier_CH.pdf).
However, the company does not provide code translations to other languages.
(2) Not disclosed.</v>
          </cell>
          <cell r="CN40" t="str">
            <v>(1) TSMC's Supplier Code of Conduct, accessed 29 December 2017: https://supplyonline.tsmc.com.tw/sncdata/SupplyProfile_Code%20of%20Conduct%20Supplier.pdf, page 2.
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CO40">
            <v>0</v>
          </cell>
          <cell r="CP40">
            <v>0</v>
          </cell>
          <cell r="CQ40">
            <v>0</v>
          </cell>
          <cell r="CR40">
            <v>0</v>
          </cell>
          <cell r="CS40">
            <v>0</v>
          </cell>
          <cell r="CT40" t="str">
            <v>In its 2016 additional disclosure, the company notes that communication with workers primarily takes place during on-site audits in the form of interviews (see theme 6). However it discloses no evidence of engaging with suppliers' workers beyond audits.</v>
          </cell>
          <cell r="CU40" t="str">
            <v>Company response 2016, accessed 25 January 2018:
https://business-humanrights.org/en/knowthechain-ict-company-disclosure, p. 10.</v>
          </cell>
          <cell r="CV40">
            <v>0</v>
          </cell>
          <cell r="CW40">
            <v>0</v>
          </cell>
          <cell r="CX40">
            <v>0</v>
          </cell>
          <cell r="CY40">
            <v>0</v>
          </cell>
          <cell r="CZ40">
            <v>0</v>
          </cell>
          <cell r="DA40" t="str">
            <v>In its 2018 additional disclosure, in relation to freedom of association, the company notes it enforces this through supplier audits.
(1)-(2) Not disclosed.
(3) In the company's 2016 additional disclosure, TSMC discloses that, in its compliance agreement for suppliers, it stipulates that suppliers shall respect the rights of all workers to form and join trade unions of their own choosing, to bargain collectively and to engage in peaceful assembly. However, in the supplier code of conduct, this statement first references "in conformance with local laws".  Overall, it is not clear if the company encourages suppliers to ensure workplace environments in which workers are able to pursue alternative forms of organization especially when their are regulatory constraints on freedom of association.
(4) Not disclosed.</v>
          </cell>
          <cell r="DB40" t="str">
            <v>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DC40">
            <v>10</v>
          </cell>
          <cell r="DD40">
            <v>10</v>
          </cell>
          <cell r="DE40">
            <v>0</v>
          </cell>
          <cell r="DF40">
            <v>0</v>
          </cell>
          <cell r="DG40">
            <v>0</v>
          </cell>
          <cell r="DH40">
            <v>0</v>
          </cell>
          <cell r="DI40" t="str">
            <v>(1) In its 2016 response, the company states that "TSMC’s grievance channels are not available to suppliers’ workers. Consistent with EICC’s expectation, the company requires its suppliers to make available grievance channels for their own workers so that they are able to raise any concerns without fear of retaliation. Once again, Implementation verification takes place during actual on-site audits." No mechanism for relevant external stakeholders such as labor NGOs or worker organisations is described.
(2)-(5) Not disclosed.</v>
          </cell>
          <cell r="DJ40" t="str">
            <v>TSMC 2016 Corporate Social Responsibility Report, accessed 29 December 2017: http://www.tsmc.com/download/csr/2017_tsmc_csr/english/pdf/e_all.pd, page 100.</v>
          </cell>
          <cell r="DK40">
            <v>60</v>
          </cell>
          <cell r="DL40">
            <v>0</v>
          </cell>
          <cell r="DM40">
            <v>20</v>
          </cell>
          <cell r="DN40">
            <v>20</v>
          </cell>
          <cell r="DO40">
            <v>20</v>
          </cell>
          <cell r="DP40">
            <v>0</v>
          </cell>
          <cell r="DQ40" t="str">
            <v>In its sustainability report for 2016 the company states it has determined the need for audits through EICC SAQ's or other company internal risk assessment considerations. It reports that of the top 80% spent, only one medium-risk supplier needed to be audited. For 107 Taiwanese suppliers (mainly of the 20% spent) the company then conducted its own audits against the supplier code of conduct. These included plant inspections, document reviews, and interviews with management and employees.
For a minority of five remaining suppliers (also of the 20% spent) in China and Malaysia, suppliers were requested to conduct VAP audits [confirmed by RBA], considered more appropriate due to third-party auditors' local knowledge. 
(1) In its 2016 additional disclosure, the company states that it does not conduct unannounced audits.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 In its 2018 Additional Disclosure, the company notes that "due to confidentiality reason our suppliers are not willing to disclose who their suppliers are. As a
result, it is challenging to audit suppliers below the first tier."</v>
          </cell>
          <cell r="DR40" t="str">
            <v>(1)-(4) TSMC 2016 Corporate Social Responsibility Report, accessed 29 December 2017: http://www.tsmc.com/download/csr/2017_tsmc_csr/english/pdf/e_all.pdf, page 50-51.
2016 Additional Disclosure, accessed 25 January 2018:
https://business-humanrights.org/en/knowthechain-ict-company-disclosure.
(5) 2018 Additional Disclosure, accessed 10 April 2018, 
https://www.business-humanrights.org/sites/default/files/2018-04%20KTC%20ICT_Additional%20disclosure%202018%20TSMC_v1.pdf, p.6.</v>
          </cell>
          <cell r="DS40">
            <v>60</v>
          </cell>
          <cell r="DT40">
            <v>20</v>
          </cell>
          <cell r="DU40">
            <v>0</v>
          </cell>
          <cell r="DV40">
            <v>0</v>
          </cell>
          <cell r="DW40">
            <v>20</v>
          </cell>
          <cell r="DX40">
            <v>20</v>
          </cell>
          <cell r="DY40" t="str">
            <v>(1) TSMC discloses that of its 80% top spent suppliers (25 headquarters and 83 production facilities), 96% have completed the EICC SAQ as a first step and only one supplier was considered medium risk and therefore audited. Of the 207 20% spent suppliers, 51% were audited as a result of risk assessment considerations. The total number of audits is stated as 107.
(2) Not disclosed.
(3) Not disclosed.
(4) For its own audits in Taiwan, the company states that every on-site audit was led by a Supply Chain member and supported by associates from Legal, ESH, and Waste Management divisions who were experts in their respective fields. There is no clear evidence disclosed by the company for participation of an expert in human rights or forced labor. 
However, the company is a full RBA member, and as such is required to audit 25% of high-risk major suppliers (may include own facilities) using an RBA approved audit firm or a RBA administered audit.
(5) The company discloses for the audits conducted in 2016 a summary of audit scores, average non-compliances and most commonly found non-compliances, namely working hours, employment fees, labor health regulations, fire protection, climate change response and earthquake protection.</v>
          </cell>
          <cell r="DZ40" t="str">
            <v>TSMC 2016 Corporate Social Responsibility Report, accessed 29 December 2017: http://www.tsmc.com/download/csr/2017_tsmc_csr/english/pdf/e_all.pdf, page 52.</v>
          </cell>
          <cell r="EA40">
            <v>75</v>
          </cell>
          <cell r="EB40">
            <v>25</v>
          </cell>
          <cell r="EC40">
            <v>25</v>
          </cell>
          <cell r="ED40">
            <v>25</v>
          </cell>
          <cell r="EE40">
            <v>0</v>
          </cell>
          <cell r="EF40" t="str">
            <v>(1) TSMC states that all of the non-compliances found during an internal audit are tracked through an online platform which follows a defined process, and that suppliers are supported to rectify these issues through trainings, workshops and in some cases direct communication between TSMC and supplier top management. Suppliers are asked for an explanation of the root cause and to develop "comprehensive improvement plans".
(2) The company uses the RBA’s Validated Audit Process (VAP), which includes closure audits on priority issues such as forced labor or bonded labor. [The company also discloses its process involves a step for "rectification evidence".]
(3) Potential consequences include the reduction of order volume or the termination of business relationship in case of "significant negatives".
(4) Not disclosed</v>
          </cell>
          <cell r="EG40" t="str">
            <v>TSMC 2016 Corporate Social Responsibility Report, accessed 29 December 2017: http://www.tsmc.com/download/csr/2017_tsmc_csr/english/pdf/e_all.pdf, page 52.</v>
          </cell>
          <cell r="EH40">
            <v>25</v>
          </cell>
          <cell r="EI40">
            <v>0</v>
          </cell>
          <cell r="EJ40">
            <v>0</v>
          </cell>
          <cell r="EK40">
            <v>25</v>
          </cell>
          <cell r="EL40" t="str">
            <v>n/a</v>
          </cell>
          <cell r="EM40" t="str">
            <v>n/a</v>
          </cell>
          <cell r="EN40" t="str">
            <v>n/a</v>
          </cell>
          <cell r="EO40" t="str">
            <v>n/a</v>
          </cell>
          <cell r="EP40" t="str">
            <v>n/a</v>
          </cell>
          <cell r="EQ40" t="str">
            <v>n/a</v>
          </cell>
          <cell r="ER40" t="str">
            <v>n/a</v>
          </cell>
          <cell r="ES40" t="str">
            <v>n/a</v>
          </cell>
          <cell r="ET40" t="str">
            <v>n/a</v>
          </cell>
          <cell r="EU40" t="str">
            <v>(1) Not disclosed
(2) The company discloses that "NT$5.5M in recruitment fees were returned to 360 foreign migrant workers of our suppliers." It does not disclose a second example of remedy provided to suppliers' workers.</v>
          </cell>
          <cell r="EV40" t="str">
            <v>(2) 2018 Additional Disclosure, accessed 10 April 2018, https://www.business-humanrights.org/en/knowthechain-ict-company-disclosure, p. 4.</v>
          </cell>
        </row>
        <row r="41">
          <cell r="A41" t="str">
            <v>TE Connectivity Ltd.</v>
          </cell>
          <cell r="B41" t="str">
            <v>Electronic Manufacturing Services</v>
          </cell>
          <cell r="C41">
            <v>36.009190000000004</v>
          </cell>
          <cell r="D41" t="str">
            <v>Switzerland</v>
          </cell>
          <cell r="E41" t="str">
            <v>NYSE:TEL</v>
          </cell>
          <cell r="H41">
            <v>100</v>
          </cell>
          <cell r="I41">
            <v>100</v>
          </cell>
          <cell r="J41" t="str">
            <v xml:space="preserve">TE states that it is committed to conducting responsible business and addressing slavery and trafficking through its policies. </v>
          </cell>
          <cell r="K41" t="str">
            <v>Slavery and Human Trafficking Statement, accessed 23 January 2018: 
http://www.te.com/content/dam/te-com/documents/about-te/corporate-responsibility/global/TEModernSlaveryActStatement2017.pdf</v>
          </cell>
          <cell r="L41">
            <v>100</v>
          </cell>
          <cell r="M41">
            <v>20</v>
          </cell>
          <cell r="N41">
            <v>20</v>
          </cell>
          <cell r="O41">
            <v>20</v>
          </cell>
          <cell r="P41">
            <v>20</v>
          </cell>
          <cell r="Q41">
            <v>20</v>
          </cell>
          <cell r="R41" t="str">
            <v>(1) TE Connectivity Guide to Supplier Responsibility comprises freely chosen employment, prohibitions on child labor, non-discrimination, and freedom of association.
(2) Not the above guide itself, but a statement on social responsibility, which refers and provides a hyperlink to the guide, has been signed by the company's Vice President for Global Government Affairs and Corporate Responsibility.
(3) Yes. Home&gt;Corporate Responsibility&gt;Our Suppliers&gt;Guide to Supplier Social Responsibility
(4) TE discloses that it regularly updates the guide to reflect internationally recognized standards. The current version ("Version D") is dated November 2016.
(5) The company states it follows a multi step approach to inform its suppliers of the guidelines. In its internal Guide to Ethical Conduct, employees are asked to communicate to suppliers "regarding a shared commitment to TE’s core values as well as the set of core values of the United Nations Global Compact and the spirit of the EICC" and to require them to comply with the supplier guide. TE reports that by the end of 2016, a number of 4,202 suppliers had confirmed their compliance with the policy.</v>
          </cell>
          <cell r="S41" t="str">
            <v>(1) TE Guide to Supplier Social Responsibility, accessed 23 January 2018:
https://esupplier.te.com/supplier/procurement/ssr_survey/TEGuideToSSR.html
(2) TE Connectivity Statement on Corporate Responsibility, accessed 23 January 2018: 
http://www.te.com/content/dam/te-com/documents/about-te/corporate-responsibility/global/TECRCommitmentLetter2017.pdf
(3) TE Guide to Supplier Social Responsibility, see above.
(4) and (5) TE Corporate Responsibility Report, accessed 23 January 2018: 
http://www.te.com/content/dam/te-com/documents/about-te/corporate-responsibility/global/TEConnectivityCorporateResponsibilityReport2016.pdf, page 28.
(5) TE Guide to Ethical Conduct, accessed 23 January 2018:
http://www.te.com/content/dam/te-com/documents/about-te/corporate-responsibility/global/TE%20COC_Final_EN_Web_Spread.pdf, page 22.</v>
          </cell>
          <cell r="T41">
            <v>50</v>
          </cell>
          <cell r="U41">
            <v>50</v>
          </cell>
          <cell r="V41">
            <v>0</v>
          </cell>
          <cell r="W41" t="str">
            <v>(1) TE has an Ethics and Compliance team. Further, in its 2018 additional disclosure, TE discloses that its "Supply Base Compliance team leads cross business unit and multifunctional resources to deploy and enforce TE's Guide for Supplier Social Responsibility" , which includes freely chosen employment. Further, the company notes that "responsibility for supplier compliance with TE’s Guides is shared amongst TE’s business units, the Supply Base Compliance team, procurement, and legal leadership, as well as TE’s Office of the Ombudsman."
(2) TE discloses in general, that its board oversees the implementation of governance policies that ensure its values are embedded throughout its business. It does not explicitly refer to oversight of supply chain standards and practices.</v>
          </cell>
          <cell r="X41" t="str">
            <v>(1) TE Corporate Responsibility Report, accessed 23 January 2018: 
http://www.te.com/content/dam/te-com/documents/about-te/corporate-responsibility/global/TEConnectivityCorporateResponsibilityReport2016.pdf
2018 Additional Disclosure, 16 April 2018, https://www.business-humanrights.org/sites/default/files/2018-04%20KTC%20ICT_Additional%20disclosure%202018%20-%20TE.pdf, p.1
(2) TE Corporate Responsibility Report, see above</v>
          </cell>
          <cell r="Y41">
            <v>50</v>
          </cell>
          <cell r="Z41">
            <v>25</v>
          </cell>
          <cell r="AA41">
            <v>25</v>
          </cell>
          <cell r="AB41" t="str">
            <v>(1) TE Connectivity discloses that all employees are required to attend annual online or live training on the company's internal Guide to Ethical Conduct [which includes forced labor topics and refers to the supply chain standard] and on reporting any activity that may violate this guide. TE is also "deploying training for reporting internal incidents for employees who visit supplier locations". The company furhter notes it is reviewing its   compliance training "to determine how best to continue to educate our employees on modern slavery and human trafficking risk in our operations and supply chain."
It is not disclosed that relevant decision makers (for example, in procurement) receive more specific training to human rights or forced labor.
(2) The company discloses in its sustainability report, that in 2016, more than 100 hours of "social responsibility topical guidance trainings" have been offered to suppliers. It does not provide further detail on the training content, and on whether suppliers in different tiers or countries were trained.
Further, the company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v>
          </cell>
          <cell r="AC41" t="str">
            <v>(1) TE Corporate Responsibility Report, accessed 23 January 2018: 
http://www.te.com/content/dam/te-com/documents/about-te/corporate-responsibility/global/TEConnectivityCorporateResponsibilityReport2016.pdf, page 49;
Slavery and Human Trafficking Statement, accessed 23 January 2018: 
http://www.te.com/content/dam/te-com/documents/about-te/corporate-responsibility/global/TEModernSlaveryActStatement2017.pdf
(2) TE Corporate Responsibility Report, see above, page 27.</v>
          </cell>
          <cell r="AD41">
            <v>0</v>
          </cell>
          <cell r="AE41">
            <v>0</v>
          </cell>
          <cell r="AF41">
            <v>0</v>
          </cell>
          <cell r="AG41" t="str">
            <v>(1) Not disclosed
(2) Not disclosed.
TE states it is a member of the UN Global Compact, but does not disclose additional information on its engagement in relation to addressing forced labor. It also states to be "familiar" with the principles of the EICC, but is not a member.
The company further discloses it is a member of the Responsible Minerals Initiative (formerly known as the Conflict-Free Sourcing Initiative), but does not disclose additional information on its engagement in relation to addressing forced labor.</v>
          </cell>
          <cell r="AH41" t="str">
            <v>(2) TE Connectivity Statement on Corporate Responsibility , accessed 23 January 2018: 
http://www.te.com/content/dam/te-com/documents/about-te/corporate-responsibility/global/TECRCommitmentLetter2017.pdf
2018 Additional Disclosure, 16 April 2018, 
https://www.business-humanrights.org/sites/default/files/2018%20ICT%20Sector%20Engagement%20Questions_TE%20Connectivity.pdf, p.3</v>
          </cell>
          <cell r="AI41">
            <v>0</v>
          </cell>
          <cell r="AJ41">
            <v>0</v>
          </cell>
          <cell r="AK41">
            <v>0</v>
          </cell>
          <cell r="AL41">
            <v>0</v>
          </cell>
          <cell r="AM41">
            <v>0</v>
          </cell>
          <cell r="AN41" t="str">
            <v xml:space="preserve">Not disclosed. The company discloses that it works with more than 20,000 suppliers across six continents, of which 6,674 are direct and 15,092 indirect material suppliers. It does not provide further details.
It states to publish a specialized disclosure report under the US Securities Exchange Act, with further information about its supply chain due diligance on "conflict minerals"; however this document could not be identified. </v>
          </cell>
          <cell r="AO41" t="str">
            <v xml:space="preserve">
TE Corporate Responsibility Report, accessed 23 January 2018: 
http://www.te.com/content/dam/te-com/documents/about-te/corporate-responsibility/global/TEConnectivityCorporateResponsibilityReport2016.pdf, page 27-29.</v>
          </cell>
          <cell r="AP41">
            <v>0</v>
          </cell>
          <cell r="AQ41">
            <v>0</v>
          </cell>
          <cell r="AR41">
            <v>0</v>
          </cell>
          <cell r="AS41" t="str">
            <v>(1) TE dicloses it undertakes assessments regarding legal, regulatory or compliance risks.. In its 2018 additional disclosure, the company notes that its supplier social responsibility program includes supplier self-assessments and audits. However, the company does not disclose undertaking risk assessments regarding human rights in its supply chains, for example on specific raw materials, countries, or groups.
(2) Not disclosed</v>
          </cell>
          <cell r="AT41" t="str">
            <v>(1) TE Corporate Responsibility Report, accessed 23 January 2018: 
http://www.te.com/content/dam/te-com/documents/about-te/corporate-responsibility/global/TEConnectivityCorporateResponsibilityReport2016.pdf, page 48.
2018 Additional Disclosure, 16 April 2018, https://www.business-humanrights.org/sites/default/files/2018-04%20KTC%20ICT_Additional%20disclosure%202018%20-%20TE.pdf, p.2</v>
          </cell>
          <cell r="AU41">
            <v>0</v>
          </cell>
          <cell r="AV41">
            <v>0</v>
          </cell>
          <cell r="AW41">
            <v>0</v>
          </cell>
          <cell r="AX41">
            <v>0</v>
          </cell>
          <cell r="AY41" t="str">
            <v>(1) Not disclosed
(2) Not disclosed.
The company states it aims to increase the use of local suppliers from regions where it has business operations ("localization") and involve them early in product development processes. To this aim, it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
(3) Not disclosed</v>
          </cell>
          <cell r="AZ41" t="str">
            <v>TE Corporate Responsibility Report, accessed 23 January 2018: 
http://www.te.com/content/dam/te-com/documents/about-te/corporate-responsibility/global/TEConnectivityCorporateResponsibilityReport2016.pdf, page 29-30.</v>
          </cell>
          <cell r="BA41">
            <v>0</v>
          </cell>
          <cell r="BB41">
            <v>0</v>
          </cell>
          <cell r="BC41" t="str">
            <v>Not disclosed. In its 2018 additional disclosure, the company states that as part of its onboarding process, "suppliers are required to agree to the TE Connectivity Guide to Supplier Responsibility (TEC-1015) and the TE Connectivity Guide To Ethical Conduct which sets forth TE’s position on Labour, Human Rights expectations". However the company does not disclose that it assesses risks of forced labor at potential suppliers prior to entering into contracts.</v>
          </cell>
          <cell r="BD41" t="str">
            <v>2018 Additional Disclosure, 16 April 2018, https://www.business-humanrights.org/sites/default/files/2018-04%20KTC%20ICT_Additional%20disclosure%202018%20-%20TE.pdf, p.3</v>
          </cell>
          <cell r="BE41">
            <v>0</v>
          </cell>
          <cell r="BF41">
            <v>0</v>
          </cell>
          <cell r="BG41" t="str">
            <v>The company's supplier code states that management systems of its suppliers should include "contractual requirements related to social and environmental responsibility", but does not provide further detail.</v>
          </cell>
          <cell r="BH41" t="str">
            <v>* TE Corporate Responsibility Report, accessed 23 January 2018: 
http://www.te.com/content/dam/te-com/documents/about-te/corporate-responsibility/global/TEConnectivityCorporateResponsibilityReport2016.pdf, page 28.
* TE Guide to Supplier Social Responsibility, accessed 16 April 2018:
https://esupplier.te.com/supplier/procurement/ssr_survey/TEGuideToSSR.html, p.20.</v>
          </cell>
          <cell r="BI41">
            <v>50</v>
          </cell>
          <cell r="BJ41">
            <v>50</v>
          </cell>
          <cell r="BK41" t="str">
            <v xml:space="preserve">TE Guide to Supplier Social Responsibility "applies to all suppliers of TE globally, which includes all integrated suppliers, temporary personnel, and third party consultants".  The Guide further requires the company's suppliers "to adhere with the principles this guide and their respective code of conduct (applicable to their employees, external business associates, customers, and suppliers).” 
However, it is not explicit that the  company requires its first-tier suppliers to ensure that their own suppliers implement standards that are in line with the company's supply chain standards addressing forced labor and human trafficking. </v>
          </cell>
          <cell r="BL41" t="str">
            <v>TE Guide to Supplier Social Responsibility, accessed 16 April 2018:
https://esupplier.te.com/supplier/procurement/ssr_survey/TEGuideToSSR.html, page 5.</v>
          </cell>
          <cell r="BM41">
            <v>0</v>
          </cell>
          <cell r="BN41">
            <v>0</v>
          </cell>
          <cell r="BO41">
            <v>0</v>
          </cell>
          <cell r="BP41">
            <v>0</v>
          </cell>
          <cell r="BQ41" t="str">
            <v>Not disclosed. In its 2018 the company discloses that it "does not treat recruiters differently than other suppliers" and therefore its supplier code applies to this cateogry. However, the company disclose whether it also applies to employement and recruitment agencies used by its suppliers.</v>
          </cell>
          <cell r="BR41" t="str">
            <v>2018 Additional Disclosure, 16 April 2018, https://www.business-humanrights.org/sites/default/files/2018-04%20KTC%20ICT_Additional%20disclosure%202018%20-%20TE.pdf, p.4</v>
          </cell>
          <cell r="BS41">
            <v>0</v>
          </cell>
          <cell r="BT41">
            <v>0</v>
          </cell>
          <cell r="BU41">
            <v>0</v>
          </cell>
          <cell r="BV41" t="str">
            <v>Not disclosed</v>
          </cell>
          <cell r="BW41" t="str">
            <v>n/a</v>
          </cell>
          <cell r="BX41">
            <v>0</v>
          </cell>
          <cell r="BY41">
            <v>0</v>
          </cell>
          <cell r="BZ41">
            <v>0</v>
          </cell>
          <cell r="CA41" t="str">
            <v>Not disclosed</v>
          </cell>
          <cell r="CB41" t="str">
            <v>n/a</v>
          </cell>
          <cell r="CC41">
            <v>25</v>
          </cell>
          <cell r="CD41">
            <v>0</v>
          </cell>
          <cell r="CE41">
            <v>25</v>
          </cell>
          <cell r="CF41">
            <v>0</v>
          </cell>
          <cell r="CG41">
            <v>0</v>
          </cell>
          <cell r="CH41" t="str">
            <v>In its 2018 Additional Disclosure, the compay notes that it "does not classify migrant workers differently than other workers", and that its supplier code also applies in relation to migrant workers.
(1) Not disclosed
(2) TE's Guide to Supplier Responsibility states that workers shall not be required to surrender "government-issued identification, passports or work permits as a condition of employment".
(3-4) Not disclosed.</v>
          </cell>
          <cell r="CI41" t="str">
            <v xml:space="preserve">2018 Additional Disclosure, 16 April 2018, https://www.business-humanrights.org/sites/default/files/2018-04%20KTC%20ICT_Additional%20disclosure%202018%20-%20TE.pdf, p.4-5.
(2) TE Guide to Supplier Social Responsibility, accessed 23 January 2018:
https://esupplier.te.com/supplier/procurement/ssr_survey/TEGuideToSSR.html, page 7. </v>
          </cell>
          <cell r="CJ41">
            <v>0</v>
          </cell>
          <cell r="CK41">
            <v>0</v>
          </cell>
          <cell r="CL41">
            <v>0</v>
          </cell>
          <cell r="CM41" t="str">
            <v>(1) TE's corporate website is available in English, Japanese, German, and Chinese. However, the Guide to Supplier Responsibility does not appear to exist as a translated version.
(2) Not disclosed</v>
          </cell>
          <cell r="CN41" t="str">
            <v>Our Suppliers, accessed 23 January 2018: http://www.te.com/usa-en/about-te/corporate-responsibility/supply-chain.html</v>
          </cell>
          <cell r="CO41">
            <v>0</v>
          </cell>
          <cell r="CP41">
            <v>0</v>
          </cell>
          <cell r="CQ41">
            <v>0</v>
          </cell>
          <cell r="CR41">
            <v>0</v>
          </cell>
          <cell r="CS41">
            <v>0</v>
          </cell>
          <cell r="CT41" t="str">
            <v>Not disclosed.</v>
          </cell>
          <cell r="CU41" t="str">
            <v>n/a</v>
          </cell>
          <cell r="CV41">
            <v>0</v>
          </cell>
          <cell r="CW41">
            <v>0</v>
          </cell>
          <cell r="CX41">
            <v>0</v>
          </cell>
          <cell r="CY41">
            <v>0</v>
          </cell>
          <cell r="CZ41">
            <v>0</v>
          </cell>
          <cell r="DA41" t="str">
            <v>Not disclosed.
TE's Guide to Supplier Social Responsibility  requires suppliers to respect freedom of association, and the company's supplier audits include this element, but TE does not disclose any details on how it works with suppliers to ensure this.</v>
          </cell>
          <cell r="DB41" t="str">
            <v>TE Guide to Supplier Social Responsibility, accessed 23 January 2018:
https://esupplier.te.com/supplier/procurement/ssr_survey/TEGuideToSSR.html, page 8
2018 Additional Disclosure, 16 April 2018, https://www.business-humanrights.org/sites/default/files/2018-04%20KTC%20ICT_Additional%20disclosure%202018%20-%20TE.pdf, p.2</v>
          </cell>
          <cell r="DC41">
            <v>40</v>
          </cell>
          <cell r="DD41">
            <v>20</v>
          </cell>
          <cell r="DE41">
            <v>10</v>
          </cell>
          <cell r="DF41">
            <v>0</v>
          </cell>
          <cell r="DG41">
            <v>0</v>
          </cell>
          <cell r="DH41">
            <v>10</v>
          </cell>
          <cell r="DI41" t="str">
            <v>(1) TE has an "Office of the Ombudsman" which acts as an independent resource for employees, suppliers, investors or other third parties to report possible violations of laws and policies, including the Guide to Supplier Social Responsibility. 
TE additionally maintains an independently managed 24 hour hotline and website as another means for employees and external stakeholders to report violations, which is also overseen and investigated by the Ombudsman. 
(2) Both channels can be used in local languages, as TE calls in interpreters as needed.  These mechanisms and their use are described in detail in the company's supplier standard [which appears to be only available in English, and therefore not clear how local language speakers benefit from these detailed explanations]. However, the company does not disclose how it ensure the mechanism is commmunicated to suppliers workers.
(3) Not disclosed. The company reports that both mechanisms are managed by independent, impartial third parties, but provides no further details. Further it is unclear whether the mechanism is availanle to suppliers' workers, and whether how the company ensures that suppliers' workers trust the mechanism.
(4) Not disclosed. It reports that in 2016, the Office of the Ombudsman received around 800 reports, of which 40% were substantiated, and that it closed 788 of them. However it is unclear whether any grievances were submitted by suppliers' workers or relevant stakeholders such as labor NGOs or worker organisations.
(5) It appears that the mechanism may be available in lower tiers also. The company discloses that " TE’s steadfast commitment to responsibly sourced materials across its global supply chain is recognized by Assent Compliance, which lists TE Ombudsman Jennifer Prisco among the top 10 people on its annual list of the Top 100 Conflict Mineral Influence Leaders." No further details are disclosed.</v>
          </cell>
          <cell r="DJ41" t="str">
            <v>(1) and (3) Slavery and Human Trafficking Statement, accessed 23 January 2018: 
http://www.te.com/content/dam/te-com/documents/about-te/corporate-responsibility/global/TEModernSlaveryActStatement2017.pdf; and 
TE Guide to Supplier Social Responsibility, accessed 23 January 2018:
https://esupplier.te.com/supplier/procurement/ssr_survey/TEGuideToSSR.html, page 22.
(4) TE Corporate Responsibility Report, accessed 23 January 2018: 
http://www.te.com/content/dam/te-com/documents/about-te/corporate-responsibility/global/TEConnectivityCorporateResponsibilityReport2016.pdf, page 49 and 52.
(5) See (4), page 8.</v>
          </cell>
          <cell r="DK41">
            <v>10</v>
          </cell>
          <cell r="DL41">
            <v>0</v>
          </cell>
          <cell r="DM41">
            <v>10</v>
          </cell>
          <cell r="DN41">
            <v>0</v>
          </cell>
          <cell r="DO41">
            <v>0</v>
          </cell>
          <cell r="DP41">
            <v>0</v>
          </cell>
          <cell r="DQ41" t="str">
            <v>TE discloses it requires certain suppliers to conduct self assessments, which it then verifies. Based on this, it conducts "rigorous corporate responsibility third party audits" on selected suppliers. 
In its 2018 additional disclosure, the company notes its supplier social responsibility program includes social responsibility audits "conducted by a leading third party audit firm to assess
select suppliers to help insure compliance with TE's Guide to Supplier Social Responsibility on topics, including freedom of association, employee health and safety, emergency preparedness, regulatory and environmental compliance and management systems."
It does not provide further details.</v>
          </cell>
          <cell r="DR41" t="str">
            <v>TE Corporate Responsibility Report, accessed 23 January 2018: 
http://www.te.com/content/dam/te-com/documents/about-te/corporate-responsibility/global/TEConnectivityCorporateResponsibilityReport2016.pdf, page 29-30.
2018 Additional Disclosure, 16 April 2018, https://www.business-humanrights.org/sites/default/files/2018-04%20KTC%20ICT_Additional%20disclosure%202018%20-%20TE.pdf, p. 2 and 6.</v>
          </cell>
          <cell r="DS41">
            <v>10</v>
          </cell>
          <cell r="DT41">
            <v>10</v>
          </cell>
          <cell r="DU41">
            <v>0</v>
          </cell>
          <cell r="DV41">
            <v>0</v>
          </cell>
          <cell r="DW41">
            <v>0</v>
          </cell>
          <cell r="DX41">
            <v>0</v>
          </cell>
          <cell r="DY41" t="str">
            <v>(1) TE discloses to have conducted 255 audits in 2016 (and that 63 of its initial audits resulted in follow-up audits). It states to have more than 20,000 suppliers in total, but provides no percentage of suppliers audited.
(2)-(3) Not disclosed.
(4) The company states to use independent third party auditors but does not disclose information on their background and qualifications.
(5) The company does not disclose specific audit findings, but gives examples of potential "areas of concern ranging from workplace safety to emergency preparedness and business continuity. "</v>
          </cell>
          <cell r="DZ41" t="str">
            <v xml:space="preserve">(1) TE Corporate Responsibility Report, accessed 23 January 2018: 
http://www.te.com/content/dam/te-com/documents/about-te/corporate-responsibility/global/TEConnectivityCorporateResponsibilityReport2016.pdf, page 28, 53 and 30.
(4) See above, page 28.
(5) See bove, page 30.
</v>
          </cell>
          <cell r="EA41">
            <v>37.5</v>
          </cell>
          <cell r="EB41">
            <v>12.5</v>
          </cell>
          <cell r="EC41">
            <v>25</v>
          </cell>
          <cell r="ED41">
            <v>0</v>
          </cell>
          <cell r="EE41">
            <v>0</v>
          </cell>
          <cell r="EF41" t="str">
            <v>In  its 2018 Additional Disclosure, the company notes that corrective action plans are delivered by a third party auditor. The company further notes that these processes are confidential, and may include elements laid out under this indicator.
(1) TE states that suppliers receive recommendations for improvement along with an improvement plan timeline, but does not provide furhter details.
(2) It further states, that once corrective actions are communicated, suppliers will be audited again, after 60 days and within nine months of the original assessment.
(3)-(4) Not disclosed</v>
          </cell>
          <cell r="EG41" t="str">
            <v>2018 Additional Disclosure, 16 April 2018, https://www.business-humanrights.org/sites/default/files/2018-04%20KTC%20ICT_Additional%20disclosure%202018%20-%20TE.pdf, p.7
(1)-(2) TE Corporate Responsibility Report, accessed 23 January 2018: 
http://www.te.com/content/dam/te-com/documents/about-te/corporate-responsibility/global/TEConnectivityCorporateResponsibilityReport2016.pdf, page 28 and 30.</v>
          </cell>
          <cell r="EH41">
            <v>0</v>
          </cell>
          <cell r="EI41">
            <v>0</v>
          </cell>
          <cell r="EJ41">
            <v>0</v>
          </cell>
          <cell r="EK41">
            <v>0</v>
          </cell>
          <cell r="EL41" t="str">
            <v>n/a</v>
          </cell>
          <cell r="EM41" t="str">
            <v>n/a</v>
          </cell>
          <cell r="EN41" t="str">
            <v>n/a</v>
          </cell>
          <cell r="EO41" t="str">
            <v>n/a</v>
          </cell>
          <cell r="EP41" t="str">
            <v>n/a</v>
          </cell>
          <cell r="EQ41" t="str">
            <v>n/a</v>
          </cell>
          <cell r="ER41" t="str">
            <v>n/a</v>
          </cell>
          <cell r="ES41" t="str">
            <v>n/a</v>
          </cell>
          <cell r="ET41" t="str">
            <v>n/a</v>
          </cell>
          <cell r="EU41" t="str">
            <v>Not disclosed</v>
          </cell>
          <cell r="EV41" t="str">
            <v>n/a</v>
          </cell>
        </row>
        <row r="42">
          <cell r="A42" t="str">
            <v>Texas Instruments Incorporated</v>
          </cell>
          <cell r="B42" t="str">
            <v>Semiconductors</v>
          </cell>
          <cell r="C42">
            <v>107.82302</v>
          </cell>
          <cell r="D42" t="str">
            <v>United States</v>
          </cell>
          <cell r="E42" t="str">
            <v>NasdaqGS:TXN</v>
          </cell>
          <cell r="F42" t="str">
            <v>x</v>
          </cell>
          <cell r="H42">
            <v>100</v>
          </cell>
          <cell r="I42">
            <v>100</v>
          </cell>
          <cell r="J42" t="str">
            <v>Texas Instruments states that it is committed to upholding human rights, has adopted the EICC Code and will hold its suppliers to these standards, which include freely chosen employment.</v>
          </cell>
          <cell r="K42" t="str">
            <v>Anti Human Trafficking Statement, accessed 15 January 2018: 
http://www.ti.com/corp/docs/csr/downloads/TI_Anti_Human_Trafficking_Statement.pdf</v>
          </cell>
          <cell r="L42">
            <v>70</v>
          </cell>
          <cell r="M42">
            <v>20</v>
          </cell>
          <cell r="N42">
            <v>20</v>
          </cell>
          <cell r="O42">
            <v>0</v>
          </cell>
          <cell r="P42">
            <v>20</v>
          </cell>
          <cell r="Q42">
            <v>10</v>
          </cell>
          <cell r="R42" t="str">
            <v>(1) The RBA Code is embedded in TI's Supplier Code of Conduct.
(2) The code itself is not explicitly approved, but an open letter to suppliers, which is published on the company's website and prominently includes the code, is signed by two Vice Presidents.
(3) No. Home&gt;About TI&gt;Sustainability&gt;Supply chain accountability&gt;TI supplier code of conduct
(4) The company adopted the RBA Code and links to its previous version, 5.1.
(5) Suppliers must contractually agree to adhere to the terms of the Code.</v>
          </cell>
          <cell r="S42" t="str">
            <v>Anti Human Trafficking Statement, accessed 15 January 2018: 
http://www.ti.com/corp/docs/csr/downloads/TI_Anti_Human_Trafficking_Statement.pdf
(2) Ethical expectations of our suppliers, accessed 1 February 2018, http://www.ti.com/corp/docs/investor/gov/EthicalExpectationsofourSuppliers.shtml.</v>
          </cell>
          <cell r="T42">
            <v>75</v>
          </cell>
          <cell r="U42">
            <v>50</v>
          </cell>
          <cell r="V42">
            <v>25</v>
          </cell>
          <cell r="W42" t="str">
            <v>(1) Texas Instruments discloses that it has a director of supply chain responsibility who "oversees supplier environmental and social responsibility, implements related programs and policies, and manages supplier diversity." It further has site leadership teams in place, who monitor local legislation and ensure suppliers' compliance with it.
(2) The company's VP of global procurement and logistics, together with the CFO- oversees supply chain policies, performance and risk management, which is assumed to  include the Supplier Code of Conduct. However there is no indication of board oversight.</v>
          </cell>
          <cell r="X42" t="str">
            <v>Management of suppliers, accessed 15 January 2018: http://www.ti.com/corp/docs/csr/management_of_suppliers.html</v>
          </cell>
          <cell r="Y42">
            <v>75</v>
          </cell>
          <cell r="Z42">
            <v>50</v>
          </cell>
          <cell r="AA42">
            <v>25</v>
          </cell>
          <cell r="AB42" t="str">
            <v xml:space="preserve">(1) TI’s global buyers and procurement managers undergo annual training on forced labor and human trafficking. 
(2) Training on forced labor and human trafficking is provided annually to targeted suppliers, and new suppliers. TI have also trained 35 suppliers online on forced labor using EICC resources and held several in-person trainings for region-specific suppliers. However, it is unclear whether the company provides supplier training in different countries and/or tiers. </v>
          </cell>
          <cell r="AC42" t="str">
            <v>Anti Human Trafficking Statement, accessed 15 January 2018: 
http://www.ti.com/corp/docs/csr/downloads/TI_Anti_Human_Trafficking_Statement.pdf</v>
          </cell>
          <cell r="AD42">
            <v>25</v>
          </cell>
          <cell r="AE42">
            <v>0</v>
          </cell>
          <cell r="AF42">
            <v>25</v>
          </cell>
          <cell r="AG42" t="str">
            <v>(1) Not disclosed
(2) The company is a member of the RBA but does not disclose further detail of its engagement.</v>
          </cell>
          <cell r="AH42" t="str">
            <v>Management of suppliers, accessed 15 January 2018: http://www.ti.com/corp/docs/csr/management_of_suppliers.html</v>
          </cell>
          <cell r="AI42">
            <v>37.5</v>
          </cell>
          <cell r="AJ42">
            <v>0</v>
          </cell>
          <cell r="AK42">
            <v>25</v>
          </cell>
          <cell r="AL42">
            <v>12.5</v>
          </cell>
          <cell r="AM42">
            <v>0</v>
          </cell>
          <cell r="AN42" t="str">
            <v>(1) Not disclosed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The company reports that it is working with its supply chain, including subcontracted manufacturers to "determine the mineral source for the materials containing tantalum, tin, tungsten and gold, so [it] can identify and eliminate non-compliant sources."  A list of countries is not disclosed, however.
(4) Not disclosed</v>
          </cell>
          <cell r="AO42" t="str">
            <v>(2) Specialized Disclosure Report, accessed 15 January 2018: http://investor.ti.com/secfiling.cfm?filingID=1564590-16-20116&amp;CIK=97476
(3) Anti Human Trafficking Statement, accessed 15 January 2018: 
http://www.ti.com/corp/docs/csr/downloads/TI_Anti_Human_Trafficking_Statement.pdf</v>
          </cell>
          <cell r="AP42">
            <v>0</v>
          </cell>
          <cell r="AQ42">
            <v>0</v>
          </cell>
          <cell r="AR42">
            <v>0</v>
          </cell>
          <cell r="AS42" t="str">
            <v>(1) The company states that in 2016 it focused its assessments on labor risks in Asia, but does not provide further details how it evaluated these.
(2) Not disclosed.</v>
          </cell>
          <cell r="AT42" t="str">
            <v>Anti Human Trafficking Statement, accessed 15 January 2018: 
http://www.ti.com/corp/docs/csr/downloads/TI_Anti_Human_Trafficking_Statement.pdf</v>
          </cell>
          <cell r="AU42">
            <v>0</v>
          </cell>
          <cell r="AV42">
            <v>0</v>
          </cell>
          <cell r="AW42">
            <v>0</v>
          </cell>
          <cell r="AX42">
            <v>0</v>
          </cell>
          <cell r="AY42" t="str">
            <v>Not disclosed</v>
          </cell>
          <cell r="AZ42" t="str">
            <v>n/a</v>
          </cell>
          <cell r="BA42">
            <v>50</v>
          </cell>
          <cell r="BB42">
            <v>50</v>
          </cell>
          <cell r="BC42" t="str">
            <v>TI uses an Environmental and Social Responsibility Questionnaire to assess new suppliers before conducting business with them. It is not expressly stated that this questionnaire assesses risks of forced labor. It also uses self-assessment questionnaires by the RBA, but there is no evidence this is done before selecting new business partners, rather it is used for existing high-risk suppliers.
In its sustainability reporting, the company states for the GRI reporting category related to human rights screening of new suppliers that this area is not material to the company, as new suppliers comprise a "very small portion of TI's spent".
On its corporate website, Texas Instruments states that it "considers sustainability in [its] purchasing decisions, and [has] guidelines in place for purchasing and using specific resources including human trafficking, labor, conflict minerals [...]"  There is no tangible  evidence for this, however.</v>
          </cell>
          <cell r="BD42" t="str">
            <v>Anti Human Trafficking Statement, accessed 15 January 2018: 
http://www.ti.com/corp/docs/csr/downloads/TI_Anti_Human_Trafficking_Statement.pdf;
GRI Index, accessed 15 January 2018: http://www.ti.com/corp/docs/csr/downloads/2016-ti-gri-index.pdf; and
Responsible sourcing, accessed 15 January 2018:
http://www.ti.com/corp/docs/csr/responsible_sourcing.html</v>
          </cell>
          <cell r="BE42">
            <v>50</v>
          </cell>
          <cell r="BF42">
            <v>50</v>
          </cell>
          <cell r="BG42" t="str">
            <v>TI states that "suppliers agree to purchase orders and contracts that require compliance with applicable laws and the TI Supplier Code of Conduct", but does not provide any further evidence, such as contract language.</v>
          </cell>
          <cell r="BH42" t="str">
            <v>Anti Human Trafficking Statement, accessed 15 January 2018: 
http://www.ti.com/corp/docs/csr/downloads/TI_Anti_Human_Trafficking_Statement.pdf</v>
          </cell>
          <cell r="BI42">
            <v>100</v>
          </cell>
          <cell r="BJ42">
            <v>100</v>
          </cell>
          <cell r="BK42" t="str">
            <v>TI states that "suppliers must have the necessary management systems in place to ensure workers’ rights are protected throughout the supply chain". This is also included in its Supplier Environmental and Social Responsibility Policy. The company has also adopted the EICC Code which requires suppliers to cascade standards.</v>
          </cell>
          <cell r="BL42" t="str">
            <v>Anti Human Trafficking Statement, accessed 15 January 2018: 
http://www.ti.com/corp/docs/csr/downloads/TI_Anti_Human_Trafficking_Statement.pdf
Supply chain responsibility, Supplier Environmental and social responsibility policy, accessed 15 January 2018: 
https://wpl.ext.ti.com/Home/Category/16</v>
          </cell>
          <cell r="BM42">
            <v>0</v>
          </cell>
          <cell r="BN42">
            <v>0</v>
          </cell>
          <cell r="BO42">
            <v>0</v>
          </cell>
          <cell r="BP42">
            <v>0</v>
          </cell>
          <cell r="BQ42" t="str">
            <v>Not disclosed</v>
          </cell>
          <cell r="BR42" t="str">
            <v>n/a</v>
          </cell>
          <cell r="BS42">
            <v>75</v>
          </cell>
          <cell r="BT42">
            <v>50</v>
          </cell>
          <cell r="BU42">
            <v>25</v>
          </cell>
          <cell r="BV42" t="str">
            <v>(1) The company has adopted the RBA Code (version 5.1.) which includes a provision that workers shall not be required to pay employers’ or agents’ recruitment fees or other related fees for their employment. 
(2) The RBA Code includes a provision that employment related fees paid by workers shall be reimbursed to the workers.  However, the company does not disclose evidence of reimbursing recruitment fees.</v>
          </cell>
          <cell r="BW42" t="str">
            <v>(1) and (2) Anti Human Trafficking Statement, accessed 15 January 2018: 
http://www.ti.com/corp/docs/csr/downloads/TI_Anti_Human_Trafficking_Statement.pdf</v>
          </cell>
          <cell r="BX42">
            <v>0</v>
          </cell>
          <cell r="BY42">
            <v>0</v>
          </cell>
          <cell r="BZ42">
            <v>0</v>
          </cell>
          <cell r="CA42" t="str">
            <v>Not disclosed</v>
          </cell>
          <cell r="CB42" t="str">
            <v>n/a</v>
          </cell>
          <cell r="CC42">
            <v>50</v>
          </cell>
          <cell r="CD42">
            <v>25</v>
          </cell>
          <cell r="CE42">
            <v>25</v>
          </cell>
          <cell r="CF42">
            <v>0</v>
          </cell>
          <cell r="CG42">
            <v>0</v>
          </cell>
          <cell r="CH42" t="str">
            <v>(1) and (2) Texas Instruments has adopted version 5.1. of the RBA Code, which requires that workers must be provided with a written employment agreement in their native language prior to the worker departing from his or her country of origin. The code further prohibits passport retention and restrictions on workers’ freedom of movement.
(3) and (4) Not disclosed.</v>
          </cell>
          <cell r="CI42" t="str">
            <v>Anti Human Trafficking Statement, accessed 15 January 2018: 
http://www.ti.com/corp/docs/csr/downloads/TI_Anti_Human_Trafficking_Statement.pdf</v>
          </cell>
          <cell r="CJ42">
            <v>50</v>
          </cell>
          <cell r="CK42">
            <v>50</v>
          </cell>
          <cell r="CL42">
            <v>0</v>
          </cell>
          <cell r="CM42" t="str">
            <v>(1) In its supplier code of conduct, the company links to the original EICC Code which is available in 15 languages.
(2) Not disclosed</v>
          </cell>
          <cell r="CN42" t="str">
            <v>Supply chain responsibility, Supplier Code of Conduct, accessed 15 January 2018: 
https://wpl.ext.ti.com/Home/Category/16</v>
          </cell>
          <cell r="CO42">
            <v>0</v>
          </cell>
          <cell r="CP42">
            <v>0</v>
          </cell>
          <cell r="CQ42">
            <v>0</v>
          </cell>
          <cell r="CR42">
            <v>0</v>
          </cell>
          <cell r="CS42">
            <v>0</v>
          </cell>
          <cell r="CT42" t="str">
            <v>Not disclosed</v>
          </cell>
          <cell r="CU42" t="str">
            <v>n/a</v>
          </cell>
          <cell r="CV42">
            <v>0</v>
          </cell>
          <cell r="CW42">
            <v>0</v>
          </cell>
          <cell r="CX42">
            <v>0</v>
          </cell>
          <cell r="CY42">
            <v>0</v>
          </cell>
          <cell r="CZ42">
            <v>0</v>
          </cell>
          <cell r="DA42" t="str">
            <v>Not disclosed.</v>
          </cell>
          <cell r="DB42" t="str">
            <v>n/a</v>
          </cell>
          <cell r="DC42">
            <v>10</v>
          </cell>
          <cell r="DD42">
            <v>10</v>
          </cell>
          <cell r="DE42">
            <v>0</v>
          </cell>
          <cell r="DF42">
            <v>0</v>
          </cell>
          <cell r="DG42">
            <v>0</v>
          </cell>
          <cell r="DH42">
            <v>0</v>
          </cell>
          <cell r="DI42" t="str">
            <v>(1) Any employee, contractor, supplier, distributor or customer of Texas Instruments may report a concern to the Ethics Office via "multiple avenues".  In its open letter to suppliers, it specifies that this may be through any buyer, procurement and logistics representatives, or the Ethics Director. It is not explicitly stated that this mechanism will process reports on violations of human rights in the supply chain, however, it speaks of "questionable activities involving tiers or suppliers". It is also not stated whether the mechanism is available to suppliers' workers or relevant stakeholders such as worker rights organisations or labor or human rights NGOs.
(2-5) Not disclosed</v>
          </cell>
          <cell r="DJ42" t="str">
            <v>Anti Human Trafficking Statement, accessed 15 January 2018: 
http://www.ti.com/corp/docs/csr/downloads/TI_Anti_Human_Trafficking_Statement.pdf
Ethical expectations of our suppliers, accessed 15 January 2018: http://www.ti.com/corp/docs/investor/gov/EthicalExpectationsofourSuppliers.shtml</v>
          </cell>
          <cell r="DK42">
            <v>60</v>
          </cell>
          <cell r="DL42">
            <v>0</v>
          </cell>
          <cell r="DM42">
            <v>20</v>
          </cell>
          <cell r="DN42">
            <v>20</v>
          </cell>
          <cell r="DO42">
            <v>20</v>
          </cell>
          <cell r="DP42">
            <v>0</v>
          </cell>
          <cell r="DQ42" t="str">
            <v>(1) Not disclosed
The company states it makes use of the RBA's VAP to audit its own and some (at least 25% of those deemed high risk in self-assessment questionnaires) of its supplier facilities [RBA confirmed use of VAP for supplier audits]. VAP audits include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v>
          </cell>
          <cell r="DR42" t="str">
            <v>Anti Human Trafficking Statement, accessed 15 January 2018: 
http://www.ti.com/corp/docs/csr/downloads/TI_Anti_Human_Trafficking_Statement.pdf, page 2.</v>
          </cell>
          <cell r="DS42">
            <v>30</v>
          </cell>
          <cell r="DT42">
            <v>0</v>
          </cell>
          <cell r="DU42">
            <v>0</v>
          </cell>
          <cell r="DV42">
            <v>0</v>
          </cell>
          <cell r="DW42">
            <v>20</v>
          </cell>
          <cell r="DX42">
            <v>10</v>
          </cell>
          <cell r="DY42" t="str">
            <v>(1) Texas Instruments discloses that it "aims to" conduct VAP audits on 25% of audit facilities that are deemed to be high risk according to SAQs. In 2016, VAP audits were conducted on two of its own sites and one supplier site. There is no percentage or information on the overall number of (high risk) suppliers disclosed.
(2)-(3) Not disclosed
(4) The company discloses it uses "independent, third-party auditors specially trained in social and environmental auditing and the VAP audit protocol."  The company uses the RBA’s Validated Audit Process (VAP) for supplier audits [confirmed by RBA], i.e. it conducts audits using an RBA approved audit firm with qualified auditors, with further quality assurance and verification undertaken by RBA. 
(5) It states that in 2016, no major findings in regard to labor have been identified in its audit(s) and does not go further into detail on other findings.</v>
          </cell>
          <cell r="DZ42" t="str">
            <v>Anti Human Trafficking Statement, accessed 15 January 2018: 
http://www.ti.com/corp/docs/csr/downloads/TI_Anti_Human_Trafficking_Statement.pdf, page 2.</v>
          </cell>
          <cell r="EA42">
            <v>75</v>
          </cell>
          <cell r="EB42">
            <v>25</v>
          </cell>
          <cell r="EC42">
            <v>25</v>
          </cell>
          <cell r="ED42">
            <v>25</v>
          </cell>
          <cell r="EE42">
            <v>0</v>
          </cell>
          <cell r="EF42" t="str">
            <v>(1) The company states to carry out audits and corrective action according to the VAP [confirmed by RBA], which includes corrective action plans with elements such as policy/procedure changes and training. The company further discloses that suppliers who are found to not comply with its standards (by means of self assessments or audits) must put corrective action plans in place within a specified time period and that all issues are "tracked to closure". 
(2) The company notes that non-compliance issues are "tracked to closure". The company uses the RBA’s Validated Audit Process (VAP) for supplier audits [confirmed by RBA], which includes closure audits on priority issues such as forced labor or bonded labor.
(3) TI state that business relationships with suppliers who fail to implement corrective action may be terminated. 
(4) Not disclosed.</v>
          </cell>
          <cell r="EG42" t="str">
            <v>(1) and (3) Management of suppliers, accessed 15 January 2018: http://www.ti.com/corp/docs/csr/management_of_suppliers.html; and
Anti Human Trafficking Statement, accessed 15 January 2018: 
http://www.ti.com/corp/docs/csr/downloads/TI_Anti_Human_Trafficking_Statement.pdf, page 2.</v>
          </cell>
          <cell r="EH42">
            <v>0</v>
          </cell>
          <cell r="EI42">
            <v>0</v>
          </cell>
          <cell r="EJ42">
            <v>0</v>
          </cell>
          <cell r="EK42">
            <v>0</v>
          </cell>
          <cell r="EL42" t="str">
            <v>n/a</v>
          </cell>
          <cell r="EM42" t="str">
            <v>n/a</v>
          </cell>
          <cell r="EN42" t="str">
            <v>n/a</v>
          </cell>
          <cell r="EO42" t="str">
            <v>n/a</v>
          </cell>
          <cell r="EP42" t="str">
            <v>n/a</v>
          </cell>
          <cell r="EQ42" t="str">
            <v>n/a</v>
          </cell>
          <cell r="ER42" t="str">
            <v>n/a</v>
          </cell>
          <cell r="ES42" t="str">
            <v>n/a</v>
          </cell>
          <cell r="ET42" t="str">
            <v>n/a</v>
          </cell>
          <cell r="EU42" t="str">
            <v>Not disclosed</v>
          </cell>
          <cell r="EV42" t="str">
            <v>n/a</v>
          </cell>
        </row>
        <row r="43">
          <cell r="A43" t="str">
            <v>Tokyo Electron Limited</v>
          </cell>
          <cell r="B43" t="str">
            <v>Semiconductor Equipment</v>
          </cell>
          <cell r="C43">
            <v>30.728830000000002</v>
          </cell>
          <cell r="D43" t="str">
            <v>Japan</v>
          </cell>
          <cell r="E43" t="str">
            <v>TSE:8035</v>
          </cell>
          <cell r="H43">
            <v>100</v>
          </cell>
          <cell r="I43">
            <v>100</v>
          </cell>
          <cell r="J43" t="str">
            <v>The company states it has zero tolerance for child labor, forced labor, bonded labor and human trafficking, and that it respects the human rights of emloyees of its business partners within its supply chain. To achieve its goals, it states that it has established a robust procurement policy that requires strict compliance with respect for human rights.</v>
          </cell>
          <cell r="K43" t="str">
            <v>Human rights and diversity, Human Rights Policy, accessed 24 January 2018: https://tel-csr.disclosure.site/en/themes/45; 
Sustainability Report, accessed 24 January 2018: http://www.tel.com/environment/ehsreport/document/2016/sr2016_all.pdf</v>
          </cell>
          <cell r="L43">
            <v>100</v>
          </cell>
          <cell r="M43">
            <v>20</v>
          </cell>
          <cell r="N43">
            <v>20</v>
          </cell>
          <cell r="O43">
            <v>20</v>
          </cell>
          <cell r="P43">
            <v>20</v>
          </cell>
          <cell r="Q43">
            <v>20</v>
          </cell>
          <cell r="R43" t="str">
            <v>(1) The company uses the RBA Code, which covers the ILO Declaration on Fundamental Principles and Rights at Work
(2) Not explicitly. However, the company's human rights policy, which contains a reference to the RBA Code and the respect to the four fundamental freedoms in its supply chain, is signed by the CEO.
(3) Yes. Home&gt;CSR&gt;Procurement&gt;EICC Code of Conduct
(4) The company is an RBA member and as such is required to adopt the RBA Code of Conduct as its supplier code. The Code is reviewed every three years and includes input from RBA members and external stakeholders.
(5) The company states to share the RBA Code with suppliers, post it on the corporate website, and discloses part of its CSR process with suppliers is the "appeal for CSR activities through requests to suppliers", which will likely also include the Code. In its CSR Report it specifies that it holds "Update Briefings" and "Partners Days" with suppliers, where it shares "business policies and CSR activities".</v>
          </cell>
          <cell r="S43" t="str">
            <v>(1) - (4) Procurement, accessed 24 January 2018: https://tel-csr.disclosure.site/en?theme=procurement  
(2) Human rights and diversity. Human Rights Policy, accessed 24 January 2018: https://tel-csr.disclosure.site/en/themes/45
(5) Procurement. Supply Chain Management, see above; and 
Sustainability Report, accessed 24 January 2018: http://www.tel.com/environment/ehsreport/document/2016/sr2016_all.pdf, page 27.</v>
          </cell>
          <cell r="T43">
            <v>25</v>
          </cell>
          <cell r="U43">
            <v>25</v>
          </cell>
          <cell r="V43">
            <v>0</v>
          </cell>
          <cell r="W43" t="str">
            <v>(1) The company discloses in its sustainability report that it has a CSR promotion committee, consisting of the CSR Promotion Corporate Director, CSR Promotion Executive Officer, and the heads of related departments. Their role is to set goals and check the progress of ongoing initiatives in their semiannual meetings. In addition the company holds monthly CSR meetings. For 2017, it discloses to reorganize its meetings and committees.
The company further discloses that two councils, that of its manufacturing companies and that of its purchasing department, convene to "share information on procurement issues". It does not detail on their responsibilities with regard to implementing its supply chain standard. 
Further to this, it discloses it has EICC promotion personnel to reinforce operational compliance "for the Asian, European, and U.S. regions where TEL conducts business", however it is unclear whether the responsibilities of this committee also cover supply chains.
(2) No board oversight disclosed.
[The above mentioned councils operate under the oversight of the company's representative director and President along with the Vice President in charge of development and production. The company also has a Chief CSR Promotion Director within its Board of Directors. However it is unclear whether their roles include oversight of human rights in supply chains, as it is only disclosed that the committees cover procurement issues.]</v>
          </cell>
          <cell r="X43" t="str">
            <v xml:space="preserve">(1) Sustainability Report, accessed 24 January 2018: http://www.tel.com/environment/ehsreport/document/2016/sr2016_all.pdf, page 7, 8 and 25
(2) See above, page  7 and 42.
</v>
          </cell>
          <cell r="Y43">
            <v>0</v>
          </cell>
          <cell r="Z43">
            <v>0</v>
          </cell>
          <cell r="AA43">
            <v>0</v>
          </cell>
          <cell r="AB43" t="str">
            <v>(1) Not disclosed. The company discloses that in 2016 it has appointed EICC promotion personnel to its overseas bases to initiate training programs. No further details on the type of training is provided.
(2) There is no evidence that this training was also offered to suppliers.</v>
          </cell>
          <cell r="AC43" t="str">
            <v>Sustainability Report, accessed 24 January 2018: http://www.tel.com/environment/ehsreport/document/2016/sr2016_all.pdf, page 8.</v>
          </cell>
          <cell r="AD43">
            <v>25</v>
          </cell>
          <cell r="AE43">
            <v>0</v>
          </cell>
          <cell r="AF43">
            <v>25</v>
          </cell>
          <cell r="AG43" t="str">
            <v>(1) Not disclosed
(2) The company states it actively engages in international CSR organizations such as the EICC and UN Global Compact, but does not provide further detail of its engagement (regarding forced labor).</v>
          </cell>
          <cell r="AH43" t="str">
            <v>Sustainability Report, accessed 24 January 2018: http://www.tel.com/environment/ehsreport/document/2016/sr2016_all.pdf, page 8</v>
          </cell>
          <cell r="AI43">
            <v>12.5</v>
          </cell>
          <cell r="AJ43">
            <v>0</v>
          </cell>
          <cell r="AK43">
            <v>0</v>
          </cell>
          <cell r="AL43">
            <v>12.5</v>
          </cell>
          <cell r="AM43">
            <v>0</v>
          </cell>
          <cell r="AN43" t="str">
            <v>By means of reporting on its disaster preparation activities, the company discloses that it has established a database of its suppliers' production sites, which amounted to 17,000  in FY 2017.
(1) Not disclosed.
(2)-(3) The company states to conduct an annual survey on countries of origin and smelters of potential conflict minerals, but apart from an aggregated number of identified smelters, it does not disclose the results. 
(4) It does not disclose any further information on its supply chains (workers).</v>
          </cell>
          <cell r="AO43" t="str">
            <v>Sustainability Report, accessed 24 January 2018: http://www.tel.com/environment/ehsreport/document/2016/sr2016_all.pdf; 
Procurement. Supply Chain Management, accessed 24 January 2018: https://tel-csr.disclosure.site/en/themes/25</v>
          </cell>
          <cell r="AP43">
            <v>0</v>
          </cell>
          <cell r="AQ43">
            <v>0</v>
          </cell>
          <cell r="AR43">
            <v>0</v>
          </cell>
          <cell r="AS43" t="str">
            <v>Not disclosed. The company publishes a forward looking statement committing to building a human rights impact assessment and remediation process framework. It does not provide evidence for activities already being implemented.</v>
          </cell>
          <cell r="AT43" t="str">
            <v>Human rights and diversity. Human Rights Policy, accessed 24 January 2018: https://tel-csr.disclosure.site/en/themes/45</v>
          </cell>
          <cell r="AU43">
            <v>0</v>
          </cell>
          <cell r="AV43">
            <v>0</v>
          </cell>
          <cell r="AW43">
            <v>0</v>
          </cell>
          <cell r="AX43">
            <v>0</v>
          </cell>
          <cell r="AY43" t="str">
            <v>Not disclosed</v>
          </cell>
          <cell r="AZ43" t="str">
            <v>n/a</v>
          </cell>
          <cell r="BA43">
            <v>50</v>
          </cell>
          <cell r="BB43">
            <v>50</v>
          </cell>
          <cell r="BC43" t="str">
            <v>The company discloses that prior to entering a business relationship with suppliers, it conducts a "Total Quality Assessment" on their entire management system. This assessment is stated to include human rights topics, but no further details are disclosed.</v>
          </cell>
          <cell r="BD43" t="str">
            <v>Sustainability Report, accessed 24 January 2018: http://www.tel.com/environment/ehsreport/document/2016/sr2016_all.pdf, page 27.</v>
          </cell>
          <cell r="BE43">
            <v>0</v>
          </cell>
          <cell r="BF43">
            <v>0</v>
          </cell>
          <cell r="BG43" t="str">
            <v>Not disclosed</v>
          </cell>
          <cell r="BH43" t="str">
            <v>n/a</v>
          </cell>
          <cell r="BI43">
            <v>100</v>
          </cell>
          <cell r="BJ43">
            <v>100</v>
          </cell>
          <cell r="BK43" t="str">
            <v>The company has adopted the latest version of the RBA Code which includes a clause on cascading standards.</v>
          </cell>
          <cell r="BL43" t="str">
            <v xml:space="preserve">Procurement, accessed 24 January 2018: https://tel-csr.disclosure.site/en?theme=procurement  </v>
          </cell>
          <cell r="BM43">
            <v>0</v>
          </cell>
          <cell r="BN43">
            <v>0</v>
          </cell>
          <cell r="BO43">
            <v>0</v>
          </cell>
          <cell r="BP43">
            <v>0</v>
          </cell>
          <cell r="BQ43" t="str">
            <v>Not disclosed</v>
          </cell>
          <cell r="BR43" t="str">
            <v>n/a</v>
          </cell>
          <cell r="BS43">
            <v>75</v>
          </cell>
          <cell r="BT43">
            <v>50</v>
          </cell>
          <cell r="BU43">
            <v>25</v>
          </cell>
          <cell r="BV43" t="str">
            <v>(1) and (2) The company does not comment on recruitment fees, but uses the RBA Code (version 6), which includes a provision that workers "shall not be required to pay employers’ or agents’ recruitment fees or other related fees for their employment [and that] workers shall be reimbursed for employment related fees", which implies suppliers are responsible for paying fees. The company does not provide evidence that in cases where workers have paid recruitment fees, they are being reimbursed for the costs incurred.</v>
          </cell>
          <cell r="BW43" t="str">
            <v xml:space="preserve">Procurement, accessed 24 January 2018: https://tel-csr.disclosure.site/en?theme=procurement  </v>
          </cell>
          <cell r="BX43">
            <v>0</v>
          </cell>
          <cell r="BY43">
            <v>0</v>
          </cell>
          <cell r="BZ43">
            <v>0</v>
          </cell>
          <cell r="CA43" t="str">
            <v>Not disclosed</v>
          </cell>
          <cell r="CB43" t="str">
            <v>n/a</v>
          </cell>
          <cell r="CC43">
            <v>50</v>
          </cell>
          <cell r="CD43">
            <v>25</v>
          </cell>
          <cell r="CE43">
            <v>25</v>
          </cell>
          <cell r="CF43">
            <v>0</v>
          </cell>
          <cell r="CG43">
            <v>0</v>
          </cell>
          <cell r="CH43"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43" t="str">
            <v xml:space="preserve">Procurement, accessed 24 January 2018: https://tel-csr.disclosure.site/en?theme=procurement  </v>
          </cell>
          <cell r="CJ43">
            <v>50</v>
          </cell>
          <cell r="CK43">
            <v>50</v>
          </cell>
          <cell r="CL43">
            <v>0</v>
          </cell>
          <cell r="CM43" t="str">
            <v>(1) Tokyo Electron has adopted the EICC Code which is available in several local languages, and provides a direct link to the code.
(2) Not disclosed.</v>
          </cell>
          <cell r="CN43" t="str">
            <v xml:space="preserve">Procurement, accessed 24 January 2018: https://tel-csr.disclosure.site/en?theme=procurement  </v>
          </cell>
          <cell r="CO43">
            <v>0</v>
          </cell>
          <cell r="CP43">
            <v>0</v>
          </cell>
          <cell r="CQ43">
            <v>0</v>
          </cell>
          <cell r="CR43">
            <v>0</v>
          </cell>
          <cell r="CS43">
            <v>0</v>
          </cell>
          <cell r="CT43" t="str">
            <v>Not disclosed</v>
          </cell>
          <cell r="CU43" t="str">
            <v>n/a</v>
          </cell>
          <cell r="CV43">
            <v>0</v>
          </cell>
          <cell r="CW43">
            <v>0</v>
          </cell>
          <cell r="CX43">
            <v>0</v>
          </cell>
          <cell r="CY43">
            <v>0</v>
          </cell>
          <cell r="CZ43">
            <v>0</v>
          </cell>
          <cell r="DA43" t="str">
            <v>Not disclosed.</v>
          </cell>
          <cell r="DB43" t="str">
            <v>n/a</v>
          </cell>
          <cell r="DC43">
            <v>0</v>
          </cell>
          <cell r="DD43">
            <v>0</v>
          </cell>
          <cell r="DE43">
            <v>0</v>
          </cell>
          <cell r="DF43">
            <v>0</v>
          </cell>
          <cell r="DG43">
            <v>0</v>
          </cell>
          <cell r="DH43">
            <v>0</v>
          </cell>
          <cell r="DI43" t="str">
            <v>Not disclosed.
The company states it has an internal reporting system that its employees can use to report any activity suspected of being in breach of laws, regulations or business ethics principles. No such mechanism appears to be available to its supply chain workers or other external stakeholders.</v>
          </cell>
          <cell r="DJ43" t="str">
            <v>Sustainability Report, accessed 24 January 2018: http://www.tel.com/environment/ehsreport/document/2016/sr2016_all.pdf, page 44.</v>
          </cell>
          <cell r="DK43">
            <v>0</v>
          </cell>
          <cell r="DL43">
            <v>0</v>
          </cell>
          <cell r="DM43">
            <v>0</v>
          </cell>
          <cell r="DN43">
            <v>0</v>
          </cell>
          <cell r="DO43">
            <v>0</v>
          </cell>
          <cell r="DP43">
            <v>0</v>
          </cell>
          <cell r="DQ43" t="str">
            <v>Not disclosed. 
The company discloses that for its major suppliers it conducts assessment based on the EICC Code in form of a survey. 
As part of its " Supplier Total Quality Assessment" program, the company states to have suppliers complete questionnaires every three years and if its standards are not met, an auditor will visit the supplier to explain the problems revealed. The program is focused towards product quality, but the assessment survey does include human rights elements as well.
It does not disclose to conduct audits, however.</v>
          </cell>
          <cell r="DR43" t="str">
            <v>Sustainability Report, accessed 24 January 2018: http://www.tel.com/environment/ehsreport/document/2016/sr2016_all.pdf, page 8, 25-27.</v>
          </cell>
          <cell r="DS43">
            <v>0</v>
          </cell>
          <cell r="DT43">
            <v>0</v>
          </cell>
          <cell r="DU43">
            <v>0</v>
          </cell>
          <cell r="DV43">
            <v>0</v>
          </cell>
          <cell r="DW43">
            <v>0</v>
          </cell>
          <cell r="DX43">
            <v>0</v>
          </cell>
          <cell r="DY43" t="str">
            <v xml:space="preserve">Not disclosed. The company states in FY 2016 it has conducted self-assessment surveys with key suppliers, those accounting for more than 80% of its spend, and discloses that it has seen an improvement rate of 34% from year to year. 
It reports that the responses indicated that none of its suppliers were engaged in child labor, forced labor, bonded labor, inhumane treatment, false reports, falsification of records, and bribery.
This refers to the survey assessments and not to on site audits, however [see 6.1.]. </v>
          </cell>
          <cell r="DZ43" t="str">
            <v>Sustainability Report, accessed 24 January 2018: http://www.tel.com/environment/ehsreport/document/2016/sr2016_all.pdf, page 8 and 25-27.</v>
          </cell>
          <cell r="EA43">
            <v>0</v>
          </cell>
          <cell r="EB43">
            <v>0</v>
          </cell>
          <cell r="EC43">
            <v>0</v>
          </cell>
          <cell r="ED43">
            <v>0</v>
          </cell>
          <cell r="EE43">
            <v>0</v>
          </cell>
          <cell r="EF43" t="str">
            <v>Not disclosed.</v>
          </cell>
          <cell r="EG43" t="str">
            <v>n/a</v>
          </cell>
          <cell r="EH43">
            <v>0</v>
          </cell>
          <cell r="EI43">
            <v>0</v>
          </cell>
          <cell r="EJ43">
            <v>0</v>
          </cell>
          <cell r="EK43">
            <v>0</v>
          </cell>
          <cell r="EL43" t="str">
            <v>n/a</v>
          </cell>
          <cell r="EM43" t="str">
            <v>n/a</v>
          </cell>
          <cell r="EN43" t="str">
            <v>n/a</v>
          </cell>
          <cell r="EO43" t="str">
            <v>n/a</v>
          </cell>
          <cell r="EP43" t="str">
            <v>n/a</v>
          </cell>
          <cell r="EQ43" t="str">
            <v>n/a</v>
          </cell>
          <cell r="ER43" t="str">
            <v>n/a</v>
          </cell>
          <cell r="ES43" t="str">
            <v>n/a</v>
          </cell>
          <cell r="ET43" t="str">
            <v>n/a</v>
          </cell>
          <cell r="EU43" t="str">
            <v>Not disclosed</v>
          </cell>
          <cell r="EV43" t="str">
            <v>n/a</v>
          </cell>
        </row>
        <row r="44">
          <cell r="A44" t="str">
            <v>Western Digital Corporation</v>
          </cell>
          <cell r="B44" t="str">
            <v>Technology Hardware, Storage &amp; Peripherals</v>
          </cell>
          <cell r="C44">
            <v>26.319089999999999</v>
          </cell>
          <cell r="D44" t="str">
            <v>United States</v>
          </cell>
          <cell r="E44" t="str">
            <v>NasdaqGS:WDC</v>
          </cell>
          <cell r="G44" t="str">
            <v>[The company did not disclose that it is a Steering Committee member of the RLI]</v>
          </cell>
          <cell r="H44">
            <v>100</v>
          </cell>
          <cell r="I44">
            <v>100</v>
          </cell>
          <cell r="J44" t="str">
            <v>Western Digital states it works to drive the goals set forth in the RBA code and it believes its suppliers' compliance with the RBA code reduces the risks of human trafficking and slavery in its supply chain. 
In its modern slavery statement, the company discloses that it is Western Digital is "committed to ensuring that there is no modern slavery or human trafficking in our supply chain or in any part of our business."</v>
          </cell>
          <cell r="K44" t="str">
            <v>* Supply chain management, accessed 24 January 2018: https://www.wdc.com/about-wd/global-citizenship/supply-chain-management.html
* Compliance Statement for Uk Modern Slavery Act and California Transparency in Supply Chains Act, accessed 22 March 2018, https://www.wdc.com/en-gb/about-wd/global-citizenship/compliance-statement-for-uk-modern-slavery-act-and-california-transparency-in-supply-chains-act.html.</v>
          </cell>
          <cell r="L44">
            <v>60</v>
          </cell>
          <cell r="M44">
            <v>20</v>
          </cell>
          <cell r="N44">
            <v>0</v>
          </cell>
          <cell r="O44">
            <v>0</v>
          </cell>
          <cell r="P44">
            <v>20</v>
          </cell>
          <cell r="Q44">
            <v>20</v>
          </cell>
          <cell r="R44" t="str">
            <v>(1) The company uses the RBA Code as its supply chain standard, which covers the ILO Declaration on Fundamental Principles and Rights at Work
(2) Not explicitly
(3) No, the code is not directly available on the corporate website and the link to the RBA does not directly lead to the code: Home&gt; About&gt;Global Citizenship&gt;Supply Chain Management&gt;EICC&gt; [external site: Code of Conduct]
(4) The RBA Code is reviewed every three years and includes input from RBA members and external stakeholders.
(5) It states that it communicates the expectation to fulfill the code to its major global suppliers and that it requires them to "make a commitment".</v>
          </cell>
          <cell r="S44" t="str">
            <v>Supply chain management, accessed 24 January 2018: https://www.wdc.com/about-wd/global-citizenship/supply-chain-management.html</v>
          </cell>
          <cell r="T44">
            <v>75</v>
          </cell>
          <cell r="U44">
            <v>50</v>
          </cell>
          <cell r="V44">
            <v>25</v>
          </cell>
          <cell r="W44" t="str">
            <v>(1) The company states that it has a committee which liaises with other RBA members to develop and implement enhanced workplace, environmental, safety and corporate governance standards. 
Within its supply chains operations, it states that it is the quality and procurement teams that are responsible for ensuring suppliers comply with the RBA Code.
(2) It is disclosed that the above mentioned committee is co-chaired by top executives in the company, including the Company's Vice President, Administration and General Counsel, the Senior Vice President of Human Resources, the Senior Vice President,  and the Senior Vice President and Chief Procurement Officer, and that it has the support of the company's most senior management. However the company does not disclose board level oversight for human rights and supply chains.</v>
          </cell>
          <cell r="X44" t="str">
            <v>(1) * Global Citizenship Committee, accessed 24 January 2018: https://www.wdc.com/about-wd/global-citizenship/gccommittee.html; and
* Supply chain management, accessed 24 January 2018: https://www.wdc.com/about-wd/global-citizenship/supply-chain-management.html
 (2) Global Citizenship Committee, see above.</v>
          </cell>
          <cell r="Y44">
            <v>50</v>
          </cell>
          <cell r="Z44">
            <v>25</v>
          </cell>
          <cell r="AA44">
            <v>25</v>
          </cell>
          <cell r="AB44" t="str">
            <v>(1) In its modern slavery statement, Western Digital states it provides managers and its employees who have direct responsibility for supply chain management with "knowledge and information" regarding the company's requirements, including the RBA code which includes forced labor. Specifically the company states that "key" employees are trained on the RBA code, however it is unclear whether this includes relevant decision makers, such as procurement. 
(2) The company discloses it conducts regular trainings for first-tier suppliers "on EICC related issues", but does not detail further on this training. It commits to train 14 different suppliers on EICC compliance in the period of 2016-17. 
Western Digital further discloses it encourages suppliers to make use of resources available on the RBA website, and "occasionally conducts periodic training" for suppliers.
It does not disclose whether training has been undertaken in different sourcing countries or supply chain tiers.</v>
          </cell>
          <cell r="AC44" t="str">
            <v>(1) Compliance Statement for Uk Modern Slavery Act and California Transparency in Supply Chains Act, accessed 22 March 2018, https://www.wdc.com/en-gb/about-wd/global-citizenship/compliance-statement-for-uk-modern-slavery-act-and-california-transparency-in-supply-chains-act.html
(2) As above.
Supply chain management, accessed 24 January 2018: https://www.wdc.com/about-wd/global-citizenship/supply-chain-management.html</v>
          </cell>
          <cell r="AD44">
            <v>50</v>
          </cell>
          <cell r="AE44">
            <v>0</v>
          </cell>
          <cell r="AF44">
            <v>50</v>
          </cell>
          <cell r="AG44" t="str">
            <v xml:space="preserve">(1) Not disclosed
(2) The company discloses it has been a member of the RBA since early 2017 and it actively participates in its leadership. It provides the following examples for its engagement: Its VP of Human Resources' membership in the RBA Board, active participation in the VAP Working Group and other initiatives throughout the year, as well as the particpation in RBA-sponsored forums and webinars. </v>
          </cell>
          <cell r="AH44" t="str">
            <v>Membership in the RBA, accessed 24 January 2018: https://www.wdc.com/about-wd/global-citizenship/rba.html</v>
          </cell>
          <cell r="AI44">
            <v>0</v>
          </cell>
          <cell r="AJ44">
            <v>0</v>
          </cell>
          <cell r="AK44">
            <v>0</v>
          </cell>
          <cell r="AL44">
            <v>0</v>
          </cell>
          <cell r="AM44">
            <v>0</v>
          </cell>
          <cell r="AN44" t="str">
            <v>Not disclosed.</v>
          </cell>
          <cell r="AO44" t="str">
            <v>n/a</v>
          </cell>
          <cell r="AP44">
            <v>0</v>
          </cell>
          <cell r="AQ44">
            <v>0</v>
          </cell>
          <cell r="AR44">
            <v>0</v>
          </cell>
          <cell r="AS44" t="str">
            <v>Not disclosed.</v>
          </cell>
          <cell r="AT44" t="str">
            <v>n/a</v>
          </cell>
          <cell r="AU44">
            <v>0</v>
          </cell>
          <cell r="AV44">
            <v>0</v>
          </cell>
          <cell r="AW44">
            <v>0</v>
          </cell>
          <cell r="AX44">
            <v>0</v>
          </cell>
          <cell r="AY44" t="str">
            <v>(1) Not disclosed. 
The company discloses that the majority of its manufacturing suppliers certify that materials or services provided to Western Digital are made in compliance with laws, including laws against slavery or human trafficking. However, the company does not disclose action taken beyond legal compliance. 
(2)-(3) Not disclosed</v>
          </cell>
          <cell r="AZ44" t="str">
            <v>Compliance Statement for Uk Modern Slavery Act and California Transparency in Supply Chains Act, accessed 22 March 2018, https://www.wdc.com/en-gb/about-wd/global-citizenship/compliance-statement-for-uk-modern-slavery-act-and-california-transparency-in-supply-chains-act.html</v>
          </cell>
          <cell r="BA44">
            <v>0</v>
          </cell>
          <cell r="BB44">
            <v>0</v>
          </cell>
          <cell r="BC44" t="str">
            <v>Not disclosed</v>
          </cell>
          <cell r="BD44" t="str">
            <v>n/a</v>
          </cell>
          <cell r="BE44">
            <v>0</v>
          </cell>
          <cell r="BF44">
            <v>0</v>
          </cell>
          <cell r="BG44" t="str">
            <v>The company states that it requires its suppliers to adhere to the EICC Code but it does not disclose that this is ensured through contracts. It also states that most of its manufacturing suppliers certify their adherence to labor laws, including those against slavery and human trafficking, contractually. However, the companies supply chain standard or internationally recognised labor rights do not seem to be integrated in these contracts.</v>
          </cell>
          <cell r="BH44" t="str">
            <v>Supply chain management, accessed 24 January 2018: https://www.wdc.com/about-wd/global-citizenship/supply-chain-management.html
 </v>
          </cell>
          <cell r="BI44">
            <v>100</v>
          </cell>
          <cell r="BJ44">
            <v>100</v>
          </cell>
          <cell r="BK44" t="str">
            <v>The company has adopted the RBA Code which requires suppliers to cascade standards. It states that its suppliers are responsible for the following tiers of the supply chain.</v>
          </cell>
          <cell r="BL44" t="str">
            <v>Supply chain management, accessed 24 January 2018: https://www.wdc.com/about-wd/global-citizenship/supply-chain-management.html</v>
          </cell>
          <cell r="BM44">
            <v>0</v>
          </cell>
          <cell r="BN44">
            <v>0</v>
          </cell>
          <cell r="BO44">
            <v>0</v>
          </cell>
          <cell r="BP44">
            <v>0</v>
          </cell>
          <cell r="BQ44" t="str">
            <v>Not disclosed</v>
          </cell>
          <cell r="BR44" t="str">
            <v>n/a</v>
          </cell>
          <cell r="BS44">
            <v>75</v>
          </cell>
          <cell r="BT44">
            <v>50</v>
          </cell>
          <cell r="BU44">
            <v>25</v>
          </cell>
          <cell r="BV44" t="str">
            <v>(1) and (2) The company has adopted the RBA code of conduct as its supply chain standard, which includes a provision that workers "shall not pay fees for employment, [and that] workers shall be reimbursed for employment related fees.” This implies that suppliers are responsible for covering recruitment related fees.
The company does not disclose evidence that fees are reimbursed to workers.</v>
          </cell>
          <cell r="BW44" t="str">
            <v>Supply chain management, accessed 24 January 2018: https://www.wdc.com/about-wd/global-citizenship/supply-chain-management.html
 </v>
          </cell>
          <cell r="BX44">
            <v>0</v>
          </cell>
          <cell r="BY44">
            <v>0</v>
          </cell>
          <cell r="BZ44">
            <v>0</v>
          </cell>
          <cell r="CA44" t="str">
            <v>(1) Not disclosed.
The company discloses that it undertakes periodic audits of labor brokers, but this does not seem to extend to labor brokers used by its suppliers.
The company further states that it verifies whether its suppliers use labor brokers, but does not provide detail how this is done and whether they should be monitored.
(2) Not disclosed. 
The company states it encourages labor brokers to make use of RBA resources. However it is unclear whether this is limited of the company's own labor brokers, or labor brokers used by its suppliers.</v>
          </cell>
          <cell r="CB44" t="str">
            <v>* Supply chain management, accessed 24 January 2018: https://www.wdc.com/about-wd/global-citizenship/supply-chain-management.html
* Compliance Statement for Uk Modern Slavery Act and California Transparency in Supply Chains Act, accessed 22 March 2018, https://www.wdc.com/en-gb/about-wd/global-citizenship/compliance-statement-for-uk-modern-slavery-act-and-california-transparency-in-supply-chains-act.html</v>
          </cell>
          <cell r="CC44">
            <v>50</v>
          </cell>
          <cell r="CD44">
            <v>25</v>
          </cell>
          <cell r="CE44">
            <v>25</v>
          </cell>
          <cell r="CF44">
            <v>0</v>
          </cell>
          <cell r="CG44">
            <v>0</v>
          </cell>
          <cell r="CH44" t="str">
            <v>(1) The company has adopted the RBA code of conduct as its supplier code, which includes a provision that workers must be provided with a written employment agreement in their native language.
(2) The code further contains a provision that prohibits passport retention and restrictions on workers’ freedom of movement.
(3)-(4) Not disclosed.</v>
          </cell>
          <cell r="CI44" t="str">
            <v>Supply chain management, accessed 24 January 2018: https://www.wdc.com/about-wd/global-citizenship/supply-chain-management.html</v>
          </cell>
          <cell r="CJ44">
            <v>50</v>
          </cell>
          <cell r="CK44">
            <v>50</v>
          </cell>
          <cell r="CL44">
            <v>0</v>
          </cell>
          <cell r="CM44" t="str">
            <v>(1) The company is a RBA member, and has adopted the RBA code of conduct as its supplier code. It links to the RBA website, where the code is available in several local languages.
(2) The company encourages suppliers to make use of RBA resources, "including training their employees on RBA related issues." However it does not require suppliers to train their employees on the RBA code of conduct.</v>
          </cell>
          <cell r="CN44" t="str">
            <v>(1) Supply chain management, accessed 24 January 2018: https://www.wdc.com/about-wd/global-citizenship/supply-chain-management.html
(2) Compliance Statement for Uk Modern Slavery Act and California Transparency in Supply Chains Act, accessed 22 March 2018, https://www.wdc.com/en-gb/about-wd/global-citizenship/compliance-statement-for-uk-modern-slavery-act-and-california-transparency-in-supply-chains-act.html</v>
          </cell>
          <cell r="CO44">
            <v>0</v>
          </cell>
          <cell r="CP44">
            <v>0</v>
          </cell>
          <cell r="CQ44">
            <v>0</v>
          </cell>
          <cell r="CR44">
            <v>0</v>
          </cell>
          <cell r="CS44">
            <v>0</v>
          </cell>
          <cell r="CT44" t="str">
            <v>Not disclosed</v>
          </cell>
          <cell r="CU44" t="str">
            <v>n/a</v>
          </cell>
          <cell r="CV44">
            <v>0</v>
          </cell>
          <cell r="CW44">
            <v>0</v>
          </cell>
          <cell r="CX44">
            <v>0</v>
          </cell>
          <cell r="CY44">
            <v>0</v>
          </cell>
          <cell r="CZ44">
            <v>0</v>
          </cell>
          <cell r="DA44" t="str">
            <v>Not disclosed.</v>
          </cell>
          <cell r="DB44" t="str">
            <v>n/a</v>
          </cell>
          <cell r="DC44">
            <v>0</v>
          </cell>
          <cell r="DD44">
            <v>0</v>
          </cell>
          <cell r="DE44">
            <v>0</v>
          </cell>
          <cell r="DF44">
            <v>0</v>
          </cell>
          <cell r="DG44">
            <v>0</v>
          </cell>
          <cell r="DH44">
            <v>0</v>
          </cell>
          <cell r="DI44" t="str">
            <v>(1) Western Digital makes available a third party ethics hotline and website to allow for reports of misconduct related to its Code of Ethics, which does not include human rights topics nor does it refer to the company's supply chains. While the company's disclosure suggests the mechanism is primarily intended for direct employees, the hotline may be used by other "interested parties, including vendors, customers and former employees." It is not clear that this includes suppliers.
(2) Not disclosed
(3) Reports received via the hotline or website are processed by an independent third party, however the mechanism is not focused on human rights, and not geared towards suppliers' workers or their advocates. 
(4) and (5) Not disclosed</v>
          </cell>
          <cell r="DJ44" t="str">
            <v>Code of Business Ethics, accessed 24 January 2018: https://www.wdc.com/about-wd/governance/cobe.html</v>
          </cell>
          <cell r="DK44">
            <v>60</v>
          </cell>
          <cell r="DL44">
            <v>0</v>
          </cell>
          <cell r="DM44">
            <v>20</v>
          </cell>
          <cell r="DN44">
            <v>20</v>
          </cell>
          <cell r="DO44">
            <v>20</v>
          </cell>
          <cell r="DP44">
            <v>0</v>
          </cell>
          <cell r="DQ44" t="str">
            <v>(1) Not disclosed
(2) The company annually audits its major suppliers of the 80% top spend against the RBA Code. In addition, it states it requires suppliers to have audits according to RBA’s Validated Audit Process (VAP) conducted every two years and will then review the resulting reports [confirmed by RBA]. The VAP includes a review of relevant documents, such as working hour records, payroll, deductions and benefits. 
Western Digital further discloses it requires its suppliers to undergo annual self-assessments and periodic "independent RBA audits."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v>
          </cell>
          <cell r="DR44" t="str">
            <v>* Supply chain management, accessed 24 January 2018: https://www.wdc.com/about-wd/global-citizenship/supply-chain-management.html
* Compliance Statement for Uk Modern Slavery Act and California Transparency in Supply Chains Act, accessed 22 March 2018, https://www.wdc.com/en-gb/about-wd/global-citizenship/compliance-statement-for-uk-modern-slavery-act-and-california-transparency-in-supply-chains-act.html.
 </v>
          </cell>
          <cell r="DS44">
            <v>40</v>
          </cell>
          <cell r="DT44">
            <v>20</v>
          </cell>
          <cell r="DU44">
            <v>0</v>
          </cell>
          <cell r="DV44">
            <v>0</v>
          </cell>
          <cell r="DW44">
            <v>20</v>
          </cell>
          <cell r="DX44">
            <v>0</v>
          </cell>
          <cell r="DY44" t="str">
            <v>(1) The company discloses it audits suppliers that it "audits suppliers that cumulatively comprise 80% of our supply chain purchases on an annual basis."
(2)-(3) Not disclosed
(4) The company discloses that it requires its suppliers to undergo an independent RBA audit every two years, and that it obtains confirmation from RBA once such audits have been undertaken. For these audits, "RBA will assign a qualified third party" auditor. These audits use an RBA approved audit firm with qualified auditors, with further quality assurance and verification undertaken by RBA. 
[Western Digital also notes that for audits of key suppliers it sometimes uses "third-party verifiers or our own staff".]
(5) Not disclosed</v>
          </cell>
          <cell r="DZ44" t="str">
            <v>Compliance Statement for Uk Modern Slavery Act and California Transparency in Supply Chains Act, accessed 22 March 2018, https://www.wdc.com/en-gb/about-wd/global-citizenship/compliance-statement-for-uk-modern-slavery-act-and-california-transparency-in-supply-chains-act.html.</v>
          </cell>
          <cell r="EA44">
            <v>50</v>
          </cell>
          <cell r="EB44">
            <v>25</v>
          </cell>
          <cell r="EC44">
            <v>25</v>
          </cell>
          <cell r="ED44">
            <v>0</v>
          </cell>
          <cell r="EE44">
            <v>0</v>
          </cell>
          <cell r="EF44" t="str">
            <v>(1) Western Digital discloses that in cases where suppliers are found to be in non-conformance with the company's or RBA's standards, suppliers must implement corrective action plans. The company uses the RBA’s Validated Audit Process (VAP), which includes corrective action plans with elements such as policy/procedure changes and training.
(2) The company states that when code violations are found during an EICC audit, a supplier must submit a written document to the EICC and undergo a re-audit.
(3)-(4) Not disclosed.</v>
          </cell>
          <cell r="EG44" t="str">
            <v>(1) Compliance Statement for Uk Modern Slavery Act and California Transparency in Supply Chains Act, accessed 22 March 2018, https://www.wdc.com/en-gb/about-wd/global-citizenship/compliance-statement-for-uk-modern-slavery-act-and-california-transparency-in-supply-chains-act.html
(2) Supply chain management, accessed 24 January 2018: https://www.wdc.com/about-wd/global-citizenship/supply-chain-management.html</v>
          </cell>
          <cell r="EH44">
            <v>0</v>
          </cell>
          <cell r="EI44">
            <v>0</v>
          </cell>
          <cell r="EJ44">
            <v>0</v>
          </cell>
          <cell r="EK44">
            <v>0</v>
          </cell>
          <cell r="EL44" t="str">
            <v>n/a</v>
          </cell>
          <cell r="EM44" t="str">
            <v>n/a</v>
          </cell>
          <cell r="EN44" t="str">
            <v>n/a</v>
          </cell>
          <cell r="EO44" t="str">
            <v>n/a</v>
          </cell>
          <cell r="EP44" t="str">
            <v>n/a</v>
          </cell>
          <cell r="EQ44" t="str">
            <v>n/a</v>
          </cell>
          <cell r="ER44" t="str">
            <v>n/a</v>
          </cell>
          <cell r="ES44" t="str">
            <v>n/a</v>
          </cell>
          <cell r="ET44" t="str">
            <v>n/a</v>
          </cell>
          <cell r="EU44" t="str">
            <v>Not disclosed</v>
          </cell>
          <cell r="EV44" t="str">
            <v>n/a</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intel.com/content/www/us/en/policy/policy-human-trafficking-and-slavery.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election activeCell="A4" sqref="A4"/>
    </sheetView>
  </sheetViews>
  <sheetFormatPr defaultColWidth="8.796875" defaultRowHeight="14.25" x14ac:dyDescent="0.45"/>
  <cols>
    <col min="1" max="1" width="116.33203125" customWidth="1"/>
  </cols>
  <sheetData>
    <row r="1" spans="1:1" x14ac:dyDescent="0.45">
      <c r="A1" s="25" t="s">
        <v>379</v>
      </c>
    </row>
    <row r="3" spans="1:1" x14ac:dyDescent="0.45">
      <c r="A3" s="25" t="s">
        <v>380</v>
      </c>
    </row>
    <row r="4" spans="1:1" ht="171" x14ac:dyDescent="0.45">
      <c r="A4" s="69" t="s">
        <v>492</v>
      </c>
    </row>
    <row r="5" spans="1:1" x14ac:dyDescent="0.45">
      <c r="A5" s="68"/>
    </row>
    <row r="6" spans="1:1" x14ac:dyDescent="0.45">
      <c r="A6" s="70" t="s">
        <v>381</v>
      </c>
    </row>
    <row r="7" spans="1:1" x14ac:dyDescent="0.45">
      <c r="A7" s="68" t="s">
        <v>382</v>
      </c>
    </row>
    <row r="8" spans="1:1" x14ac:dyDescent="0.45">
      <c r="A8" s="68" t="s">
        <v>487</v>
      </c>
    </row>
    <row r="9" spans="1:1" x14ac:dyDescent="0.45">
      <c r="A9" s="68" t="s">
        <v>488</v>
      </c>
    </row>
    <row r="10" spans="1:1" x14ac:dyDescent="0.45">
      <c r="A10" t="s">
        <v>489</v>
      </c>
    </row>
    <row r="11" spans="1:1" x14ac:dyDescent="0.45">
      <c r="A11" t="s">
        <v>490</v>
      </c>
    </row>
    <row r="12" spans="1:1" x14ac:dyDescent="0.45">
      <c r="A12" t="s">
        <v>389</v>
      </c>
    </row>
    <row r="13" spans="1:1" x14ac:dyDescent="0.45">
      <c r="A13" t="s">
        <v>491</v>
      </c>
    </row>
    <row r="14" spans="1:1" x14ac:dyDescent="0.45">
      <c r="A14" t="s">
        <v>390</v>
      </c>
    </row>
  </sheetData>
  <sheetProtection algorithmName="SHA-512" hashValue="F3gTSQXQ4uyX6yPTblI0Mk54n1T9cx5a7bI0WG59xqGrwBabKNCaTF+PaEjynmsWgCbTUQ6YRM1UqXnMUL1oLA==" saltValue="XFgZOU5WMDkfBw23s1+aZg==" spinCount="100000" sheet="1" objects="1" scenarios="1"/>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L47"/>
  <sheetViews>
    <sheetView tabSelected="1" zoomScale="80" zoomScaleNormal="80" zoomScalePageLayoutView="80" workbookViewId="0">
      <pane xSplit="4" ySplit="4" topLeftCell="E5" activePane="bottomRight" state="frozen"/>
      <selection pane="topRight" activeCell="E1" sqref="E1"/>
      <selection pane="bottomLeft" activeCell="A5" sqref="A5"/>
      <selection pane="bottomRight" activeCell="X30" sqref="X30"/>
    </sheetView>
  </sheetViews>
  <sheetFormatPr defaultColWidth="8.6640625" defaultRowHeight="14.25" x14ac:dyDescent="0.45"/>
  <cols>
    <col min="1" max="1" width="33" customWidth="1"/>
    <col min="2" max="2" width="11.796875" customWidth="1"/>
    <col min="3" max="3" width="16.1328125" customWidth="1"/>
    <col min="4" max="4" width="18.33203125" style="1" customWidth="1"/>
    <col min="5" max="5" width="12.796875" style="26" customWidth="1"/>
    <col min="6" max="6" width="15.1328125" customWidth="1"/>
    <col min="7" max="7" width="15.6640625" customWidth="1"/>
    <col min="8" max="9" width="13.33203125" customWidth="1"/>
    <col min="10" max="10" width="11.6640625" customWidth="1"/>
    <col min="11" max="11" width="13.33203125" customWidth="1"/>
    <col min="12" max="12" width="10.46484375" bestFit="1" customWidth="1"/>
    <col min="13" max="13" width="15.6640625" customWidth="1"/>
    <col min="14" max="14" width="13.33203125" customWidth="1"/>
    <col min="15" max="15" width="17.46484375" customWidth="1"/>
    <col min="16" max="16" width="13.33203125" customWidth="1"/>
    <col min="17" max="18" width="13.6640625" customWidth="1"/>
    <col min="19" max="19" width="14.6640625" customWidth="1"/>
    <col min="20" max="20" width="12" customWidth="1"/>
    <col min="21" max="21" width="15.46484375" customWidth="1"/>
    <col min="22" max="22" width="13.6640625" customWidth="1"/>
    <col min="23" max="24" width="17" customWidth="1"/>
    <col min="26" max="26" width="14.33203125" customWidth="1"/>
    <col min="27" max="27" width="13.46484375" customWidth="1"/>
    <col min="28" max="29" width="11.6640625" customWidth="1"/>
    <col min="31" max="31" width="11" customWidth="1"/>
    <col min="32" max="32" width="10.6640625" customWidth="1"/>
    <col min="33" max="33" width="11.33203125" customWidth="1"/>
    <col min="34" max="34" width="13" customWidth="1"/>
    <col min="35" max="35" width="10.6640625" customWidth="1"/>
    <col min="37" max="37" width="16.1328125" customWidth="1"/>
    <col min="38" max="38" width="12.33203125" customWidth="1"/>
  </cols>
  <sheetData>
    <row r="1" spans="1:38" s="1" customFormat="1" ht="16.8" customHeight="1" thickBot="1" x14ac:dyDescent="0.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c r="AE1" s="1">
        <v>31</v>
      </c>
      <c r="AF1" s="1">
        <v>32</v>
      </c>
      <c r="AG1" s="1">
        <v>33</v>
      </c>
      <c r="AH1" s="1">
        <v>34</v>
      </c>
      <c r="AI1" s="1">
        <v>35</v>
      </c>
      <c r="AJ1" s="1">
        <v>36</v>
      </c>
      <c r="AK1" s="1">
        <v>37</v>
      </c>
      <c r="AL1" s="1">
        <v>38</v>
      </c>
    </row>
    <row r="2" spans="1:38" ht="15" customHeight="1" thickBot="1" x14ac:dyDescent="0.5">
      <c r="A2" s="111"/>
      <c r="B2" s="111"/>
      <c r="C2" s="111"/>
      <c r="D2" s="112"/>
      <c r="E2" s="112"/>
      <c r="F2" s="113"/>
      <c r="G2" s="160" t="s">
        <v>4</v>
      </c>
      <c r="H2" s="159"/>
      <c r="I2" s="159"/>
      <c r="J2" s="159"/>
      <c r="K2" s="159"/>
      <c r="L2" s="161"/>
      <c r="M2" s="162" t="s">
        <v>21</v>
      </c>
      <c r="N2" s="163"/>
      <c r="O2" s="164"/>
      <c r="P2" s="160" t="s">
        <v>28</v>
      </c>
      <c r="Q2" s="159"/>
      <c r="R2" s="159"/>
      <c r="S2" s="159"/>
      <c r="T2" s="161"/>
      <c r="U2" s="162" t="s">
        <v>40</v>
      </c>
      <c r="V2" s="163"/>
      <c r="W2" s="163"/>
      <c r="X2" s="163"/>
      <c r="Y2" s="164"/>
      <c r="Z2" s="160" t="s">
        <v>53</v>
      </c>
      <c r="AA2" s="159"/>
      <c r="AB2" s="159"/>
      <c r="AC2" s="159"/>
      <c r="AD2" s="161"/>
      <c r="AE2" s="162" t="s">
        <v>69</v>
      </c>
      <c r="AF2" s="163"/>
      <c r="AG2" s="164"/>
      <c r="AH2" s="159" t="s">
        <v>76</v>
      </c>
      <c r="AI2" s="159"/>
      <c r="AJ2" s="159"/>
      <c r="AK2" s="114"/>
      <c r="AL2" s="114"/>
    </row>
    <row r="3" spans="1:38" x14ac:dyDescent="0.45">
      <c r="A3" s="115"/>
      <c r="B3" s="116"/>
      <c r="C3" s="117"/>
      <c r="D3" s="118"/>
      <c r="E3" s="118"/>
      <c r="F3" s="119"/>
      <c r="G3" s="79">
        <v>1.1000000000000001</v>
      </c>
      <c r="H3" s="120">
        <v>1.2</v>
      </c>
      <c r="I3" s="79">
        <v>1.3</v>
      </c>
      <c r="J3" s="120">
        <v>1.4</v>
      </c>
      <c r="K3" s="79">
        <v>1.5</v>
      </c>
      <c r="L3" s="120" t="s">
        <v>255</v>
      </c>
      <c r="M3" s="121">
        <v>2.1</v>
      </c>
      <c r="N3" s="122">
        <v>2.2000000000000002</v>
      </c>
      <c r="O3" s="121" t="s">
        <v>255</v>
      </c>
      <c r="P3" s="79">
        <v>3.1</v>
      </c>
      <c r="Q3" s="120">
        <v>3.2</v>
      </c>
      <c r="R3" s="79">
        <v>3.3</v>
      </c>
      <c r="S3" s="120">
        <v>3.4</v>
      </c>
      <c r="T3" s="79" t="s">
        <v>255</v>
      </c>
      <c r="U3" s="121">
        <v>4.0999999999999996</v>
      </c>
      <c r="V3" s="122">
        <v>4.2</v>
      </c>
      <c r="W3" s="121">
        <v>4.3</v>
      </c>
      <c r="X3" s="123">
        <v>4.4000000000000004</v>
      </c>
      <c r="Y3" s="121" t="s">
        <v>255</v>
      </c>
      <c r="Z3" s="79">
        <v>5.0999999999999996</v>
      </c>
      <c r="AA3" s="120">
        <v>5.2</v>
      </c>
      <c r="AB3" s="79">
        <v>5.3</v>
      </c>
      <c r="AC3" s="120">
        <v>5.4</v>
      </c>
      <c r="AD3" s="79" t="s">
        <v>255</v>
      </c>
      <c r="AE3" s="121">
        <v>6.1</v>
      </c>
      <c r="AF3" s="122">
        <v>6.2</v>
      </c>
      <c r="AG3" s="121" t="s">
        <v>255</v>
      </c>
      <c r="AH3" s="79">
        <v>7.1</v>
      </c>
      <c r="AI3" s="120">
        <v>7.2</v>
      </c>
      <c r="AJ3" s="79" t="s">
        <v>255</v>
      </c>
      <c r="AK3" s="114"/>
      <c r="AL3" s="114"/>
    </row>
    <row r="4" spans="1:38" ht="55.5" customHeight="1" x14ac:dyDescent="0.45">
      <c r="A4" s="81" t="s">
        <v>105</v>
      </c>
      <c r="B4" s="82" t="s">
        <v>299</v>
      </c>
      <c r="C4" s="83" t="s">
        <v>106</v>
      </c>
      <c r="D4" s="84" t="s">
        <v>284</v>
      </c>
      <c r="E4" s="73" t="s">
        <v>393</v>
      </c>
      <c r="F4" s="74" t="s">
        <v>394</v>
      </c>
      <c r="G4" s="75" t="s">
        <v>7</v>
      </c>
      <c r="H4" s="76" t="s">
        <v>9</v>
      </c>
      <c r="I4" s="75" t="s">
        <v>12</v>
      </c>
      <c r="J4" s="76" t="s">
        <v>15</v>
      </c>
      <c r="K4" s="75" t="s">
        <v>18</v>
      </c>
      <c r="L4" s="76" t="s">
        <v>392</v>
      </c>
      <c r="M4" s="77" t="s">
        <v>256</v>
      </c>
      <c r="N4" s="78" t="s">
        <v>25</v>
      </c>
      <c r="O4" s="77" t="s">
        <v>392</v>
      </c>
      <c r="P4" s="75" t="s">
        <v>257</v>
      </c>
      <c r="Q4" s="76" t="s">
        <v>32</v>
      </c>
      <c r="R4" s="75" t="s">
        <v>35</v>
      </c>
      <c r="S4" s="76" t="s">
        <v>258</v>
      </c>
      <c r="T4" s="79" t="s">
        <v>392</v>
      </c>
      <c r="U4" s="77" t="s">
        <v>41</v>
      </c>
      <c r="V4" s="78" t="s">
        <v>44</v>
      </c>
      <c r="W4" s="77" t="s">
        <v>259</v>
      </c>
      <c r="X4" s="80" t="s">
        <v>260</v>
      </c>
      <c r="Y4" s="77" t="s">
        <v>392</v>
      </c>
      <c r="Z4" s="75" t="s">
        <v>54</v>
      </c>
      <c r="AA4" s="76" t="s">
        <v>58</v>
      </c>
      <c r="AB4" s="75" t="s">
        <v>261</v>
      </c>
      <c r="AC4" s="76" t="s">
        <v>66</v>
      </c>
      <c r="AD4" s="75" t="s">
        <v>392</v>
      </c>
      <c r="AE4" s="77" t="s">
        <v>70</v>
      </c>
      <c r="AF4" s="78" t="s">
        <v>73</v>
      </c>
      <c r="AG4" s="77" t="s">
        <v>392</v>
      </c>
      <c r="AH4" s="75" t="s">
        <v>77</v>
      </c>
      <c r="AI4" s="76" t="s">
        <v>262</v>
      </c>
      <c r="AJ4" s="75" t="s">
        <v>392</v>
      </c>
      <c r="AK4" s="72" t="s">
        <v>395</v>
      </c>
      <c r="AL4" s="72" t="s">
        <v>391</v>
      </c>
    </row>
    <row r="5" spans="1:38" x14ac:dyDescent="0.45">
      <c r="A5" s="85" t="s">
        <v>230</v>
      </c>
      <c r="B5" s="86">
        <v>225.29520000000002</v>
      </c>
      <c r="C5" s="87" t="s">
        <v>206</v>
      </c>
      <c r="D5" s="88" t="s">
        <v>109</v>
      </c>
      <c r="E5" s="89">
        <v>74.953500000000005</v>
      </c>
      <c r="F5" s="89">
        <v>1</v>
      </c>
      <c r="G5" s="88">
        <v>100</v>
      </c>
      <c r="H5" s="88">
        <v>80</v>
      </c>
      <c r="I5" s="88">
        <v>100</v>
      </c>
      <c r="J5" s="88">
        <v>100</v>
      </c>
      <c r="K5" s="88">
        <v>100</v>
      </c>
      <c r="L5" s="90">
        <v>95.999999999999972</v>
      </c>
      <c r="M5" s="88">
        <v>75</v>
      </c>
      <c r="N5" s="88">
        <v>100</v>
      </c>
      <c r="O5" s="91">
        <v>87.5</v>
      </c>
      <c r="P5" s="88">
        <v>45</v>
      </c>
      <c r="Q5" s="88">
        <v>50</v>
      </c>
      <c r="R5" s="88">
        <v>50</v>
      </c>
      <c r="S5" s="88">
        <v>100</v>
      </c>
      <c r="T5" s="92">
        <v>61.25</v>
      </c>
      <c r="U5" s="88">
        <v>45</v>
      </c>
      <c r="V5" s="88">
        <v>100</v>
      </c>
      <c r="W5" s="88">
        <v>100</v>
      </c>
      <c r="X5" s="88">
        <v>100</v>
      </c>
      <c r="Y5" s="93">
        <v>86.25</v>
      </c>
      <c r="Z5" s="88">
        <v>50</v>
      </c>
      <c r="AA5" s="88">
        <v>0</v>
      </c>
      <c r="AB5" s="88">
        <v>0</v>
      </c>
      <c r="AC5" s="88">
        <v>40</v>
      </c>
      <c r="AD5" s="92">
        <v>22.5</v>
      </c>
      <c r="AE5" s="88">
        <v>100</v>
      </c>
      <c r="AF5" s="88">
        <v>80</v>
      </c>
      <c r="AG5" s="94">
        <v>90</v>
      </c>
      <c r="AH5" s="88">
        <v>87.5</v>
      </c>
      <c r="AI5" s="88">
        <v>75</v>
      </c>
      <c r="AJ5" s="92">
        <v>81.25</v>
      </c>
      <c r="AK5" s="108">
        <v>3</v>
      </c>
      <c r="AL5" s="95">
        <v>59</v>
      </c>
    </row>
    <row r="6" spans="1:38" x14ac:dyDescent="0.45">
      <c r="A6" s="85" t="s">
        <v>227</v>
      </c>
      <c r="B6" s="86">
        <v>38.366730000000004</v>
      </c>
      <c r="C6" s="87" t="s">
        <v>206</v>
      </c>
      <c r="D6" s="88" t="s">
        <v>109</v>
      </c>
      <c r="E6" s="89">
        <v>72.008250000000004</v>
      </c>
      <c r="F6" s="89">
        <v>2</v>
      </c>
      <c r="G6" s="88">
        <v>100</v>
      </c>
      <c r="H6" s="88">
        <v>80</v>
      </c>
      <c r="I6" s="88">
        <v>100</v>
      </c>
      <c r="J6" s="88">
        <v>100</v>
      </c>
      <c r="K6" s="88">
        <v>100</v>
      </c>
      <c r="L6" s="90">
        <v>95.999999999999972</v>
      </c>
      <c r="M6" s="88">
        <v>87.5</v>
      </c>
      <c r="N6" s="88">
        <v>75</v>
      </c>
      <c r="O6" s="91">
        <v>81.25</v>
      </c>
      <c r="P6" s="88">
        <v>75</v>
      </c>
      <c r="Q6" s="88">
        <v>100</v>
      </c>
      <c r="R6" s="88">
        <v>50</v>
      </c>
      <c r="S6" s="88">
        <v>100</v>
      </c>
      <c r="T6" s="92">
        <v>81.25</v>
      </c>
      <c r="U6" s="88">
        <v>75</v>
      </c>
      <c r="V6" s="88">
        <v>75</v>
      </c>
      <c r="W6" s="88">
        <v>100</v>
      </c>
      <c r="X6" s="88">
        <v>87.5</v>
      </c>
      <c r="Y6" s="93">
        <v>84.375</v>
      </c>
      <c r="Z6" s="88">
        <v>75</v>
      </c>
      <c r="AA6" s="88">
        <v>12.5</v>
      </c>
      <c r="AB6" s="88">
        <v>12.5</v>
      </c>
      <c r="AC6" s="88">
        <v>50</v>
      </c>
      <c r="AD6" s="92">
        <v>37.5</v>
      </c>
      <c r="AE6" s="88">
        <v>80</v>
      </c>
      <c r="AF6" s="88">
        <v>80</v>
      </c>
      <c r="AG6" s="94">
        <v>80</v>
      </c>
      <c r="AH6" s="88">
        <v>87.5</v>
      </c>
      <c r="AI6" s="88">
        <v>0</v>
      </c>
      <c r="AJ6" s="92">
        <v>43.75</v>
      </c>
      <c r="AK6" s="108">
        <v>1</v>
      </c>
      <c r="AL6" s="109">
        <v>72</v>
      </c>
    </row>
    <row r="7" spans="1:38" x14ac:dyDescent="0.45">
      <c r="A7" s="85" t="s">
        <v>224</v>
      </c>
      <c r="B7" s="86">
        <v>26.139720000000001</v>
      </c>
      <c r="C7" s="87" t="s">
        <v>206</v>
      </c>
      <c r="D7" s="88" t="s">
        <v>110</v>
      </c>
      <c r="E7" s="89">
        <v>71.418999999999997</v>
      </c>
      <c r="F7" s="89">
        <v>3</v>
      </c>
      <c r="G7" s="88">
        <v>100</v>
      </c>
      <c r="H7" s="88">
        <v>100</v>
      </c>
      <c r="I7" s="88">
        <v>100</v>
      </c>
      <c r="J7" s="88">
        <v>100</v>
      </c>
      <c r="K7" s="88">
        <v>75</v>
      </c>
      <c r="L7" s="90">
        <v>94.999999999999986</v>
      </c>
      <c r="M7" s="88">
        <v>100</v>
      </c>
      <c r="N7" s="88">
        <v>75</v>
      </c>
      <c r="O7" s="91">
        <v>87.5</v>
      </c>
      <c r="P7" s="88">
        <v>60</v>
      </c>
      <c r="Q7" s="88">
        <v>0</v>
      </c>
      <c r="R7" s="88">
        <v>100</v>
      </c>
      <c r="S7" s="88">
        <v>100</v>
      </c>
      <c r="T7" s="92">
        <v>65</v>
      </c>
      <c r="U7" s="88">
        <v>75</v>
      </c>
      <c r="V7" s="88">
        <v>100</v>
      </c>
      <c r="W7" s="88">
        <v>100</v>
      </c>
      <c r="X7" s="88">
        <v>100</v>
      </c>
      <c r="Y7" s="93">
        <v>93.75</v>
      </c>
      <c r="Z7" s="88">
        <v>75</v>
      </c>
      <c r="AA7" s="88">
        <v>25</v>
      </c>
      <c r="AB7" s="88">
        <v>0</v>
      </c>
      <c r="AC7" s="88">
        <v>30</v>
      </c>
      <c r="AD7" s="92">
        <v>32.5</v>
      </c>
      <c r="AE7" s="88">
        <v>80</v>
      </c>
      <c r="AF7" s="88">
        <v>60</v>
      </c>
      <c r="AG7" s="94">
        <v>70.000000000000014</v>
      </c>
      <c r="AH7" s="88">
        <v>75</v>
      </c>
      <c r="AI7" s="88">
        <v>37.5</v>
      </c>
      <c r="AJ7" s="92">
        <v>56.25</v>
      </c>
      <c r="AK7" s="95" t="s">
        <v>86</v>
      </c>
      <c r="AL7" s="95" t="s">
        <v>86</v>
      </c>
    </row>
    <row r="8" spans="1:38" s="42" customFormat="1" x14ac:dyDescent="0.45">
      <c r="A8" s="96" t="s">
        <v>210</v>
      </c>
      <c r="B8" s="97">
        <v>851.72579000000007</v>
      </c>
      <c r="C8" s="98" t="s">
        <v>206</v>
      </c>
      <c r="D8" s="99" t="s">
        <v>109</v>
      </c>
      <c r="E8" s="100">
        <v>71.006249999999994</v>
      </c>
      <c r="F8" s="89">
        <v>3</v>
      </c>
      <c r="G8" s="88">
        <v>100</v>
      </c>
      <c r="H8" s="88">
        <v>70</v>
      </c>
      <c r="I8" s="88">
        <v>75</v>
      </c>
      <c r="J8" s="88">
        <v>100</v>
      </c>
      <c r="K8" s="88">
        <v>75</v>
      </c>
      <c r="L8" s="101">
        <v>83.999999999999986</v>
      </c>
      <c r="M8" s="88">
        <v>75</v>
      </c>
      <c r="N8" s="88">
        <v>75</v>
      </c>
      <c r="O8" s="102">
        <v>75</v>
      </c>
      <c r="P8" s="88">
        <v>30</v>
      </c>
      <c r="Q8" s="88">
        <v>0</v>
      </c>
      <c r="R8" s="88">
        <v>50</v>
      </c>
      <c r="S8" s="88">
        <v>100</v>
      </c>
      <c r="T8" s="103">
        <v>45</v>
      </c>
      <c r="U8" s="88">
        <v>30</v>
      </c>
      <c r="V8" s="88">
        <v>100</v>
      </c>
      <c r="W8" s="88">
        <v>100</v>
      </c>
      <c r="X8" s="88">
        <v>75</v>
      </c>
      <c r="Y8" s="104">
        <v>76.25</v>
      </c>
      <c r="Z8" s="88">
        <v>50</v>
      </c>
      <c r="AA8" s="88">
        <v>100</v>
      </c>
      <c r="AB8" s="88">
        <v>12.5</v>
      </c>
      <c r="AC8" s="88">
        <v>70</v>
      </c>
      <c r="AD8" s="103">
        <v>58.125</v>
      </c>
      <c r="AE8" s="88">
        <v>100</v>
      </c>
      <c r="AF8" s="88">
        <v>80</v>
      </c>
      <c r="AG8" s="105">
        <v>90</v>
      </c>
      <c r="AH8" s="88">
        <v>100</v>
      </c>
      <c r="AI8" s="88">
        <v>37.5</v>
      </c>
      <c r="AJ8" s="103">
        <v>68.75</v>
      </c>
      <c r="AK8" s="106">
        <v>2</v>
      </c>
      <c r="AL8" s="107">
        <v>62</v>
      </c>
    </row>
    <row r="9" spans="1:38" x14ac:dyDescent="0.45">
      <c r="A9" s="85" t="s">
        <v>243</v>
      </c>
      <c r="B9" s="86">
        <v>40.792070000000002</v>
      </c>
      <c r="C9" s="87" t="s">
        <v>213</v>
      </c>
      <c r="D9" s="88" t="s">
        <v>110</v>
      </c>
      <c r="E9" s="89">
        <v>63.116750000000003</v>
      </c>
      <c r="F9" s="89">
        <v>5</v>
      </c>
      <c r="G9" s="88">
        <v>100</v>
      </c>
      <c r="H9" s="88">
        <v>100</v>
      </c>
      <c r="I9" s="88">
        <v>75</v>
      </c>
      <c r="J9" s="88">
        <v>100</v>
      </c>
      <c r="K9" s="88">
        <v>50</v>
      </c>
      <c r="L9" s="90">
        <v>84.999999999999986</v>
      </c>
      <c r="M9" s="88">
        <v>50</v>
      </c>
      <c r="N9" s="88">
        <v>75</v>
      </c>
      <c r="O9" s="91">
        <v>62.5</v>
      </c>
      <c r="P9" s="88">
        <v>15</v>
      </c>
      <c r="Q9" s="88">
        <v>0</v>
      </c>
      <c r="R9" s="88">
        <v>50</v>
      </c>
      <c r="S9" s="88">
        <v>100</v>
      </c>
      <c r="T9" s="92">
        <v>41.25</v>
      </c>
      <c r="U9" s="88">
        <v>30</v>
      </c>
      <c r="V9" s="88">
        <v>75</v>
      </c>
      <c r="W9" s="88">
        <v>100</v>
      </c>
      <c r="X9" s="88">
        <v>87.5</v>
      </c>
      <c r="Y9" s="93">
        <v>73.125</v>
      </c>
      <c r="Z9" s="88">
        <v>100</v>
      </c>
      <c r="AA9" s="88">
        <v>25</v>
      </c>
      <c r="AB9" s="88">
        <v>0</v>
      </c>
      <c r="AC9" s="88">
        <v>30</v>
      </c>
      <c r="AD9" s="92">
        <v>38.75</v>
      </c>
      <c r="AE9" s="88">
        <v>90</v>
      </c>
      <c r="AF9" s="88">
        <v>30</v>
      </c>
      <c r="AG9" s="94">
        <v>60.000000000000007</v>
      </c>
      <c r="AH9" s="88">
        <v>87.5</v>
      </c>
      <c r="AI9" s="88">
        <v>75</v>
      </c>
      <c r="AJ9" s="92">
        <v>81.25</v>
      </c>
      <c r="AK9" s="95" t="s">
        <v>86</v>
      </c>
      <c r="AL9" s="95" t="s">
        <v>86</v>
      </c>
    </row>
    <row r="10" spans="1:38" x14ac:dyDescent="0.45">
      <c r="A10" s="85" t="s">
        <v>245</v>
      </c>
      <c r="B10" s="86">
        <v>309.60737999999998</v>
      </c>
      <c r="C10" s="87" t="s">
        <v>246</v>
      </c>
      <c r="D10" s="88" t="s">
        <v>109</v>
      </c>
      <c r="E10" s="89">
        <v>62.31450000000001</v>
      </c>
      <c r="F10" s="89">
        <v>6</v>
      </c>
      <c r="G10" s="88">
        <v>100</v>
      </c>
      <c r="H10" s="88">
        <v>100</v>
      </c>
      <c r="I10" s="88">
        <v>75</v>
      </c>
      <c r="J10" s="88">
        <v>100</v>
      </c>
      <c r="K10" s="88">
        <v>75</v>
      </c>
      <c r="L10" s="90">
        <v>89.999999999999986</v>
      </c>
      <c r="M10" s="88">
        <v>12.5</v>
      </c>
      <c r="N10" s="88">
        <v>50</v>
      </c>
      <c r="O10" s="91">
        <v>31.25</v>
      </c>
      <c r="P10" s="88">
        <v>45</v>
      </c>
      <c r="Q10" s="88">
        <v>100</v>
      </c>
      <c r="R10" s="88">
        <v>100</v>
      </c>
      <c r="S10" s="88">
        <v>100</v>
      </c>
      <c r="T10" s="92">
        <v>86.25</v>
      </c>
      <c r="U10" s="88">
        <v>30</v>
      </c>
      <c r="V10" s="88">
        <v>75</v>
      </c>
      <c r="W10" s="88">
        <v>100</v>
      </c>
      <c r="X10" s="88">
        <v>100</v>
      </c>
      <c r="Y10" s="93">
        <v>76.25</v>
      </c>
      <c r="Z10" s="88">
        <v>100</v>
      </c>
      <c r="AA10" s="88">
        <v>0</v>
      </c>
      <c r="AB10" s="88">
        <v>0</v>
      </c>
      <c r="AC10" s="88">
        <v>70</v>
      </c>
      <c r="AD10" s="92">
        <v>42.5</v>
      </c>
      <c r="AE10" s="88">
        <v>70</v>
      </c>
      <c r="AF10" s="88">
        <v>50</v>
      </c>
      <c r="AG10" s="94">
        <v>60.000000000000007</v>
      </c>
      <c r="AH10" s="88">
        <v>62.5</v>
      </c>
      <c r="AI10" s="88">
        <v>37.5</v>
      </c>
      <c r="AJ10" s="92">
        <v>50</v>
      </c>
      <c r="AK10" s="108">
        <v>7</v>
      </c>
      <c r="AL10" s="109">
        <v>54</v>
      </c>
    </row>
    <row r="11" spans="1:38" x14ac:dyDescent="0.45">
      <c r="A11" s="85" t="s">
        <v>237</v>
      </c>
      <c r="B11" s="86">
        <v>731.55732</v>
      </c>
      <c r="C11" s="87" t="s">
        <v>206</v>
      </c>
      <c r="D11" s="88" t="s">
        <v>109</v>
      </c>
      <c r="E11" s="89">
        <v>61.333750000000002</v>
      </c>
      <c r="F11" s="89">
        <v>7</v>
      </c>
      <c r="G11" s="88">
        <v>100</v>
      </c>
      <c r="H11" s="88">
        <v>100</v>
      </c>
      <c r="I11" s="88">
        <v>100</v>
      </c>
      <c r="J11" s="88">
        <v>75</v>
      </c>
      <c r="K11" s="88">
        <v>100</v>
      </c>
      <c r="L11" s="90">
        <v>94.999999999999986</v>
      </c>
      <c r="M11" s="88">
        <v>50</v>
      </c>
      <c r="N11" s="88">
        <v>0</v>
      </c>
      <c r="O11" s="91">
        <v>25</v>
      </c>
      <c r="P11" s="88">
        <v>30</v>
      </c>
      <c r="Q11" s="88">
        <v>100</v>
      </c>
      <c r="R11" s="88">
        <v>50</v>
      </c>
      <c r="S11" s="88">
        <v>100</v>
      </c>
      <c r="T11" s="92">
        <v>70</v>
      </c>
      <c r="U11" s="88">
        <v>15</v>
      </c>
      <c r="V11" s="88">
        <v>75</v>
      </c>
      <c r="W11" s="88">
        <v>25</v>
      </c>
      <c r="X11" s="88">
        <v>75</v>
      </c>
      <c r="Y11" s="93">
        <v>47.5</v>
      </c>
      <c r="Z11" s="88">
        <v>100</v>
      </c>
      <c r="AA11" s="88">
        <v>25</v>
      </c>
      <c r="AB11" s="88">
        <v>12.5</v>
      </c>
      <c r="AC11" s="88">
        <v>90</v>
      </c>
      <c r="AD11" s="92">
        <v>56.875</v>
      </c>
      <c r="AE11" s="88">
        <v>80</v>
      </c>
      <c r="AF11" s="88">
        <v>40</v>
      </c>
      <c r="AG11" s="94">
        <v>60.000000000000007</v>
      </c>
      <c r="AH11" s="88">
        <v>100</v>
      </c>
      <c r="AI11" s="88">
        <v>50</v>
      </c>
      <c r="AJ11" s="92">
        <v>75</v>
      </c>
      <c r="AK11" s="108">
        <v>5</v>
      </c>
      <c r="AL11" s="109">
        <v>57</v>
      </c>
    </row>
    <row r="12" spans="1:38" x14ac:dyDescent="0.45">
      <c r="A12" s="85" t="s">
        <v>249</v>
      </c>
      <c r="B12" s="86">
        <v>226.70301000000001</v>
      </c>
      <c r="C12" s="87" t="s">
        <v>223</v>
      </c>
      <c r="D12" s="88" t="s">
        <v>109</v>
      </c>
      <c r="E12" s="89">
        <v>52.814499999999995</v>
      </c>
      <c r="F12" s="89">
        <v>8</v>
      </c>
      <c r="G12" s="88">
        <v>100</v>
      </c>
      <c r="H12" s="88">
        <v>80</v>
      </c>
      <c r="I12" s="88">
        <v>100</v>
      </c>
      <c r="J12" s="88">
        <v>50</v>
      </c>
      <c r="K12" s="88">
        <v>25</v>
      </c>
      <c r="L12" s="90">
        <v>70.999999999999986</v>
      </c>
      <c r="M12" s="88">
        <v>62.5</v>
      </c>
      <c r="N12" s="88">
        <v>75</v>
      </c>
      <c r="O12" s="91">
        <v>68.75</v>
      </c>
      <c r="P12" s="88">
        <v>45</v>
      </c>
      <c r="Q12" s="88">
        <v>50</v>
      </c>
      <c r="R12" s="88">
        <v>100</v>
      </c>
      <c r="S12" s="88">
        <v>100</v>
      </c>
      <c r="T12" s="92">
        <v>73.75</v>
      </c>
      <c r="U12" s="88">
        <v>0</v>
      </c>
      <c r="V12" s="88">
        <v>100</v>
      </c>
      <c r="W12" s="88">
        <v>0</v>
      </c>
      <c r="X12" s="88">
        <v>50</v>
      </c>
      <c r="Y12" s="93">
        <v>37.5</v>
      </c>
      <c r="Z12" s="88">
        <v>25</v>
      </c>
      <c r="AA12" s="88">
        <v>0</v>
      </c>
      <c r="AB12" s="88">
        <v>0</v>
      </c>
      <c r="AC12" s="88">
        <v>10</v>
      </c>
      <c r="AD12" s="92">
        <v>8.75</v>
      </c>
      <c r="AE12" s="88">
        <v>60</v>
      </c>
      <c r="AF12" s="88">
        <v>60</v>
      </c>
      <c r="AG12" s="94">
        <v>60.000000000000007</v>
      </c>
      <c r="AH12" s="88">
        <v>75</v>
      </c>
      <c r="AI12" s="88">
        <v>25</v>
      </c>
      <c r="AJ12" s="92">
        <v>50</v>
      </c>
      <c r="AK12" s="108">
        <v>8</v>
      </c>
      <c r="AL12" s="109">
        <v>52</v>
      </c>
    </row>
    <row r="13" spans="1:38" x14ac:dyDescent="0.45">
      <c r="A13" s="85" t="s">
        <v>218</v>
      </c>
      <c r="B13" s="86">
        <v>205.35805999999999</v>
      </c>
      <c r="C13" s="87" t="s">
        <v>206</v>
      </c>
      <c r="D13" s="88" t="s">
        <v>109</v>
      </c>
      <c r="E13" s="89">
        <v>51.388500000000008</v>
      </c>
      <c r="F13" s="89">
        <v>9</v>
      </c>
      <c r="G13" s="88">
        <v>100</v>
      </c>
      <c r="H13" s="88">
        <v>80</v>
      </c>
      <c r="I13" s="88">
        <v>75</v>
      </c>
      <c r="J13" s="88">
        <v>75</v>
      </c>
      <c r="K13" s="88">
        <v>75</v>
      </c>
      <c r="L13" s="90">
        <v>80.999999999999986</v>
      </c>
      <c r="M13" s="88">
        <v>37.5</v>
      </c>
      <c r="N13" s="88">
        <v>75</v>
      </c>
      <c r="O13" s="91">
        <v>56.25</v>
      </c>
      <c r="P13" s="88">
        <v>30</v>
      </c>
      <c r="Q13" s="88">
        <v>50</v>
      </c>
      <c r="R13" s="88">
        <v>50</v>
      </c>
      <c r="S13" s="88">
        <v>100</v>
      </c>
      <c r="T13" s="92">
        <v>57.5</v>
      </c>
      <c r="U13" s="88">
        <v>0</v>
      </c>
      <c r="V13" s="88">
        <v>75</v>
      </c>
      <c r="W13" s="88">
        <v>25</v>
      </c>
      <c r="X13" s="88">
        <v>50</v>
      </c>
      <c r="Y13" s="93">
        <v>37.5</v>
      </c>
      <c r="Z13" s="88">
        <v>50</v>
      </c>
      <c r="AA13" s="88">
        <v>0</v>
      </c>
      <c r="AB13" s="88">
        <v>0</v>
      </c>
      <c r="AC13" s="88">
        <v>30</v>
      </c>
      <c r="AD13" s="92">
        <v>20</v>
      </c>
      <c r="AE13" s="88">
        <v>100</v>
      </c>
      <c r="AF13" s="88">
        <v>40</v>
      </c>
      <c r="AG13" s="94">
        <v>70</v>
      </c>
      <c r="AH13" s="88">
        <v>75</v>
      </c>
      <c r="AI13" s="88">
        <v>0</v>
      </c>
      <c r="AJ13" s="92">
        <v>37.5</v>
      </c>
      <c r="AK13" s="108">
        <v>4</v>
      </c>
      <c r="AL13" s="109">
        <v>58</v>
      </c>
    </row>
    <row r="14" spans="1:38" x14ac:dyDescent="0.45">
      <c r="A14" s="85" t="s">
        <v>244</v>
      </c>
      <c r="B14" s="86">
        <v>101.0348</v>
      </c>
      <c r="C14" s="87" t="s">
        <v>206</v>
      </c>
      <c r="D14" s="88" t="s">
        <v>109</v>
      </c>
      <c r="E14" s="89">
        <v>48.618750000000006</v>
      </c>
      <c r="F14" s="89">
        <v>10</v>
      </c>
      <c r="G14" s="88">
        <v>100</v>
      </c>
      <c r="H14" s="88">
        <v>80</v>
      </c>
      <c r="I14" s="88">
        <v>50</v>
      </c>
      <c r="J14" s="88">
        <v>75</v>
      </c>
      <c r="K14" s="88">
        <v>25</v>
      </c>
      <c r="L14" s="90">
        <v>65.999999999999986</v>
      </c>
      <c r="M14" s="88">
        <v>62.5</v>
      </c>
      <c r="N14" s="88">
        <v>75</v>
      </c>
      <c r="O14" s="91">
        <v>68.75</v>
      </c>
      <c r="P14" s="88">
        <v>15</v>
      </c>
      <c r="Q14" s="88">
        <v>50</v>
      </c>
      <c r="R14" s="88">
        <v>100</v>
      </c>
      <c r="S14" s="88">
        <v>100</v>
      </c>
      <c r="T14" s="92">
        <v>66.25</v>
      </c>
      <c r="U14" s="88">
        <v>0</v>
      </c>
      <c r="V14" s="88">
        <v>75</v>
      </c>
      <c r="W14" s="88">
        <v>0</v>
      </c>
      <c r="X14" s="88">
        <v>50</v>
      </c>
      <c r="Y14" s="93">
        <v>31.25</v>
      </c>
      <c r="Z14" s="88">
        <v>50</v>
      </c>
      <c r="AA14" s="88">
        <v>12.5</v>
      </c>
      <c r="AB14" s="88">
        <v>0</v>
      </c>
      <c r="AC14" s="88">
        <v>20</v>
      </c>
      <c r="AD14" s="92">
        <v>20.625</v>
      </c>
      <c r="AE14" s="88">
        <v>60</v>
      </c>
      <c r="AF14" s="88">
        <v>40</v>
      </c>
      <c r="AG14" s="94">
        <v>50</v>
      </c>
      <c r="AH14" s="88">
        <v>75</v>
      </c>
      <c r="AI14" s="88">
        <v>0</v>
      </c>
      <c r="AJ14" s="92">
        <v>37.5</v>
      </c>
      <c r="AK14" s="108">
        <v>11</v>
      </c>
      <c r="AL14" s="109">
        <v>42</v>
      </c>
    </row>
    <row r="15" spans="1:38" x14ac:dyDescent="0.45">
      <c r="A15" s="85" t="s">
        <v>220</v>
      </c>
      <c r="B15" s="86">
        <v>21.12416</v>
      </c>
      <c r="C15" s="87" t="s">
        <v>221</v>
      </c>
      <c r="D15" s="88" t="s">
        <v>109</v>
      </c>
      <c r="E15" s="89">
        <v>46.28</v>
      </c>
      <c r="F15" s="89">
        <v>11</v>
      </c>
      <c r="G15" s="88">
        <v>100</v>
      </c>
      <c r="H15" s="88">
        <v>70</v>
      </c>
      <c r="I15" s="88">
        <v>100</v>
      </c>
      <c r="J15" s="88">
        <v>50</v>
      </c>
      <c r="K15" s="88">
        <v>0</v>
      </c>
      <c r="L15" s="90">
        <v>63.999999999999986</v>
      </c>
      <c r="M15" s="88">
        <v>12.5</v>
      </c>
      <c r="N15" s="88">
        <v>100</v>
      </c>
      <c r="O15" s="91">
        <v>56.25</v>
      </c>
      <c r="P15" s="88">
        <v>15</v>
      </c>
      <c r="Q15" s="88">
        <v>100</v>
      </c>
      <c r="R15" s="88">
        <v>100</v>
      </c>
      <c r="S15" s="88">
        <v>100</v>
      </c>
      <c r="T15" s="92">
        <v>78.75</v>
      </c>
      <c r="U15" s="88">
        <v>0</v>
      </c>
      <c r="V15" s="88">
        <v>0</v>
      </c>
      <c r="W15" s="88">
        <v>0</v>
      </c>
      <c r="X15" s="88">
        <v>50</v>
      </c>
      <c r="Y15" s="93">
        <v>12.5</v>
      </c>
      <c r="Z15" s="88">
        <v>100</v>
      </c>
      <c r="AA15" s="88">
        <v>0</v>
      </c>
      <c r="AB15" s="88">
        <v>0</v>
      </c>
      <c r="AC15" s="88">
        <v>40</v>
      </c>
      <c r="AD15" s="92">
        <v>35</v>
      </c>
      <c r="AE15" s="88">
        <v>30</v>
      </c>
      <c r="AF15" s="88">
        <v>50</v>
      </c>
      <c r="AG15" s="94">
        <v>40</v>
      </c>
      <c r="AH15" s="88">
        <v>75</v>
      </c>
      <c r="AI15" s="88">
        <v>0</v>
      </c>
      <c r="AJ15" s="92">
        <v>37.5</v>
      </c>
      <c r="AK15" s="108">
        <v>6</v>
      </c>
      <c r="AL15" s="109">
        <v>55</v>
      </c>
    </row>
    <row r="16" spans="1:38" x14ac:dyDescent="0.45">
      <c r="A16" s="85" t="s">
        <v>225</v>
      </c>
      <c r="B16" s="86">
        <v>38.280680000000004</v>
      </c>
      <c r="C16" s="87" t="s">
        <v>217</v>
      </c>
      <c r="D16" s="88" t="s">
        <v>109</v>
      </c>
      <c r="E16" s="89">
        <v>38.715000000000003</v>
      </c>
      <c r="F16" s="89">
        <v>12</v>
      </c>
      <c r="G16" s="88">
        <v>100</v>
      </c>
      <c r="H16" s="88">
        <v>80</v>
      </c>
      <c r="I16" s="88">
        <v>75</v>
      </c>
      <c r="J16" s="88">
        <v>75</v>
      </c>
      <c r="K16" s="88">
        <v>75</v>
      </c>
      <c r="L16" s="90">
        <v>80.999999999999986</v>
      </c>
      <c r="M16" s="88">
        <v>0</v>
      </c>
      <c r="N16" s="88">
        <v>75</v>
      </c>
      <c r="O16" s="91">
        <v>37.5</v>
      </c>
      <c r="P16" s="88">
        <v>30</v>
      </c>
      <c r="Q16" s="88">
        <v>50</v>
      </c>
      <c r="R16" s="88">
        <v>0</v>
      </c>
      <c r="S16" s="88">
        <v>100</v>
      </c>
      <c r="T16" s="92">
        <v>45</v>
      </c>
      <c r="U16" s="88">
        <v>0</v>
      </c>
      <c r="V16" s="88">
        <v>75</v>
      </c>
      <c r="W16" s="88">
        <v>0</v>
      </c>
      <c r="X16" s="88">
        <v>50</v>
      </c>
      <c r="Y16" s="93">
        <v>31.25</v>
      </c>
      <c r="Z16" s="88">
        <v>25</v>
      </c>
      <c r="AA16" s="88">
        <v>0</v>
      </c>
      <c r="AB16" s="88">
        <v>0</v>
      </c>
      <c r="AC16" s="88">
        <v>10</v>
      </c>
      <c r="AD16" s="92">
        <v>8.75</v>
      </c>
      <c r="AE16" s="88">
        <v>80</v>
      </c>
      <c r="AF16" s="88">
        <v>30</v>
      </c>
      <c r="AG16" s="94">
        <v>55</v>
      </c>
      <c r="AH16" s="88">
        <v>25</v>
      </c>
      <c r="AI16" s="88">
        <v>0</v>
      </c>
      <c r="AJ16" s="92">
        <v>12.5</v>
      </c>
      <c r="AK16" s="108">
        <v>12</v>
      </c>
      <c r="AL16" s="109">
        <v>34</v>
      </c>
    </row>
    <row r="17" spans="1:38" x14ac:dyDescent="0.45">
      <c r="A17" s="85" t="s">
        <v>252</v>
      </c>
      <c r="B17" s="86">
        <v>107.82302</v>
      </c>
      <c r="C17" s="87" t="s">
        <v>206</v>
      </c>
      <c r="D17" s="88" t="s">
        <v>109</v>
      </c>
      <c r="E17" s="89">
        <v>38.069999999999993</v>
      </c>
      <c r="F17" s="89">
        <v>13</v>
      </c>
      <c r="G17" s="88">
        <v>100</v>
      </c>
      <c r="H17" s="88">
        <v>70</v>
      </c>
      <c r="I17" s="88">
        <v>75</v>
      </c>
      <c r="J17" s="88">
        <v>75</v>
      </c>
      <c r="K17" s="88">
        <v>25</v>
      </c>
      <c r="L17" s="90">
        <v>68.999999999999986</v>
      </c>
      <c r="M17" s="88">
        <v>37.5</v>
      </c>
      <c r="N17" s="88">
        <v>0</v>
      </c>
      <c r="O17" s="91">
        <v>18.75</v>
      </c>
      <c r="P17" s="88">
        <v>0</v>
      </c>
      <c r="Q17" s="88">
        <v>50</v>
      </c>
      <c r="R17" s="88">
        <v>50</v>
      </c>
      <c r="S17" s="88">
        <v>100</v>
      </c>
      <c r="T17" s="92">
        <v>50</v>
      </c>
      <c r="U17" s="88">
        <v>0</v>
      </c>
      <c r="V17" s="88">
        <v>75</v>
      </c>
      <c r="W17" s="88">
        <v>0</v>
      </c>
      <c r="X17" s="88">
        <v>50</v>
      </c>
      <c r="Y17" s="93">
        <v>31.25</v>
      </c>
      <c r="Z17" s="88">
        <v>50</v>
      </c>
      <c r="AA17" s="88">
        <v>0</v>
      </c>
      <c r="AB17" s="88">
        <v>0</v>
      </c>
      <c r="AC17" s="88">
        <v>10</v>
      </c>
      <c r="AD17" s="92">
        <v>15.000000000000002</v>
      </c>
      <c r="AE17" s="88">
        <v>60</v>
      </c>
      <c r="AF17" s="88">
        <v>30</v>
      </c>
      <c r="AG17" s="94">
        <v>45.000000000000007</v>
      </c>
      <c r="AH17" s="88">
        <v>75</v>
      </c>
      <c r="AI17" s="88">
        <v>0</v>
      </c>
      <c r="AJ17" s="92">
        <v>37.5</v>
      </c>
      <c r="AK17" s="95">
        <v>9</v>
      </c>
      <c r="AL17" s="109">
        <v>48</v>
      </c>
    </row>
    <row r="18" spans="1:38" x14ac:dyDescent="0.45">
      <c r="A18" s="85" t="s">
        <v>240</v>
      </c>
      <c r="B18" s="86">
        <v>26.963819999999998</v>
      </c>
      <c r="C18" s="87" t="s">
        <v>241</v>
      </c>
      <c r="D18" s="88" t="s">
        <v>110</v>
      </c>
      <c r="E18" s="89">
        <v>37.959500000000006</v>
      </c>
      <c r="F18" s="89">
        <v>13</v>
      </c>
      <c r="G18" s="88">
        <v>100</v>
      </c>
      <c r="H18" s="88">
        <v>60</v>
      </c>
      <c r="I18" s="88">
        <v>0</v>
      </c>
      <c r="J18" s="88">
        <v>100</v>
      </c>
      <c r="K18" s="88">
        <v>0</v>
      </c>
      <c r="L18" s="90">
        <v>51.999999999999993</v>
      </c>
      <c r="M18" s="88">
        <v>50</v>
      </c>
      <c r="N18" s="88">
        <v>75</v>
      </c>
      <c r="O18" s="91">
        <v>62.5</v>
      </c>
      <c r="P18" s="88">
        <v>0</v>
      </c>
      <c r="Q18" s="88">
        <v>50</v>
      </c>
      <c r="R18" s="88">
        <v>100</v>
      </c>
      <c r="S18" s="88">
        <v>50</v>
      </c>
      <c r="T18" s="92">
        <v>50</v>
      </c>
      <c r="U18" s="88">
        <v>0</v>
      </c>
      <c r="V18" s="88">
        <v>25</v>
      </c>
      <c r="W18" s="88">
        <v>0</v>
      </c>
      <c r="X18" s="88">
        <v>0</v>
      </c>
      <c r="Y18" s="93">
        <v>6.25</v>
      </c>
      <c r="Z18" s="88">
        <v>0</v>
      </c>
      <c r="AA18" s="88">
        <v>0</v>
      </c>
      <c r="AB18" s="88">
        <v>0</v>
      </c>
      <c r="AC18" s="88">
        <v>40</v>
      </c>
      <c r="AD18" s="92">
        <v>10</v>
      </c>
      <c r="AE18" s="88">
        <v>80</v>
      </c>
      <c r="AF18" s="88">
        <v>40</v>
      </c>
      <c r="AG18" s="94">
        <v>60.000000000000007</v>
      </c>
      <c r="AH18" s="88">
        <v>50</v>
      </c>
      <c r="AI18" s="88">
        <v>0</v>
      </c>
      <c r="AJ18" s="92">
        <v>25</v>
      </c>
      <c r="AK18" s="95" t="s">
        <v>86</v>
      </c>
      <c r="AL18" s="95" t="s">
        <v>86</v>
      </c>
    </row>
    <row r="19" spans="1:38" x14ac:dyDescent="0.45">
      <c r="A19" s="85" t="s">
        <v>236</v>
      </c>
      <c r="B19" s="86">
        <v>50.554089999999995</v>
      </c>
      <c r="C19" s="87" t="s">
        <v>206</v>
      </c>
      <c r="D19" s="88" t="s">
        <v>110</v>
      </c>
      <c r="E19" s="89">
        <v>36.785000000000004</v>
      </c>
      <c r="F19" s="89">
        <v>15</v>
      </c>
      <c r="G19" s="88">
        <v>100</v>
      </c>
      <c r="H19" s="88">
        <v>100</v>
      </c>
      <c r="I19" s="88">
        <v>75</v>
      </c>
      <c r="J19" s="88">
        <v>50</v>
      </c>
      <c r="K19" s="88">
        <v>25</v>
      </c>
      <c r="L19" s="90">
        <v>69.999999999999986</v>
      </c>
      <c r="M19" s="88">
        <v>37.5</v>
      </c>
      <c r="N19" s="88">
        <v>0</v>
      </c>
      <c r="O19" s="91">
        <v>18.75</v>
      </c>
      <c r="P19" s="88">
        <v>0</v>
      </c>
      <c r="Q19" s="88">
        <v>0</v>
      </c>
      <c r="R19" s="88">
        <v>100</v>
      </c>
      <c r="S19" s="88">
        <v>100</v>
      </c>
      <c r="T19" s="92">
        <v>50</v>
      </c>
      <c r="U19" s="88">
        <v>0</v>
      </c>
      <c r="V19" s="88">
        <v>75</v>
      </c>
      <c r="W19" s="88">
        <v>0</v>
      </c>
      <c r="X19" s="88">
        <v>50</v>
      </c>
      <c r="Y19" s="93">
        <v>31.25</v>
      </c>
      <c r="Z19" s="88">
        <v>50</v>
      </c>
      <c r="AA19" s="88">
        <v>0</v>
      </c>
      <c r="AB19" s="88">
        <v>0</v>
      </c>
      <c r="AC19" s="88">
        <v>40</v>
      </c>
      <c r="AD19" s="92">
        <v>22.5</v>
      </c>
      <c r="AE19" s="88">
        <v>60</v>
      </c>
      <c r="AF19" s="88">
        <v>20</v>
      </c>
      <c r="AG19" s="94">
        <v>40</v>
      </c>
      <c r="AH19" s="88">
        <v>50</v>
      </c>
      <c r="AI19" s="88">
        <v>0</v>
      </c>
      <c r="AJ19" s="92">
        <v>25</v>
      </c>
      <c r="AK19" s="95" t="s">
        <v>86</v>
      </c>
      <c r="AL19" s="95" t="s">
        <v>86</v>
      </c>
    </row>
    <row r="20" spans="1:38" x14ac:dyDescent="0.45">
      <c r="A20" s="85" t="s">
        <v>212</v>
      </c>
      <c r="B20" s="86">
        <v>87.269869999999997</v>
      </c>
      <c r="C20" s="87" t="s">
        <v>213</v>
      </c>
      <c r="D20" s="88" t="s">
        <v>109</v>
      </c>
      <c r="E20" s="89">
        <v>36.392499999999998</v>
      </c>
      <c r="F20" s="89">
        <v>16</v>
      </c>
      <c r="G20" s="88">
        <v>100</v>
      </c>
      <c r="H20" s="88">
        <v>80</v>
      </c>
      <c r="I20" s="88">
        <v>75</v>
      </c>
      <c r="J20" s="88">
        <v>50</v>
      </c>
      <c r="K20" s="88">
        <v>50</v>
      </c>
      <c r="L20" s="90">
        <v>70.999999999999986</v>
      </c>
      <c r="M20" s="88">
        <v>12.5</v>
      </c>
      <c r="N20" s="88">
        <v>0</v>
      </c>
      <c r="O20" s="91">
        <v>6.25</v>
      </c>
      <c r="P20" s="88">
        <v>15</v>
      </c>
      <c r="Q20" s="88">
        <v>100</v>
      </c>
      <c r="R20" s="88">
        <v>50</v>
      </c>
      <c r="S20" s="88">
        <v>100</v>
      </c>
      <c r="T20" s="92">
        <v>66.25</v>
      </c>
      <c r="U20" s="88">
        <v>0</v>
      </c>
      <c r="V20" s="88">
        <v>75</v>
      </c>
      <c r="W20" s="88">
        <v>0</v>
      </c>
      <c r="X20" s="88">
        <v>50</v>
      </c>
      <c r="Y20" s="93">
        <v>31.25</v>
      </c>
      <c r="Z20" s="88">
        <v>50</v>
      </c>
      <c r="AA20" s="88">
        <v>0</v>
      </c>
      <c r="AB20" s="88">
        <v>0</v>
      </c>
      <c r="AC20" s="88">
        <v>40</v>
      </c>
      <c r="AD20" s="92">
        <v>22.5</v>
      </c>
      <c r="AE20" s="88">
        <v>10</v>
      </c>
      <c r="AF20" s="88">
        <v>30</v>
      </c>
      <c r="AG20" s="94">
        <v>20</v>
      </c>
      <c r="AH20" s="88">
        <v>50</v>
      </c>
      <c r="AI20" s="88">
        <v>25</v>
      </c>
      <c r="AJ20" s="92">
        <v>37.5</v>
      </c>
      <c r="AK20" s="108">
        <v>15</v>
      </c>
      <c r="AL20" s="109">
        <v>26</v>
      </c>
    </row>
    <row r="21" spans="1:38" x14ac:dyDescent="0.45">
      <c r="A21" s="85" t="s">
        <v>242</v>
      </c>
      <c r="B21" s="86">
        <v>148.95479999999998</v>
      </c>
      <c r="C21" s="87" t="s">
        <v>206</v>
      </c>
      <c r="D21" s="88" t="s">
        <v>110</v>
      </c>
      <c r="E21" s="89">
        <v>34.747500000000002</v>
      </c>
      <c r="F21" s="89">
        <v>17</v>
      </c>
      <c r="G21" s="88">
        <v>100</v>
      </c>
      <c r="H21" s="88">
        <v>60</v>
      </c>
      <c r="I21" s="88">
        <v>50</v>
      </c>
      <c r="J21" s="88">
        <v>50</v>
      </c>
      <c r="K21" s="88">
        <v>25</v>
      </c>
      <c r="L21" s="90">
        <v>56.999999999999993</v>
      </c>
      <c r="M21" s="88">
        <v>62.5</v>
      </c>
      <c r="N21" s="88">
        <v>25</v>
      </c>
      <c r="O21" s="91">
        <v>43.75</v>
      </c>
      <c r="P21" s="88">
        <v>30</v>
      </c>
      <c r="Q21" s="88">
        <v>0</v>
      </c>
      <c r="R21" s="88">
        <v>0</v>
      </c>
      <c r="S21" s="88">
        <v>100</v>
      </c>
      <c r="T21" s="92">
        <v>32.5</v>
      </c>
      <c r="U21" s="88">
        <v>0</v>
      </c>
      <c r="V21" s="88">
        <v>75</v>
      </c>
      <c r="W21" s="88">
        <v>0</v>
      </c>
      <c r="X21" s="88">
        <v>50</v>
      </c>
      <c r="Y21" s="93">
        <v>31.25</v>
      </c>
      <c r="Z21" s="88">
        <v>25</v>
      </c>
      <c r="AA21" s="88">
        <v>0</v>
      </c>
      <c r="AB21" s="88">
        <v>0</v>
      </c>
      <c r="AC21" s="88">
        <v>10</v>
      </c>
      <c r="AD21" s="92">
        <v>8.75</v>
      </c>
      <c r="AE21" s="88">
        <v>60</v>
      </c>
      <c r="AF21" s="88">
        <v>30</v>
      </c>
      <c r="AG21" s="94">
        <v>45.000000000000007</v>
      </c>
      <c r="AH21" s="88">
        <v>50</v>
      </c>
      <c r="AI21" s="88">
        <v>0</v>
      </c>
      <c r="AJ21" s="92">
        <v>25</v>
      </c>
      <c r="AK21" s="95" t="s">
        <v>86</v>
      </c>
      <c r="AL21" s="95" t="s">
        <v>86</v>
      </c>
    </row>
    <row r="22" spans="1:38" x14ac:dyDescent="0.45">
      <c r="A22" s="110" t="s">
        <v>248</v>
      </c>
      <c r="B22" s="86">
        <v>17.737669999999998</v>
      </c>
      <c r="C22" s="87" t="s">
        <v>206</v>
      </c>
      <c r="D22" s="88" t="s">
        <v>110</v>
      </c>
      <c r="E22" s="89">
        <v>33.709999999999994</v>
      </c>
      <c r="F22" s="89">
        <v>18</v>
      </c>
      <c r="G22" s="88">
        <v>100</v>
      </c>
      <c r="H22" s="88">
        <v>80</v>
      </c>
      <c r="I22" s="88">
        <v>0</v>
      </c>
      <c r="J22" s="88">
        <v>25</v>
      </c>
      <c r="K22" s="88">
        <v>25</v>
      </c>
      <c r="L22" s="90">
        <v>45.999999999999993</v>
      </c>
      <c r="M22" s="88">
        <v>62.5</v>
      </c>
      <c r="N22" s="88">
        <v>0</v>
      </c>
      <c r="O22" s="91">
        <v>31.25</v>
      </c>
      <c r="P22" s="88">
        <v>0</v>
      </c>
      <c r="Q22" s="88">
        <v>0</v>
      </c>
      <c r="R22" s="88">
        <v>50</v>
      </c>
      <c r="S22" s="88">
        <v>100</v>
      </c>
      <c r="T22" s="92">
        <v>37.5</v>
      </c>
      <c r="U22" s="88">
        <v>0</v>
      </c>
      <c r="V22" s="88">
        <v>75</v>
      </c>
      <c r="W22" s="88">
        <v>0</v>
      </c>
      <c r="X22" s="88">
        <v>50</v>
      </c>
      <c r="Y22" s="93">
        <v>31.25</v>
      </c>
      <c r="Z22" s="88">
        <v>50</v>
      </c>
      <c r="AA22" s="88">
        <v>0</v>
      </c>
      <c r="AB22" s="88">
        <v>0</v>
      </c>
      <c r="AC22" s="88">
        <v>0</v>
      </c>
      <c r="AD22" s="92">
        <v>12.5</v>
      </c>
      <c r="AE22" s="88">
        <v>60</v>
      </c>
      <c r="AF22" s="88">
        <v>20</v>
      </c>
      <c r="AG22" s="94">
        <v>40</v>
      </c>
      <c r="AH22" s="88">
        <v>75</v>
      </c>
      <c r="AI22" s="88">
        <v>0</v>
      </c>
      <c r="AJ22" s="92">
        <v>37.5</v>
      </c>
      <c r="AK22" s="95" t="s">
        <v>86</v>
      </c>
      <c r="AL22" s="95" t="s">
        <v>86</v>
      </c>
    </row>
    <row r="23" spans="1:38" x14ac:dyDescent="0.45">
      <c r="A23" s="85" t="s">
        <v>222</v>
      </c>
      <c r="B23" s="86">
        <v>54.772129999999997</v>
      </c>
      <c r="C23" s="87" t="s">
        <v>223</v>
      </c>
      <c r="D23" s="88" t="s">
        <v>109</v>
      </c>
      <c r="E23" s="89">
        <v>33.356000000000009</v>
      </c>
      <c r="F23" s="89">
        <v>19</v>
      </c>
      <c r="G23" s="88">
        <v>100</v>
      </c>
      <c r="H23" s="88">
        <v>80</v>
      </c>
      <c r="I23" s="88">
        <v>50</v>
      </c>
      <c r="J23" s="88">
        <v>50</v>
      </c>
      <c r="K23" s="88">
        <v>25</v>
      </c>
      <c r="L23" s="90">
        <v>60.999999999999986</v>
      </c>
      <c r="M23" s="88">
        <v>12.5</v>
      </c>
      <c r="N23" s="88">
        <v>0</v>
      </c>
      <c r="O23" s="91">
        <v>6.25</v>
      </c>
      <c r="P23" s="88">
        <v>15</v>
      </c>
      <c r="Q23" s="88">
        <v>50</v>
      </c>
      <c r="R23" s="88">
        <v>50</v>
      </c>
      <c r="S23" s="88">
        <v>100</v>
      </c>
      <c r="T23" s="92">
        <v>53.75</v>
      </c>
      <c r="U23" s="88">
        <v>0</v>
      </c>
      <c r="V23" s="88">
        <v>75</v>
      </c>
      <c r="W23" s="88">
        <v>0</v>
      </c>
      <c r="X23" s="88">
        <v>50</v>
      </c>
      <c r="Y23" s="93">
        <v>31.25</v>
      </c>
      <c r="Z23" s="88">
        <v>75</v>
      </c>
      <c r="AA23" s="88">
        <v>0</v>
      </c>
      <c r="AB23" s="88">
        <v>0</v>
      </c>
      <c r="AC23" s="88">
        <v>10</v>
      </c>
      <c r="AD23" s="92">
        <v>21.25</v>
      </c>
      <c r="AE23" s="88">
        <v>60</v>
      </c>
      <c r="AF23" s="88">
        <v>10</v>
      </c>
      <c r="AG23" s="94">
        <v>35.000000000000007</v>
      </c>
      <c r="AH23" s="88">
        <v>50</v>
      </c>
      <c r="AI23" s="88">
        <v>0</v>
      </c>
      <c r="AJ23" s="92">
        <v>25</v>
      </c>
      <c r="AK23" s="108">
        <v>14</v>
      </c>
      <c r="AL23" s="109">
        <v>29</v>
      </c>
    </row>
    <row r="24" spans="1:38" x14ac:dyDescent="0.45">
      <c r="A24" s="85" t="s">
        <v>205</v>
      </c>
      <c r="B24" s="86">
        <v>699.14351999999997</v>
      </c>
      <c r="C24" s="87" t="s">
        <v>206</v>
      </c>
      <c r="D24" s="88" t="s">
        <v>110</v>
      </c>
      <c r="E24" s="89">
        <v>31.819499999999998</v>
      </c>
      <c r="F24" s="89">
        <v>20</v>
      </c>
      <c r="G24" s="88">
        <v>100</v>
      </c>
      <c r="H24" s="88">
        <v>70</v>
      </c>
      <c r="I24" s="88">
        <v>25</v>
      </c>
      <c r="J24" s="88">
        <v>50</v>
      </c>
      <c r="K24" s="88">
        <v>25</v>
      </c>
      <c r="L24" s="90">
        <v>53.999999999999993</v>
      </c>
      <c r="M24" s="88">
        <v>50</v>
      </c>
      <c r="N24" s="88">
        <v>0</v>
      </c>
      <c r="O24" s="91">
        <v>25</v>
      </c>
      <c r="P24" s="88">
        <v>0</v>
      </c>
      <c r="Q24" s="88">
        <v>0</v>
      </c>
      <c r="R24" s="88">
        <v>50</v>
      </c>
      <c r="S24" s="88">
        <v>50</v>
      </c>
      <c r="T24" s="92">
        <v>25</v>
      </c>
      <c r="U24" s="88">
        <v>30</v>
      </c>
      <c r="V24" s="88">
        <v>50</v>
      </c>
      <c r="W24" s="88">
        <v>25</v>
      </c>
      <c r="X24" s="88">
        <v>50</v>
      </c>
      <c r="Y24" s="93">
        <v>38.75</v>
      </c>
      <c r="Z24" s="88">
        <v>50</v>
      </c>
      <c r="AA24" s="88">
        <v>0</v>
      </c>
      <c r="AB24" s="88">
        <v>0</v>
      </c>
      <c r="AC24" s="88">
        <v>10</v>
      </c>
      <c r="AD24" s="92">
        <v>15.000000000000002</v>
      </c>
      <c r="AE24" s="88">
        <v>80</v>
      </c>
      <c r="AF24" s="88">
        <v>0</v>
      </c>
      <c r="AG24" s="94">
        <v>40</v>
      </c>
      <c r="AH24" s="88">
        <v>50</v>
      </c>
      <c r="AI24" s="88">
        <v>0</v>
      </c>
      <c r="AJ24" s="92">
        <v>25</v>
      </c>
      <c r="AK24" s="95" t="s">
        <v>86</v>
      </c>
      <c r="AL24" s="95" t="s">
        <v>86</v>
      </c>
    </row>
    <row r="25" spans="1:38" x14ac:dyDescent="0.45">
      <c r="A25" s="85" t="s">
        <v>254</v>
      </c>
      <c r="B25" s="86">
        <v>26.319089999999999</v>
      </c>
      <c r="C25" s="87" t="s">
        <v>206</v>
      </c>
      <c r="D25" s="88" t="s">
        <v>110</v>
      </c>
      <c r="E25" s="89">
        <v>30.108500000000003</v>
      </c>
      <c r="F25" s="89">
        <v>21</v>
      </c>
      <c r="G25" s="88">
        <v>100</v>
      </c>
      <c r="H25" s="88">
        <v>60</v>
      </c>
      <c r="I25" s="88">
        <v>75</v>
      </c>
      <c r="J25" s="88">
        <v>50</v>
      </c>
      <c r="K25" s="88">
        <v>50</v>
      </c>
      <c r="L25" s="90">
        <v>66.999999999999986</v>
      </c>
      <c r="M25" s="88">
        <v>0</v>
      </c>
      <c r="N25" s="88">
        <v>0</v>
      </c>
      <c r="O25" s="91">
        <v>0</v>
      </c>
      <c r="P25" s="88">
        <v>0</v>
      </c>
      <c r="Q25" s="88">
        <v>0</v>
      </c>
      <c r="R25" s="88">
        <v>0</v>
      </c>
      <c r="S25" s="88">
        <v>100</v>
      </c>
      <c r="T25" s="92">
        <v>25</v>
      </c>
      <c r="U25" s="88">
        <v>0</v>
      </c>
      <c r="V25" s="88">
        <v>75</v>
      </c>
      <c r="W25" s="88">
        <v>0</v>
      </c>
      <c r="X25" s="88">
        <v>50</v>
      </c>
      <c r="Y25" s="93">
        <v>31.25</v>
      </c>
      <c r="Z25" s="88">
        <v>50</v>
      </c>
      <c r="AA25" s="88">
        <v>0</v>
      </c>
      <c r="AB25" s="88">
        <v>0</v>
      </c>
      <c r="AC25" s="88">
        <v>0</v>
      </c>
      <c r="AD25" s="92">
        <v>12.5</v>
      </c>
      <c r="AE25" s="88">
        <v>60</v>
      </c>
      <c r="AF25" s="88">
        <v>40</v>
      </c>
      <c r="AG25" s="94">
        <v>50</v>
      </c>
      <c r="AH25" s="88">
        <v>50</v>
      </c>
      <c r="AI25" s="88">
        <v>0</v>
      </c>
      <c r="AJ25" s="92">
        <v>25</v>
      </c>
      <c r="AK25" s="95" t="s">
        <v>86</v>
      </c>
      <c r="AL25" s="95" t="s">
        <v>86</v>
      </c>
    </row>
    <row r="26" spans="1:38" x14ac:dyDescent="0.45">
      <c r="A26" s="85" t="s">
        <v>209</v>
      </c>
      <c r="B26" s="86">
        <v>34.241289999999999</v>
      </c>
      <c r="C26" s="87" t="s">
        <v>206</v>
      </c>
      <c r="D26" s="88" t="s">
        <v>110</v>
      </c>
      <c r="E26" s="89">
        <v>27.641999999999996</v>
      </c>
      <c r="F26" s="89">
        <v>22</v>
      </c>
      <c r="G26" s="88">
        <v>100</v>
      </c>
      <c r="H26" s="88">
        <v>80</v>
      </c>
      <c r="I26" s="88">
        <v>0</v>
      </c>
      <c r="J26" s="88">
        <v>50</v>
      </c>
      <c r="K26" s="88">
        <v>25</v>
      </c>
      <c r="L26" s="90">
        <v>50.999999999999986</v>
      </c>
      <c r="M26" s="88">
        <v>50</v>
      </c>
      <c r="N26" s="88">
        <v>0</v>
      </c>
      <c r="O26" s="91">
        <v>25</v>
      </c>
      <c r="P26" s="88">
        <v>0</v>
      </c>
      <c r="Q26" s="88">
        <v>50</v>
      </c>
      <c r="R26" s="88">
        <v>50</v>
      </c>
      <c r="S26" s="88">
        <v>100</v>
      </c>
      <c r="T26" s="92">
        <v>50</v>
      </c>
      <c r="U26" s="88">
        <v>0</v>
      </c>
      <c r="V26" s="88">
        <v>75</v>
      </c>
      <c r="W26" s="88">
        <v>0</v>
      </c>
      <c r="X26" s="88">
        <v>50</v>
      </c>
      <c r="Y26" s="93">
        <v>31.25</v>
      </c>
      <c r="Z26" s="88">
        <v>50</v>
      </c>
      <c r="AA26" s="88">
        <v>0</v>
      </c>
      <c r="AB26" s="88">
        <v>0</v>
      </c>
      <c r="AC26" s="88">
        <v>0</v>
      </c>
      <c r="AD26" s="92">
        <v>12.5</v>
      </c>
      <c r="AE26" s="88">
        <v>10</v>
      </c>
      <c r="AF26" s="88">
        <v>0</v>
      </c>
      <c r="AG26" s="94">
        <v>5</v>
      </c>
      <c r="AH26" s="88">
        <v>37.5</v>
      </c>
      <c r="AI26" s="88">
        <v>0</v>
      </c>
      <c r="AJ26" s="92">
        <v>18.75</v>
      </c>
      <c r="AK26" s="95" t="s">
        <v>86</v>
      </c>
      <c r="AL26" s="95" t="s">
        <v>86</v>
      </c>
    </row>
    <row r="27" spans="1:38" x14ac:dyDescent="0.45">
      <c r="A27" s="85" t="s">
        <v>211</v>
      </c>
      <c r="B27" s="86">
        <v>56.408190000000005</v>
      </c>
      <c r="C27" s="87" t="s">
        <v>206</v>
      </c>
      <c r="D27" s="88" t="s">
        <v>110</v>
      </c>
      <c r="E27" s="89">
        <v>27.145000000000003</v>
      </c>
      <c r="F27" s="89">
        <v>23</v>
      </c>
      <c r="G27" s="88">
        <v>100</v>
      </c>
      <c r="H27" s="88">
        <v>100</v>
      </c>
      <c r="I27" s="88">
        <v>50</v>
      </c>
      <c r="J27" s="88">
        <v>50</v>
      </c>
      <c r="K27" s="88">
        <v>25</v>
      </c>
      <c r="L27" s="90">
        <v>64.999999999999986</v>
      </c>
      <c r="M27" s="88">
        <v>37.5</v>
      </c>
      <c r="N27" s="88">
        <v>0</v>
      </c>
      <c r="O27" s="91">
        <v>18.75</v>
      </c>
      <c r="P27" s="88">
        <v>15</v>
      </c>
      <c r="Q27" s="88">
        <v>0</v>
      </c>
      <c r="R27" s="88">
        <v>0</v>
      </c>
      <c r="S27" s="88">
        <v>100</v>
      </c>
      <c r="T27" s="92">
        <v>28.75</v>
      </c>
      <c r="U27" s="88">
        <v>0</v>
      </c>
      <c r="V27" s="88">
        <v>75</v>
      </c>
      <c r="W27" s="88">
        <v>0</v>
      </c>
      <c r="X27" s="88">
        <v>50</v>
      </c>
      <c r="Y27" s="93">
        <v>31.25</v>
      </c>
      <c r="Z27" s="88">
        <v>50</v>
      </c>
      <c r="AA27" s="88">
        <v>0</v>
      </c>
      <c r="AB27" s="88">
        <v>0</v>
      </c>
      <c r="AC27" s="88">
        <v>20</v>
      </c>
      <c r="AD27" s="92">
        <v>17.5</v>
      </c>
      <c r="AE27" s="88">
        <v>10</v>
      </c>
      <c r="AF27" s="88">
        <v>10</v>
      </c>
      <c r="AG27" s="94">
        <v>10</v>
      </c>
      <c r="AH27" s="88">
        <v>37.5</v>
      </c>
      <c r="AI27" s="88">
        <v>0</v>
      </c>
      <c r="AJ27" s="92">
        <v>18.75</v>
      </c>
      <c r="AK27" s="95" t="s">
        <v>86</v>
      </c>
      <c r="AL27" s="95" t="s">
        <v>86</v>
      </c>
    </row>
    <row r="28" spans="1:38" x14ac:dyDescent="0.45">
      <c r="A28" s="85" t="s">
        <v>239</v>
      </c>
      <c r="B28" s="86">
        <v>52.738309999999998</v>
      </c>
      <c r="C28" s="87" t="s">
        <v>217</v>
      </c>
      <c r="D28" s="88" t="s">
        <v>110</v>
      </c>
      <c r="E28" s="89">
        <v>25.1755</v>
      </c>
      <c r="F28" s="89">
        <v>24</v>
      </c>
      <c r="G28" s="88">
        <v>100</v>
      </c>
      <c r="H28" s="88">
        <v>50</v>
      </c>
      <c r="I28" s="88">
        <v>0</v>
      </c>
      <c r="J28" s="88">
        <v>25</v>
      </c>
      <c r="K28" s="88">
        <v>0</v>
      </c>
      <c r="L28" s="90">
        <v>34.999999999999993</v>
      </c>
      <c r="M28" s="88">
        <v>25</v>
      </c>
      <c r="N28" s="88">
        <v>0</v>
      </c>
      <c r="O28" s="91">
        <v>12.5</v>
      </c>
      <c r="P28" s="88">
        <v>15</v>
      </c>
      <c r="Q28" s="88">
        <v>0</v>
      </c>
      <c r="R28" s="88">
        <v>50</v>
      </c>
      <c r="S28" s="88">
        <v>100</v>
      </c>
      <c r="T28" s="92">
        <v>41.25</v>
      </c>
      <c r="U28" s="88">
        <v>0</v>
      </c>
      <c r="V28" s="88">
        <v>0</v>
      </c>
      <c r="W28" s="88">
        <v>0</v>
      </c>
      <c r="X28" s="88">
        <v>25</v>
      </c>
      <c r="Y28" s="93">
        <v>6.25</v>
      </c>
      <c r="Z28" s="88">
        <v>50</v>
      </c>
      <c r="AA28" s="88">
        <v>0</v>
      </c>
      <c r="AB28" s="88">
        <v>0</v>
      </c>
      <c r="AC28" s="88">
        <v>0</v>
      </c>
      <c r="AD28" s="92">
        <v>12.5</v>
      </c>
      <c r="AE28" s="88">
        <v>80</v>
      </c>
      <c r="AF28" s="88">
        <v>20</v>
      </c>
      <c r="AG28" s="94">
        <v>50</v>
      </c>
      <c r="AH28" s="88">
        <v>37.5</v>
      </c>
      <c r="AI28" s="88">
        <v>0</v>
      </c>
      <c r="AJ28" s="92">
        <v>18.75</v>
      </c>
      <c r="AK28" s="95" t="s">
        <v>86</v>
      </c>
      <c r="AL28" s="95" t="s">
        <v>86</v>
      </c>
    </row>
    <row r="29" spans="1:38" x14ac:dyDescent="0.45">
      <c r="A29" s="85" t="s">
        <v>253</v>
      </c>
      <c r="B29" s="86">
        <v>30.728830000000002</v>
      </c>
      <c r="C29" s="87" t="s">
        <v>217</v>
      </c>
      <c r="D29" s="88" t="s">
        <v>110</v>
      </c>
      <c r="E29" s="89">
        <v>19.645</v>
      </c>
      <c r="F29" s="89">
        <v>25</v>
      </c>
      <c r="G29" s="88">
        <v>100</v>
      </c>
      <c r="H29" s="88">
        <v>100</v>
      </c>
      <c r="I29" s="88">
        <v>25</v>
      </c>
      <c r="J29" s="88">
        <v>0</v>
      </c>
      <c r="K29" s="88">
        <v>25</v>
      </c>
      <c r="L29" s="90">
        <v>49.999999999999993</v>
      </c>
      <c r="M29" s="88">
        <v>12.5</v>
      </c>
      <c r="N29" s="88">
        <v>0</v>
      </c>
      <c r="O29" s="91">
        <v>6.25</v>
      </c>
      <c r="P29" s="88">
        <v>0</v>
      </c>
      <c r="Q29" s="88">
        <v>50</v>
      </c>
      <c r="R29" s="88">
        <v>0</v>
      </c>
      <c r="S29" s="88">
        <v>100</v>
      </c>
      <c r="T29" s="92">
        <v>37.5</v>
      </c>
      <c r="U29" s="88">
        <v>0</v>
      </c>
      <c r="V29" s="88">
        <v>75</v>
      </c>
      <c r="W29" s="88">
        <v>0</v>
      </c>
      <c r="X29" s="88">
        <v>50</v>
      </c>
      <c r="Y29" s="93">
        <v>31.25</v>
      </c>
      <c r="Z29" s="88">
        <v>50</v>
      </c>
      <c r="AA29" s="88">
        <v>0</v>
      </c>
      <c r="AB29" s="88">
        <v>0</v>
      </c>
      <c r="AC29" s="88">
        <v>0</v>
      </c>
      <c r="AD29" s="92">
        <v>12.5</v>
      </c>
      <c r="AE29" s="88">
        <v>0</v>
      </c>
      <c r="AF29" s="88">
        <v>0</v>
      </c>
      <c r="AG29" s="94">
        <v>0</v>
      </c>
      <c r="AH29" s="88">
        <v>0</v>
      </c>
      <c r="AI29" s="88">
        <v>0</v>
      </c>
      <c r="AJ29" s="92">
        <v>0</v>
      </c>
      <c r="AK29" s="95" t="s">
        <v>86</v>
      </c>
      <c r="AL29" s="95" t="s">
        <v>86</v>
      </c>
    </row>
    <row r="30" spans="1:38" x14ac:dyDescent="0.45">
      <c r="A30" s="85" t="s">
        <v>238</v>
      </c>
      <c r="B30" s="86">
        <v>31.441759999999999</v>
      </c>
      <c r="C30" s="87" t="s">
        <v>217</v>
      </c>
      <c r="D30" s="88" t="s">
        <v>109</v>
      </c>
      <c r="E30" s="89">
        <v>18.967499999999998</v>
      </c>
      <c r="F30" s="89">
        <v>26</v>
      </c>
      <c r="G30" s="88">
        <v>100</v>
      </c>
      <c r="H30" s="88">
        <v>70</v>
      </c>
      <c r="I30" s="88">
        <v>50</v>
      </c>
      <c r="J30" s="88">
        <v>25</v>
      </c>
      <c r="K30" s="88">
        <v>25</v>
      </c>
      <c r="L30" s="90">
        <v>53.999999999999993</v>
      </c>
      <c r="M30" s="88">
        <v>0</v>
      </c>
      <c r="N30" s="88">
        <v>0</v>
      </c>
      <c r="O30" s="91">
        <v>0</v>
      </c>
      <c r="P30" s="88">
        <v>0</v>
      </c>
      <c r="Q30" s="88">
        <v>50</v>
      </c>
      <c r="R30" s="88">
        <v>50</v>
      </c>
      <c r="S30" s="88">
        <v>50</v>
      </c>
      <c r="T30" s="92">
        <v>37.5</v>
      </c>
      <c r="U30" s="88">
        <v>0</v>
      </c>
      <c r="V30" s="88">
        <v>50</v>
      </c>
      <c r="W30" s="88">
        <v>25</v>
      </c>
      <c r="X30" s="88">
        <v>0</v>
      </c>
      <c r="Y30" s="93">
        <v>18.75</v>
      </c>
      <c r="Z30" s="88">
        <v>0</v>
      </c>
      <c r="AA30" s="88">
        <v>0</v>
      </c>
      <c r="AB30" s="88">
        <v>0</v>
      </c>
      <c r="AC30" s="88">
        <v>20</v>
      </c>
      <c r="AD30" s="92">
        <v>5</v>
      </c>
      <c r="AE30" s="88">
        <v>10</v>
      </c>
      <c r="AF30" s="88">
        <v>0</v>
      </c>
      <c r="AG30" s="94">
        <v>5</v>
      </c>
      <c r="AH30" s="88">
        <v>25</v>
      </c>
      <c r="AI30" s="88">
        <v>0</v>
      </c>
      <c r="AJ30" s="92">
        <v>12.5</v>
      </c>
      <c r="AK30" s="108">
        <v>16</v>
      </c>
      <c r="AL30" s="109">
        <v>21</v>
      </c>
    </row>
    <row r="31" spans="1:38" x14ac:dyDescent="0.45">
      <c r="A31" s="85" t="s">
        <v>247</v>
      </c>
      <c r="B31" s="86">
        <v>48.557989999999997</v>
      </c>
      <c r="C31" s="87" t="s">
        <v>246</v>
      </c>
      <c r="D31" s="88" t="s">
        <v>109</v>
      </c>
      <c r="E31" s="89">
        <v>18.749499999999998</v>
      </c>
      <c r="F31" s="89">
        <v>26</v>
      </c>
      <c r="G31" s="88">
        <v>100</v>
      </c>
      <c r="H31" s="88">
        <v>50</v>
      </c>
      <c r="I31" s="88">
        <v>0</v>
      </c>
      <c r="J31" s="88">
        <v>0</v>
      </c>
      <c r="K31" s="88">
        <v>25</v>
      </c>
      <c r="L31" s="90">
        <v>34.999999999999993</v>
      </c>
      <c r="M31" s="88">
        <v>0</v>
      </c>
      <c r="N31" s="88">
        <v>0</v>
      </c>
      <c r="O31" s="91">
        <v>0</v>
      </c>
      <c r="P31" s="88">
        <v>0</v>
      </c>
      <c r="Q31" s="88">
        <v>0</v>
      </c>
      <c r="R31" s="88">
        <v>0</v>
      </c>
      <c r="S31" s="88">
        <v>100</v>
      </c>
      <c r="T31" s="92">
        <v>25</v>
      </c>
      <c r="U31" s="88">
        <v>0</v>
      </c>
      <c r="V31" s="88">
        <v>0</v>
      </c>
      <c r="W31" s="88">
        <v>0</v>
      </c>
      <c r="X31" s="88">
        <v>0</v>
      </c>
      <c r="Y31" s="93">
        <v>0</v>
      </c>
      <c r="Z31" s="88">
        <v>0</v>
      </c>
      <c r="AA31" s="88">
        <v>0</v>
      </c>
      <c r="AB31" s="88">
        <v>0</v>
      </c>
      <c r="AC31" s="88">
        <v>0</v>
      </c>
      <c r="AD31" s="92">
        <v>0</v>
      </c>
      <c r="AE31" s="88">
        <v>60</v>
      </c>
      <c r="AF31" s="88">
        <v>20</v>
      </c>
      <c r="AG31" s="94">
        <v>40</v>
      </c>
      <c r="AH31" s="88">
        <v>62.5</v>
      </c>
      <c r="AI31" s="88">
        <v>0</v>
      </c>
      <c r="AJ31" s="92">
        <v>31.25</v>
      </c>
      <c r="AK31" s="108">
        <v>17</v>
      </c>
      <c r="AL31" s="109">
        <v>18</v>
      </c>
    </row>
    <row r="32" spans="1:38" x14ac:dyDescent="0.45">
      <c r="A32" s="85" t="s">
        <v>250</v>
      </c>
      <c r="B32" s="86">
        <v>36.009190000000004</v>
      </c>
      <c r="C32" s="87" t="s">
        <v>251</v>
      </c>
      <c r="D32" s="88" t="s">
        <v>110</v>
      </c>
      <c r="E32" s="89">
        <v>16.791000000000004</v>
      </c>
      <c r="F32" s="89">
        <v>28</v>
      </c>
      <c r="G32" s="88">
        <v>100</v>
      </c>
      <c r="H32" s="88">
        <v>100</v>
      </c>
      <c r="I32" s="88">
        <v>50</v>
      </c>
      <c r="J32" s="88">
        <v>50</v>
      </c>
      <c r="K32" s="88">
        <v>0</v>
      </c>
      <c r="L32" s="90">
        <v>59.999999999999993</v>
      </c>
      <c r="M32" s="88">
        <v>0</v>
      </c>
      <c r="N32" s="88">
        <v>0</v>
      </c>
      <c r="O32" s="91">
        <v>0</v>
      </c>
      <c r="P32" s="88">
        <v>0</v>
      </c>
      <c r="Q32" s="88">
        <v>0</v>
      </c>
      <c r="R32" s="88">
        <v>0</v>
      </c>
      <c r="S32" s="88">
        <v>50</v>
      </c>
      <c r="T32" s="92">
        <v>12.5</v>
      </c>
      <c r="U32" s="88">
        <v>0</v>
      </c>
      <c r="V32" s="88">
        <v>0</v>
      </c>
      <c r="W32" s="88">
        <v>0</v>
      </c>
      <c r="X32" s="88">
        <v>25</v>
      </c>
      <c r="Y32" s="93">
        <v>6.25</v>
      </c>
      <c r="Z32" s="88">
        <v>0</v>
      </c>
      <c r="AA32" s="88">
        <v>0</v>
      </c>
      <c r="AB32" s="88">
        <v>0</v>
      </c>
      <c r="AC32" s="88">
        <v>40</v>
      </c>
      <c r="AD32" s="92">
        <v>10</v>
      </c>
      <c r="AE32" s="88">
        <v>10</v>
      </c>
      <c r="AF32" s="88">
        <v>10</v>
      </c>
      <c r="AG32" s="94">
        <v>10</v>
      </c>
      <c r="AH32" s="88">
        <v>37.5</v>
      </c>
      <c r="AI32" s="88">
        <v>0</v>
      </c>
      <c r="AJ32" s="92">
        <v>18.75</v>
      </c>
      <c r="AK32" s="95" t="s">
        <v>86</v>
      </c>
      <c r="AL32" s="95" t="s">
        <v>86</v>
      </c>
    </row>
    <row r="33" spans="1:38" x14ac:dyDescent="0.45">
      <c r="A33" s="85" t="s">
        <v>216</v>
      </c>
      <c r="B33" s="86">
        <v>42.976910000000004</v>
      </c>
      <c r="C33" s="87" t="s">
        <v>217</v>
      </c>
      <c r="D33" s="88" t="s">
        <v>109</v>
      </c>
      <c r="E33" s="89">
        <v>15.645000000000001</v>
      </c>
      <c r="F33" s="89">
        <v>29</v>
      </c>
      <c r="G33" s="88">
        <v>100</v>
      </c>
      <c r="H33" s="88">
        <v>60</v>
      </c>
      <c r="I33" s="88">
        <v>25</v>
      </c>
      <c r="J33" s="88">
        <v>25</v>
      </c>
      <c r="K33" s="88">
        <v>0</v>
      </c>
      <c r="L33" s="90">
        <v>41.999999999999993</v>
      </c>
      <c r="M33" s="88">
        <v>50</v>
      </c>
      <c r="N33" s="88">
        <v>0</v>
      </c>
      <c r="O33" s="91">
        <v>25</v>
      </c>
      <c r="P33" s="88">
        <v>0</v>
      </c>
      <c r="Q33" s="88">
        <v>100</v>
      </c>
      <c r="R33" s="88">
        <v>0</v>
      </c>
      <c r="S33" s="88">
        <v>50</v>
      </c>
      <c r="T33" s="92">
        <v>37.5</v>
      </c>
      <c r="U33" s="88">
        <v>0</v>
      </c>
      <c r="V33" s="88">
        <v>0</v>
      </c>
      <c r="W33" s="88">
        <v>0</v>
      </c>
      <c r="X33" s="88">
        <v>0</v>
      </c>
      <c r="Y33" s="93">
        <v>0</v>
      </c>
      <c r="Z33" s="88">
        <v>0</v>
      </c>
      <c r="AA33" s="88">
        <v>0</v>
      </c>
      <c r="AB33" s="88">
        <v>0</v>
      </c>
      <c r="AC33" s="88">
        <v>20</v>
      </c>
      <c r="AD33" s="92">
        <v>5</v>
      </c>
      <c r="AE33" s="88">
        <v>0</v>
      </c>
      <c r="AF33" s="88">
        <v>0</v>
      </c>
      <c r="AG33" s="94">
        <v>0</v>
      </c>
      <c r="AH33" s="88">
        <v>0</v>
      </c>
      <c r="AI33" s="88">
        <v>0</v>
      </c>
      <c r="AJ33" s="92">
        <v>0</v>
      </c>
      <c r="AK33" s="108">
        <v>18</v>
      </c>
      <c r="AL33" s="109">
        <v>12</v>
      </c>
    </row>
    <row r="34" spans="1:38" x14ac:dyDescent="0.45">
      <c r="A34" s="85" t="s">
        <v>228</v>
      </c>
      <c r="B34" s="86">
        <v>32.912059999999997</v>
      </c>
      <c r="C34" s="87" t="s">
        <v>229</v>
      </c>
      <c r="D34" s="88" t="s">
        <v>110</v>
      </c>
      <c r="E34" s="89">
        <v>14.359</v>
      </c>
      <c r="F34" s="89">
        <v>30</v>
      </c>
      <c r="G34" s="88">
        <v>100</v>
      </c>
      <c r="H34" s="88">
        <v>40</v>
      </c>
      <c r="I34" s="88">
        <v>25</v>
      </c>
      <c r="J34" s="88">
        <v>25</v>
      </c>
      <c r="K34" s="88">
        <v>0</v>
      </c>
      <c r="L34" s="90">
        <v>37.999999999999993</v>
      </c>
      <c r="M34" s="88">
        <v>0</v>
      </c>
      <c r="N34" s="88">
        <v>0</v>
      </c>
      <c r="O34" s="91">
        <v>0</v>
      </c>
      <c r="P34" s="88">
        <v>0</v>
      </c>
      <c r="Q34" s="88">
        <v>50</v>
      </c>
      <c r="R34" s="88">
        <v>0</v>
      </c>
      <c r="S34" s="88">
        <v>100</v>
      </c>
      <c r="T34" s="92">
        <v>37.5</v>
      </c>
      <c r="U34" s="88">
        <v>0</v>
      </c>
      <c r="V34" s="88">
        <v>0</v>
      </c>
      <c r="W34" s="88">
        <v>0</v>
      </c>
      <c r="X34" s="88">
        <v>0</v>
      </c>
      <c r="Y34" s="93">
        <v>0</v>
      </c>
      <c r="Z34" s="88">
        <v>0</v>
      </c>
      <c r="AA34" s="88">
        <v>0</v>
      </c>
      <c r="AB34" s="88">
        <v>0</v>
      </c>
      <c r="AC34" s="88">
        <v>30</v>
      </c>
      <c r="AD34" s="92">
        <v>7.5000000000000009</v>
      </c>
      <c r="AE34" s="88">
        <v>10</v>
      </c>
      <c r="AF34" s="88">
        <v>0</v>
      </c>
      <c r="AG34" s="94">
        <v>5</v>
      </c>
      <c r="AH34" s="88">
        <v>25</v>
      </c>
      <c r="AI34" s="88">
        <v>0</v>
      </c>
      <c r="AJ34" s="92">
        <v>12.5</v>
      </c>
      <c r="AK34" s="95" t="s">
        <v>86</v>
      </c>
      <c r="AL34" s="95" t="s">
        <v>86</v>
      </c>
    </row>
    <row r="35" spans="1:38" x14ac:dyDescent="0.45">
      <c r="A35" s="85" t="s">
        <v>226</v>
      </c>
      <c r="B35" s="86">
        <v>19.340310000000002</v>
      </c>
      <c r="C35" s="87" t="s">
        <v>217</v>
      </c>
      <c r="D35" s="88" t="s">
        <v>110</v>
      </c>
      <c r="E35" s="89">
        <v>13.504</v>
      </c>
      <c r="F35" s="89">
        <v>30</v>
      </c>
      <c r="G35" s="88">
        <v>100</v>
      </c>
      <c r="H35" s="88">
        <v>60</v>
      </c>
      <c r="I35" s="88">
        <v>25</v>
      </c>
      <c r="J35" s="88">
        <v>50</v>
      </c>
      <c r="K35" s="88">
        <v>0</v>
      </c>
      <c r="L35" s="90">
        <v>46.999999999999986</v>
      </c>
      <c r="M35" s="88">
        <v>0</v>
      </c>
      <c r="N35" s="88">
        <v>0</v>
      </c>
      <c r="O35" s="91">
        <v>0</v>
      </c>
      <c r="P35" s="88">
        <v>0</v>
      </c>
      <c r="Q35" s="88">
        <v>0</v>
      </c>
      <c r="R35" s="88">
        <v>0</v>
      </c>
      <c r="S35" s="88">
        <v>100</v>
      </c>
      <c r="T35" s="92">
        <v>25</v>
      </c>
      <c r="U35" s="88">
        <v>0</v>
      </c>
      <c r="V35" s="88">
        <v>0</v>
      </c>
      <c r="W35" s="88">
        <v>0</v>
      </c>
      <c r="X35" s="88">
        <v>0</v>
      </c>
      <c r="Y35" s="93">
        <v>0</v>
      </c>
      <c r="Z35" s="88">
        <v>0</v>
      </c>
      <c r="AA35" s="88">
        <v>0</v>
      </c>
      <c r="AB35" s="88">
        <v>0</v>
      </c>
      <c r="AC35" s="88">
        <v>20</v>
      </c>
      <c r="AD35" s="92">
        <v>5</v>
      </c>
      <c r="AE35" s="88">
        <v>10</v>
      </c>
      <c r="AF35" s="88">
        <v>0</v>
      </c>
      <c r="AG35" s="94">
        <v>5</v>
      </c>
      <c r="AH35" s="88">
        <v>0</v>
      </c>
      <c r="AI35" s="88">
        <v>25</v>
      </c>
      <c r="AJ35" s="92">
        <v>12.5</v>
      </c>
      <c r="AK35" s="95" t="s">
        <v>86</v>
      </c>
      <c r="AL35" s="95" t="s">
        <v>86</v>
      </c>
    </row>
    <row r="36" spans="1:38" x14ac:dyDescent="0.45">
      <c r="A36" s="85" t="s">
        <v>232</v>
      </c>
      <c r="B36" s="86">
        <v>24.401799999999998</v>
      </c>
      <c r="C36" s="87" t="s">
        <v>217</v>
      </c>
      <c r="D36" s="88" t="s">
        <v>110</v>
      </c>
      <c r="E36" s="89">
        <v>12.894500000000001</v>
      </c>
      <c r="F36" s="89">
        <v>32</v>
      </c>
      <c r="G36" s="88">
        <v>100</v>
      </c>
      <c r="H36" s="88">
        <v>70</v>
      </c>
      <c r="I36" s="88">
        <v>0</v>
      </c>
      <c r="J36" s="88">
        <v>0</v>
      </c>
      <c r="K36" s="88">
        <v>0</v>
      </c>
      <c r="L36" s="90">
        <v>34</v>
      </c>
      <c r="M36" s="88">
        <v>50</v>
      </c>
      <c r="N36" s="88">
        <v>0</v>
      </c>
      <c r="O36" s="91">
        <v>25</v>
      </c>
      <c r="P36" s="88">
        <v>0</v>
      </c>
      <c r="Q36" s="88">
        <v>0</v>
      </c>
      <c r="R36" s="88">
        <v>0</v>
      </c>
      <c r="S36" s="88">
        <v>100</v>
      </c>
      <c r="T36" s="92">
        <v>25</v>
      </c>
      <c r="U36" s="88">
        <v>0</v>
      </c>
      <c r="V36" s="88">
        <v>0</v>
      </c>
      <c r="W36" s="88">
        <v>0</v>
      </c>
      <c r="X36" s="88">
        <v>25</v>
      </c>
      <c r="Y36" s="93">
        <v>6.25</v>
      </c>
      <c r="Z36" s="88">
        <v>0</v>
      </c>
      <c r="AA36" s="88">
        <v>0</v>
      </c>
      <c r="AB36" s="88">
        <v>0</v>
      </c>
      <c r="AC36" s="88">
        <v>0</v>
      </c>
      <c r="AD36" s="92">
        <v>0</v>
      </c>
      <c r="AE36" s="88">
        <v>0</v>
      </c>
      <c r="AF36" s="88">
        <v>0</v>
      </c>
      <c r="AG36" s="94">
        <v>0</v>
      </c>
      <c r="AH36" s="88">
        <v>0</v>
      </c>
      <c r="AI36" s="88">
        <v>0</v>
      </c>
      <c r="AJ36" s="92">
        <v>0</v>
      </c>
      <c r="AK36" s="95" t="s">
        <v>86</v>
      </c>
      <c r="AL36" s="95" t="s">
        <v>86</v>
      </c>
    </row>
    <row r="37" spans="1:38" x14ac:dyDescent="0.45">
      <c r="A37" s="85" t="s">
        <v>233</v>
      </c>
      <c r="B37" s="86">
        <v>31.208659999999998</v>
      </c>
      <c r="C37" s="87" t="s">
        <v>206</v>
      </c>
      <c r="D37" s="88" t="s">
        <v>110</v>
      </c>
      <c r="E37" s="89">
        <v>10.931000000000001</v>
      </c>
      <c r="F37" s="89">
        <v>33</v>
      </c>
      <c r="G37" s="88">
        <v>50</v>
      </c>
      <c r="H37" s="88">
        <v>20</v>
      </c>
      <c r="I37" s="88">
        <v>25</v>
      </c>
      <c r="J37" s="88">
        <v>50</v>
      </c>
      <c r="K37" s="88">
        <v>25</v>
      </c>
      <c r="L37" s="90">
        <v>33.999999999999993</v>
      </c>
      <c r="M37" s="88">
        <v>37.5</v>
      </c>
      <c r="N37" s="88">
        <v>0</v>
      </c>
      <c r="O37" s="91">
        <v>18.75</v>
      </c>
      <c r="P37" s="88">
        <v>0</v>
      </c>
      <c r="Q37" s="88">
        <v>50</v>
      </c>
      <c r="R37" s="88">
        <v>0</v>
      </c>
      <c r="S37" s="88">
        <v>0</v>
      </c>
      <c r="T37" s="92">
        <v>12.5</v>
      </c>
      <c r="U37" s="88">
        <v>0</v>
      </c>
      <c r="V37" s="88">
        <v>0</v>
      </c>
      <c r="W37" s="88">
        <v>0</v>
      </c>
      <c r="X37" s="88">
        <v>0</v>
      </c>
      <c r="Y37" s="93">
        <v>0</v>
      </c>
      <c r="Z37" s="88">
        <v>0</v>
      </c>
      <c r="AA37" s="88">
        <v>0</v>
      </c>
      <c r="AB37" s="88">
        <v>0</v>
      </c>
      <c r="AC37" s="88">
        <v>0</v>
      </c>
      <c r="AD37" s="92">
        <v>0</v>
      </c>
      <c r="AE37" s="88">
        <v>10</v>
      </c>
      <c r="AF37" s="88">
        <v>0</v>
      </c>
      <c r="AG37" s="94">
        <v>5</v>
      </c>
      <c r="AH37" s="88">
        <v>12.5</v>
      </c>
      <c r="AI37" s="88">
        <v>0</v>
      </c>
      <c r="AJ37" s="92">
        <v>6.25</v>
      </c>
      <c r="AK37" s="95" t="s">
        <v>86</v>
      </c>
      <c r="AL37" s="95" t="s">
        <v>86</v>
      </c>
    </row>
    <row r="38" spans="1:38" x14ac:dyDescent="0.45">
      <c r="A38" s="85" t="s">
        <v>208</v>
      </c>
      <c r="B38" s="86">
        <v>28.326310000000003</v>
      </c>
      <c r="C38" s="87" t="s">
        <v>206</v>
      </c>
      <c r="D38" s="88" t="s">
        <v>110</v>
      </c>
      <c r="E38" s="89">
        <v>8.5739999999999998</v>
      </c>
      <c r="F38" s="89">
        <v>34</v>
      </c>
      <c r="G38" s="88">
        <v>100</v>
      </c>
      <c r="H38" s="88">
        <v>0</v>
      </c>
      <c r="I38" s="88">
        <v>25</v>
      </c>
      <c r="J38" s="88">
        <v>0</v>
      </c>
      <c r="K38" s="88">
        <v>25</v>
      </c>
      <c r="L38" s="90">
        <v>29.999999999999996</v>
      </c>
      <c r="M38" s="88">
        <v>50</v>
      </c>
      <c r="N38" s="88">
        <v>0</v>
      </c>
      <c r="O38" s="91">
        <v>25</v>
      </c>
      <c r="P38" s="88">
        <v>0</v>
      </c>
      <c r="Q38" s="88">
        <v>0</v>
      </c>
      <c r="R38" s="88">
        <v>0</v>
      </c>
      <c r="S38" s="88">
        <v>0</v>
      </c>
      <c r="T38" s="92">
        <v>0</v>
      </c>
      <c r="U38" s="88">
        <v>0</v>
      </c>
      <c r="V38" s="88">
        <v>0</v>
      </c>
      <c r="W38" s="88">
        <v>0</v>
      </c>
      <c r="X38" s="88">
        <v>0</v>
      </c>
      <c r="Y38" s="93">
        <v>0</v>
      </c>
      <c r="Z38" s="88">
        <v>0</v>
      </c>
      <c r="AA38" s="88">
        <v>0</v>
      </c>
      <c r="AB38" s="88">
        <v>0</v>
      </c>
      <c r="AC38" s="88">
        <v>0</v>
      </c>
      <c r="AD38" s="92">
        <v>0</v>
      </c>
      <c r="AE38" s="88">
        <v>10</v>
      </c>
      <c r="AF38" s="88">
        <v>0</v>
      </c>
      <c r="AG38" s="94">
        <v>5</v>
      </c>
      <c r="AH38" s="88">
        <v>0</v>
      </c>
      <c r="AI38" s="88">
        <v>0</v>
      </c>
      <c r="AJ38" s="92">
        <v>0</v>
      </c>
      <c r="AK38" s="95" t="s">
        <v>86</v>
      </c>
      <c r="AL38" s="95" t="s">
        <v>86</v>
      </c>
    </row>
    <row r="39" spans="1:38" x14ac:dyDescent="0.45">
      <c r="A39" s="85" t="s">
        <v>231</v>
      </c>
      <c r="B39" s="86">
        <v>73.72563000000001</v>
      </c>
      <c r="C39" s="87" t="s">
        <v>217</v>
      </c>
      <c r="D39" s="88" t="s">
        <v>109</v>
      </c>
      <c r="E39" s="89">
        <v>7.1105</v>
      </c>
      <c r="F39" s="89">
        <v>35</v>
      </c>
      <c r="G39" s="88">
        <v>100</v>
      </c>
      <c r="H39" s="88">
        <v>30</v>
      </c>
      <c r="I39" s="88">
        <v>25</v>
      </c>
      <c r="J39" s="88">
        <v>0</v>
      </c>
      <c r="K39" s="88">
        <v>0</v>
      </c>
      <c r="L39" s="90">
        <v>30.999999999999996</v>
      </c>
      <c r="M39" s="88">
        <v>12.5</v>
      </c>
      <c r="N39" s="88">
        <v>0</v>
      </c>
      <c r="O39" s="91">
        <v>6.25</v>
      </c>
      <c r="P39" s="88">
        <v>0</v>
      </c>
      <c r="Q39" s="88">
        <v>0</v>
      </c>
      <c r="R39" s="88">
        <v>50</v>
      </c>
      <c r="S39" s="88">
        <v>0</v>
      </c>
      <c r="T39" s="92">
        <v>12.5</v>
      </c>
      <c r="U39" s="88">
        <v>0</v>
      </c>
      <c r="V39" s="88">
        <v>0</v>
      </c>
      <c r="W39" s="88">
        <v>0</v>
      </c>
      <c r="X39" s="88">
        <v>0</v>
      </c>
      <c r="Y39" s="93">
        <v>0</v>
      </c>
      <c r="Z39" s="88">
        <v>0</v>
      </c>
      <c r="AA39" s="88">
        <v>0</v>
      </c>
      <c r="AB39" s="88">
        <v>0</v>
      </c>
      <c r="AC39" s="88">
        <v>0</v>
      </c>
      <c r="AD39" s="92">
        <v>0</v>
      </c>
      <c r="AE39" s="88">
        <v>0</v>
      </c>
      <c r="AF39" s="88">
        <v>0</v>
      </c>
      <c r="AG39" s="94">
        <v>0</v>
      </c>
      <c r="AH39" s="88">
        <v>0</v>
      </c>
      <c r="AI39" s="88">
        <v>0</v>
      </c>
      <c r="AJ39" s="92">
        <v>0</v>
      </c>
      <c r="AK39" s="108">
        <v>20</v>
      </c>
      <c r="AL39" s="109">
        <v>0</v>
      </c>
    </row>
    <row r="40" spans="1:38" x14ac:dyDescent="0.45">
      <c r="A40" s="85" t="s">
        <v>235</v>
      </c>
      <c r="B40" s="86">
        <v>22.272470000000002</v>
      </c>
      <c r="C40" s="87" t="s">
        <v>206</v>
      </c>
      <c r="D40" s="88" t="s">
        <v>110</v>
      </c>
      <c r="E40" s="89">
        <v>6.7850000000000001</v>
      </c>
      <c r="F40" s="89">
        <v>35</v>
      </c>
      <c r="G40" s="88">
        <v>50</v>
      </c>
      <c r="H40" s="88">
        <v>0</v>
      </c>
      <c r="I40" s="88">
        <v>0</v>
      </c>
      <c r="J40" s="88">
        <v>0</v>
      </c>
      <c r="K40" s="88">
        <v>0</v>
      </c>
      <c r="L40" s="90">
        <v>9.9999999999999982</v>
      </c>
      <c r="M40" s="88">
        <v>50</v>
      </c>
      <c r="N40" s="88">
        <v>0</v>
      </c>
      <c r="O40" s="91">
        <v>25</v>
      </c>
      <c r="P40" s="88">
        <v>0</v>
      </c>
      <c r="Q40" s="88">
        <v>0</v>
      </c>
      <c r="R40" s="88">
        <v>50</v>
      </c>
      <c r="S40" s="88">
        <v>0</v>
      </c>
      <c r="T40" s="92">
        <v>12.5</v>
      </c>
      <c r="U40" s="88">
        <v>0</v>
      </c>
      <c r="V40" s="88">
        <v>0</v>
      </c>
      <c r="W40" s="88">
        <v>0</v>
      </c>
      <c r="X40" s="88">
        <v>0</v>
      </c>
      <c r="Y40" s="93">
        <v>0</v>
      </c>
      <c r="Z40" s="88">
        <v>0</v>
      </c>
      <c r="AA40" s="88">
        <v>0</v>
      </c>
      <c r="AB40" s="88">
        <v>0</v>
      </c>
      <c r="AC40" s="88">
        <v>0</v>
      </c>
      <c r="AD40" s="92">
        <v>0</v>
      </c>
      <c r="AE40" s="88">
        <v>0</v>
      </c>
      <c r="AF40" s="88">
        <v>0</v>
      </c>
      <c r="AG40" s="94">
        <v>0</v>
      </c>
      <c r="AH40" s="88">
        <v>0</v>
      </c>
      <c r="AI40" s="88">
        <v>0</v>
      </c>
      <c r="AJ40" s="92">
        <v>0</v>
      </c>
      <c r="AK40" s="95" t="s">
        <v>86</v>
      </c>
      <c r="AL40" s="95" t="s">
        <v>86</v>
      </c>
    </row>
    <row r="41" spans="1:38" x14ac:dyDescent="0.45">
      <c r="A41" s="85" t="s">
        <v>219</v>
      </c>
      <c r="B41" s="86">
        <v>26.786759999999997</v>
      </c>
      <c r="C41" s="87" t="s">
        <v>206</v>
      </c>
      <c r="D41" s="88" t="s">
        <v>110</v>
      </c>
      <c r="E41" s="89">
        <v>6.218</v>
      </c>
      <c r="F41" s="89">
        <v>37</v>
      </c>
      <c r="G41" s="88">
        <v>100</v>
      </c>
      <c r="H41" s="88">
        <v>30</v>
      </c>
      <c r="I41" s="88">
        <v>0</v>
      </c>
      <c r="J41" s="88">
        <v>25</v>
      </c>
      <c r="K41" s="88">
        <v>0</v>
      </c>
      <c r="L41" s="90">
        <v>30.999999999999996</v>
      </c>
      <c r="M41" s="88">
        <v>0</v>
      </c>
      <c r="N41" s="88">
        <v>0</v>
      </c>
      <c r="O41" s="91">
        <v>0</v>
      </c>
      <c r="P41" s="88">
        <v>0</v>
      </c>
      <c r="Q41" s="88">
        <v>0</v>
      </c>
      <c r="R41" s="88">
        <v>0</v>
      </c>
      <c r="S41" s="88">
        <v>0</v>
      </c>
      <c r="T41" s="92">
        <v>0</v>
      </c>
      <c r="U41" s="88">
        <v>0</v>
      </c>
      <c r="V41" s="88">
        <v>0</v>
      </c>
      <c r="W41" s="88">
        <v>0</v>
      </c>
      <c r="X41" s="88">
        <v>0</v>
      </c>
      <c r="Y41" s="93">
        <v>0</v>
      </c>
      <c r="Z41" s="88">
        <v>0</v>
      </c>
      <c r="AA41" s="88">
        <v>0</v>
      </c>
      <c r="AB41" s="88">
        <v>0</v>
      </c>
      <c r="AC41" s="88">
        <v>0</v>
      </c>
      <c r="AD41" s="92">
        <v>0</v>
      </c>
      <c r="AE41" s="88">
        <v>0</v>
      </c>
      <c r="AF41" s="88">
        <v>0</v>
      </c>
      <c r="AG41" s="94">
        <v>0</v>
      </c>
      <c r="AH41" s="88">
        <v>25</v>
      </c>
      <c r="AI41" s="88">
        <v>0</v>
      </c>
      <c r="AJ41" s="92">
        <v>12.5</v>
      </c>
      <c r="AK41" s="95" t="s">
        <v>86</v>
      </c>
      <c r="AL41" s="95" t="s">
        <v>86</v>
      </c>
    </row>
    <row r="42" spans="1:38" x14ac:dyDescent="0.45">
      <c r="A42" s="85" t="s">
        <v>373</v>
      </c>
      <c r="B42" s="86">
        <v>101.53417</v>
      </c>
      <c r="C42" s="87" t="s">
        <v>206</v>
      </c>
      <c r="D42" s="88" t="s">
        <v>109</v>
      </c>
      <c r="E42" s="89">
        <v>5.6065000000000005</v>
      </c>
      <c r="F42" s="89">
        <v>37</v>
      </c>
      <c r="G42" s="88">
        <v>0</v>
      </c>
      <c r="H42" s="88">
        <v>40</v>
      </c>
      <c r="I42" s="88">
        <v>0</v>
      </c>
      <c r="J42" s="88">
        <v>0</v>
      </c>
      <c r="K42" s="88">
        <v>0</v>
      </c>
      <c r="L42" s="90">
        <v>8</v>
      </c>
      <c r="M42" s="88">
        <v>37.5</v>
      </c>
      <c r="N42" s="88">
        <v>0</v>
      </c>
      <c r="O42" s="91">
        <v>18.75</v>
      </c>
      <c r="P42" s="88">
        <v>0</v>
      </c>
      <c r="Q42" s="88">
        <v>0</v>
      </c>
      <c r="R42" s="88">
        <v>0</v>
      </c>
      <c r="S42" s="88">
        <v>50</v>
      </c>
      <c r="T42" s="92">
        <v>12.5</v>
      </c>
      <c r="U42" s="88">
        <v>0</v>
      </c>
      <c r="V42" s="88">
        <v>0</v>
      </c>
      <c r="W42" s="88">
        <v>0</v>
      </c>
      <c r="X42" s="88">
        <v>0</v>
      </c>
      <c r="Y42" s="93">
        <v>0</v>
      </c>
      <c r="Z42" s="88">
        <v>0</v>
      </c>
      <c r="AA42" s="88">
        <v>0</v>
      </c>
      <c r="AB42" s="88">
        <v>0</v>
      </c>
      <c r="AC42" s="88">
        <v>0</v>
      </c>
      <c r="AD42" s="92">
        <v>0</v>
      </c>
      <c r="AE42" s="88">
        <v>0</v>
      </c>
      <c r="AF42" s="88">
        <v>0</v>
      </c>
      <c r="AG42" s="94">
        <v>0</v>
      </c>
      <c r="AH42" s="88">
        <v>0</v>
      </c>
      <c r="AI42" s="88">
        <v>0</v>
      </c>
      <c r="AJ42" s="92">
        <v>0</v>
      </c>
      <c r="AK42" s="108">
        <v>13</v>
      </c>
      <c r="AL42" s="109">
        <v>33</v>
      </c>
    </row>
    <row r="43" spans="1:38" x14ac:dyDescent="0.45">
      <c r="A43" s="85" t="s">
        <v>214</v>
      </c>
      <c r="B43" s="86">
        <v>33.373539999999998</v>
      </c>
      <c r="C43" s="87" t="s">
        <v>215</v>
      </c>
      <c r="D43" s="88" t="s">
        <v>109</v>
      </c>
      <c r="E43" s="89">
        <v>3.7494999999999998</v>
      </c>
      <c r="F43" s="89">
        <v>39</v>
      </c>
      <c r="G43" s="88">
        <v>0</v>
      </c>
      <c r="H43" s="88">
        <v>0</v>
      </c>
      <c r="I43" s="88">
        <v>0</v>
      </c>
      <c r="J43" s="88">
        <v>25</v>
      </c>
      <c r="K43" s="88">
        <v>0</v>
      </c>
      <c r="L43" s="90">
        <v>4.9999999999999991</v>
      </c>
      <c r="M43" s="88">
        <v>0</v>
      </c>
      <c r="N43" s="88">
        <v>0</v>
      </c>
      <c r="O43" s="91">
        <v>0</v>
      </c>
      <c r="P43" s="88">
        <v>15</v>
      </c>
      <c r="Q43" s="88">
        <v>50</v>
      </c>
      <c r="R43" s="88">
        <v>0</v>
      </c>
      <c r="S43" s="88">
        <v>0</v>
      </c>
      <c r="T43" s="92">
        <v>16.25</v>
      </c>
      <c r="U43" s="88">
        <v>0</v>
      </c>
      <c r="V43" s="88">
        <v>0</v>
      </c>
      <c r="W43" s="88">
        <v>0</v>
      </c>
      <c r="X43" s="88">
        <v>0</v>
      </c>
      <c r="Y43" s="93">
        <v>0</v>
      </c>
      <c r="Z43" s="88">
        <v>0</v>
      </c>
      <c r="AA43" s="88">
        <v>0</v>
      </c>
      <c r="AB43" s="88">
        <v>0</v>
      </c>
      <c r="AC43" s="88">
        <v>0</v>
      </c>
      <c r="AD43" s="92">
        <v>0</v>
      </c>
      <c r="AE43" s="88">
        <v>10</v>
      </c>
      <c r="AF43" s="88">
        <v>0</v>
      </c>
      <c r="AG43" s="94">
        <v>5</v>
      </c>
      <c r="AH43" s="88">
        <v>0</v>
      </c>
      <c r="AI43" s="88">
        <v>0</v>
      </c>
      <c r="AJ43" s="92">
        <v>0</v>
      </c>
      <c r="AK43" s="108">
        <v>19</v>
      </c>
      <c r="AL43" s="109">
        <v>4</v>
      </c>
    </row>
    <row r="44" spans="1:38" x14ac:dyDescent="0.45">
      <c r="A44" s="85" t="s">
        <v>234</v>
      </c>
      <c r="B44" s="86">
        <v>18.419150000000002</v>
      </c>
      <c r="C44" s="87" t="s">
        <v>223</v>
      </c>
      <c r="D44" s="88" t="s">
        <v>110</v>
      </c>
      <c r="E44" s="89">
        <v>0</v>
      </c>
      <c r="F44" s="89">
        <v>40</v>
      </c>
      <c r="G44" s="88">
        <v>0</v>
      </c>
      <c r="H44" s="88">
        <v>0</v>
      </c>
      <c r="I44" s="88">
        <v>0</v>
      </c>
      <c r="J44" s="88">
        <v>0</v>
      </c>
      <c r="K44" s="88">
        <v>0</v>
      </c>
      <c r="L44" s="90">
        <v>0</v>
      </c>
      <c r="M44" s="88">
        <v>0</v>
      </c>
      <c r="N44" s="88">
        <v>0</v>
      </c>
      <c r="O44" s="91">
        <v>0</v>
      </c>
      <c r="P44" s="88">
        <v>0</v>
      </c>
      <c r="Q44" s="88">
        <v>0</v>
      </c>
      <c r="R44" s="88">
        <v>0</v>
      </c>
      <c r="S44" s="88">
        <v>0</v>
      </c>
      <c r="T44" s="92">
        <v>0</v>
      </c>
      <c r="U44" s="88">
        <v>0</v>
      </c>
      <c r="V44" s="88">
        <v>0</v>
      </c>
      <c r="W44" s="88">
        <v>0</v>
      </c>
      <c r="X44" s="88">
        <v>0</v>
      </c>
      <c r="Y44" s="93">
        <v>0</v>
      </c>
      <c r="Z44" s="88">
        <v>0</v>
      </c>
      <c r="AA44" s="88">
        <v>0</v>
      </c>
      <c r="AB44" s="88">
        <v>0</v>
      </c>
      <c r="AC44" s="88">
        <v>0</v>
      </c>
      <c r="AD44" s="92">
        <v>0</v>
      </c>
      <c r="AE44" s="88">
        <v>0</v>
      </c>
      <c r="AF44" s="88">
        <v>0</v>
      </c>
      <c r="AG44" s="94">
        <v>0</v>
      </c>
      <c r="AH44" s="88">
        <v>0</v>
      </c>
      <c r="AI44" s="88">
        <v>0</v>
      </c>
      <c r="AJ44" s="92">
        <v>0</v>
      </c>
      <c r="AK44" s="95" t="s">
        <v>86</v>
      </c>
      <c r="AL44" s="95" t="s">
        <v>86</v>
      </c>
    </row>
    <row r="47" spans="1:38" x14ac:dyDescent="0.45">
      <c r="L47" s="1"/>
    </row>
  </sheetData>
  <sheetProtection algorithmName="SHA-512" hashValue="TMhnbknxFtT6VGbS9eQV6sZ5gKvGc4YeJSEinNbuO46M3kZ+lFivF0Hrbx3h9NfxrcusQAUQlxdkY+m78C24wg==" saltValue="LjlM98DnWowMVF3Pbf0CGA==" spinCount="100000" sheet="1" objects="1" scenarios="1" selectLockedCells="1" sort="0" autoFilter="0" selectUnlockedCells="1"/>
  <autoFilter ref="A4:AL44" xr:uid="{00000000-0009-0000-0000-000001000000}">
    <sortState xmlns:xlrd2="http://schemas.microsoft.com/office/spreadsheetml/2017/richdata2" ref="A5:AL44">
      <sortCondition descending="1" ref="E4:E44"/>
    </sortState>
  </autoFilter>
  <mergeCells count="7">
    <mergeCell ref="AH2:AJ2"/>
    <mergeCell ref="G2:L2"/>
    <mergeCell ref="M2:O2"/>
    <mergeCell ref="P2:T2"/>
    <mergeCell ref="U2:Y2"/>
    <mergeCell ref="Z2:AD2"/>
    <mergeCell ref="AE2:AG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DC45"/>
  <sheetViews>
    <sheetView topLeftCell="A2" zoomScale="80" zoomScaleNormal="80" zoomScalePageLayoutView="80" workbookViewId="0">
      <pane xSplit="3" ySplit="3" topLeftCell="D5" activePane="bottomRight" state="frozen"/>
      <selection pane="topRight" activeCell="F2" sqref="F2"/>
      <selection pane="bottomLeft" activeCell="A4" sqref="A4"/>
      <selection pane="bottomRight" activeCell="AA36" sqref="AA36"/>
    </sheetView>
  </sheetViews>
  <sheetFormatPr defaultColWidth="8.6640625" defaultRowHeight="14.25" x14ac:dyDescent="0.45"/>
  <cols>
    <col min="1" max="1" width="34.796875" style="46" customWidth="1"/>
    <col min="2" max="2" width="10.796875" customWidth="1"/>
    <col min="3" max="3" width="13.1328125" customWidth="1"/>
    <col min="4" max="4" width="16" customWidth="1"/>
    <col min="5" max="5" width="12.796875" customWidth="1"/>
    <col min="6" max="6" width="18.6640625" customWidth="1"/>
    <col min="7" max="7" width="16.6640625" customWidth="1"/>
    <col min="8" max="8" width="20" customWidth="1"/>
    <col min="9" max="9" width="29.6640625" customWidth="1"/>
    <col min="10" max="10" width="18.6640625" customWidth="1"/>
    <col min="11" max="11" width="20.46484375" customWidth="1"/>
    <col min="12" max="12" width="22.6640625" customWidth="1"/>
    <col min="13" max="13" width="20.46484375" customWidth="1"/>
    <col min="14" max="14" width="20" customWidth="1"/>
    <col min="15" max="15" width="32.46484375" customWidth="1"/>
    <col min="16" max="16" width="29.33203125" customWidth="1"/>
    <col min="17" max="17" width="20.46484375" customWidth="1"/>
    <col min="18" max="18" width="28.46484375" customWidth="1"/>
    <col min="19" max="19" width="22.6640625" customWidth="1"/>
    <col min="20" max="20" width="20.6640625" customWidth="1"/>
    <col min="21" max="21" width="31.33203125" customWidth="1"/>
    <col min="22" max="22" width="27.46484375" customWidth="1"/>
    <col min="23" max="23" width="20.6640625" customWidth="1"/>
    <col min="24" max="24" width="18.6640625" customWidth="1"/>
    <col min="25" max="25" width="21.46484375" customWidth="1"/>
    <col min="26" max="28" width="21.33203125" customWidth="1"/>
    <col min="29" max="29" width="26.46484375" customWidth="1"/>
    <col min="30" max="30" width="23.33203125" customWidth="1"/>
    <col min="31" max="31" width="21.33203125" customWidth="1"/>
    <col min="32" max="32" width="21" customWidth="1"/>
    <col min="33" max="33" width="26.796875" customWidth="1"/>
    <col min="34" max="34" width="23.33203125" customWidth="1"/>
    <col min="35" max="35" width="20.6640625" customWidth="1"/>
    <col min="36" max="36" width="18.6640625" customWidth="1"/>
    <col min="37" max="37" width="21.33203125" customWidth="1"/>
    <col min="38" max="38" width="22.33203125" customWidth="1"/>
    <col min="39" max="39" width="21.33203125" customWidth="1"/>
    <col min="40" max="40" width="29.6640625" customWidth="1"/>
    <col min="41" max="41" width="21.33203125" customWidth="1"/>
    <col min="42" max="42" width="19.33203125" customWidth="1"/>
    <col min="43" max="43" width="27.1328125" customWidth="1"/>
    <col min="44" max="44" width="18.33203125" customWidth="1"/>
    <col min="45" max="45" width="21.33203125" customWidth="1"/>
    <col min="46" max="46" width="23.6640625" customWidth="1"/>
    <col min="47" max="47" width="21.46484375" customWidth="1"/>
    <col min="48" max="48" width="20.6640625" customWidth="1"/>
    <col min="49" max="49" width="25.33203125" customWidth="1"/>
    <col min="50" max="50" width="24.46484375" customWidth="1"/>
    <col min="51" max="51" width="18.6640625" customWidth="1"/>
    <col min="52" max="52" width="21.33203125" customWidth="1"/>
    <col min="53" max="53" width="24.33203125" customWidth="1"/>
    <col min="54" max="55" width="18.33203125" customWidth="1"/>
    <col min="56" max="56" width="21.33203125" customWidth="1"/>
    <col min="57" max="57" width="21.46484375" customWidth="1"/>
    <col min="58" max="58" width="23.33203125" customWidth="1"/>
    <col min="59" max="59" width="21.33203125" customWidth="1"/>
    <col min="60" max="60" width="21" customWidth="1"/>
    <col min="61" max="61" width="23.796875" customWidth="1"/>
    <col min="62" max="62" width="25.6640625" customWidth="1"/>
    <col min="63" max="63" width="29.33203125" customWidth="1"/>
    <col min="64" max="64" width="21.33203125" customWidth="1"/>
    <col min="65" max="65" width="24.46484375" customWidth="1"/>
    <col min="66" max="66" width="25.46484375" customWidth="1"/>
    <col min="67" max="67" width="33.33203125" customWidth="1"/>
    <col min="68" max="68" width="27.46484375" customWidth="1"/>
    <col min="69" max="69" width="21.33203125" customWidth="1"/>
    <col min="70" max="70" width="17.1328125" customWidth="1"/>
    <col min="71" max="71" width="14.796875" customWidth="1"/>
    <col min="72" max="72" width="17.1328125" customWidth="1"/>
    <col min="73" max="73" width="16" customWidth="1"/>
    <col min="74" max="74" width="17.1328125" customWidth="1"/>
    <col min="75" max="75" width="21.33203125" customWidth="1"/>
    <col min="76" max="76" width="22.33203125" customWidth="1"/>
    <col min="77" max="77" width="21.33203125" customWidth="1"/>
    <col min="78" max="78" width="20.46484375" customWidth="1"/>
    <col min="79" max="79" width="21.6640625" customWidth="1"/>
    <col min="80" max="80" width="18.6640625" customWidth="1"/>
    <col min="81" max="81" width="17.796875" customWidth="1"/>
    <col min="82" max="82" width="17.46484375" customWidth="1"/>
    <col min="83" max="83" width="13.46484375" customWidth="1"/>
    <col min="84" max="85" width="16.1328125" customWidth="1"/>
    <col min="86" max="86" width="15.796875" customWidth="1"/>
    <col min="87" max="87" width="21.33203125" customWidth="1"/>
    <col min="88" max="88" width="23.33203125" customWidth="1"/>
    <col min="89" max="89" width="23.6640625" customWidth="1"/>
    <col min="90" max="90" width="20.33203125" customWidth="1"/>
    <col min="91" max="91" width="18.6640625" customWidth="1"/>
    <col min="92" max="93" width="21.33203125" customWidth="1"/>
    <col min="94" max="94" width="24.1328125" customWidth="1"/>
    <col min="95" max="95" width="20.46484375" customWidth="1"/>
    <col min="96" max="96" width="140.796875" customWidth="1"/>
    <col min="97" max="97" width="20.46484375" customWidth="1"/>
    <col min="98" max="98" width="23.796875" customWidth="1"/>
    <col min="99" max="99" width="24.1328125" customWidth="1"/>
    <col min="100" max="100" width="19.33203125" customWidth="1"/>
    <col min="101" max="101" width="23.33203125" customWidth="1"/>
    <col min="102" max="104" width="28.6640625" customWidth="1"/>
    <col min="105" max="105" width="45.6640625" customWidth="1"/>
    <col min="107" max="107" width="40.6640625" customWidth="1"/>
  </cols>
  <sheetData>
    <row r="1" spans="1:107" ht="29" customHeight="1" x14ac:dyDescent="0.45">
      <c r="A1" s="180" t="s">
        <v>111</v>
      </c>
      <c r="B1" s="180"/>
      <c r="C1" s="181"/>
      <c r="D1" s="23"/>
      <c r="E1" s="23"/>
      <c r="F1" s="165"/>
      <c r="G1" s="165"/>
      <c r="H1" s="165"/>
      <c r="I1" s="165"/>
      <c r="J1" s="165"/>
      <c r="K1" s="165"/>
      <c r="L1" s="165"/>
      <c r="M1" s="165"/>
      <c r="N1" s="165"/>
      <c r="O1" s="165"/>
      <c r="P1" s="165"/>
      <c r="Q1" s="165"/>
      <c r="R1" s="165"/>
      <c r="S1" s="165"/>
      <c r="T1" s="165"/>
      <c r="U1" s="165"/>
      <c r="V1" s="165"/>
      <c r="W1" s="168"/>
      <c r="X1" s="168"/>
      <c r="Y1" s="168"/>
      <c r="Z1" s="168"/>
      <c r="AA1" s="168"/>
      <c r="AB1" s="168"/>
      <c r="AC1" s="168"/>
      <c r="AD1" s="168"/>
      <c r="AE1" s="165"/>
      <c r="AF1" s="165"/>
      <c r="AG1" s="165"/>
      <c r="AH1" s="165"/>
      <c r="AI1" s="165"/>
      <c r="AJ1" s="165"/>
      <c r="AK1" s="165"/>
      <c r="AL1" s="165"/>
      <c r="AM1" s="165"/>
      <c r="AN1" s="165"/>
      <c r="AO1" s="173"/>
      <c r="AP1" s="173"/>
      <c r="AQ1" s="173"/>
      <c r="AR1" s="173"/>
      <c r="AS1" s="173"/>
      <c r="AT1" s="173"/>
      <c r="AU1" s="173"/>
      <c r="AV1" s="173"/>
      <c r="AW1" s="173"/>
      <c r="AX1" s="173"/>
      <c r="AY1" s="40"/>
      <c r="AZ1" s="40"/>
      <c r="BA1" s="40"/>
      <c r="BB1" s="40"/>
      <c r="BC1" s="40"/>
      <c r="BD1" s="165"/>
      <c r="BE1" s="165"/>
      <c r="BF1" s="165"/>
      <c r="BG1" s="165"/>
      <c r="BH1" s="165"/>
      <c r="BI1" s="165"/>
      <c r="BJ1" s="165"/>
      <c r="BK1" s="165"/>
      <c r="BL1" s="165"/>
      <c r="BM1" s="165"/>
      <c r="BN1" s="165"/>
      <c r="BO1" s="165"/>
      <c r="BP1" s="165"/>
      <c r="BQ1" s="165"/>
      <c r="BR1" s="165"/>
      <c r="BS1" s="165"/>
      <c r="BT1" s="165"/>
      <c r="BU1" s="165"/>
      <c r="BV1" s="165"/>
      <c r="BW1" s="173"/>
      <c r="BX1" s="173"/>
      <c r="BY1" s="173"/>
      <c r="BZ1" s="173"/>
      <c r="CA1" s="173"/>
      <c r="CB1" s="173"/>
      <c r="CC1" s="173"/>
      <c r="CD1" s="173"/>
      <c r="CE1" s="173"/>
      <c r="CF1" s="173"/>
      <c r="CG1" s="173"/>
      <c r="CH1" s="173"/>
      <c r="CI1" s="165"/>
      <c r="CJ1" s="165"/>
      <c r="CK1" s="165"/>
      <c r="CL1" s="165"/>
      <c r="CM1" s="165"/>
      <c r="CN1" s="165"/>
      <c r="CO1" s="165"/>
      <c r="CP1" s="165"/>
      <c r="CQ1" s="165"/>
      <c r="CR1" s="165"/>
      <c r="CS1" s="165"/>
      <c r="CT1" s="165"/>
      <c r="CU1" s="165"/>
      <c r="CV1" s="165"/>
      <c r="CW1" s="165"/>
      <c r="CX1" s="165"/>
      <c r="CY1" s="165"/>
      <c r="CZ1" s="165"/>
    </row>
    <row r="2" spans="1:107" ht="15" hidden="1" customHeight="1" x14ac:dyDescent="0.45">
      <c r="A2" s="157">
        <v>1</v>
      </c>
      <c r="B2" s="157">
        <v>2</v>
      </c>
      <c r="C2" s="158">
        <v>3</v>
      </c>
      <c r="D2" s="157">
        <v>4</v>
      </c>
      <c r="E2" s="157">
        <v>5</v>
      </c>
      <c r="F2" s="158">
        <v>6</v>
      </c>
      <c r="G2" s="157">
        <v>7</v>
      </c>
      <c r="H2" s="157">
        <v>8</v>
      </c>
      <c r="I2" s="158">
        <v>9</v>
      </c>
      <c r="J2" s="157">
        <v>10</v>
      </c>
      <c r="K2" s="157">
        <v>11</v>
      </c>
      <c r="L2" s="158">
        <v>12</v>
      </c>
      <c r="M2" s="157">
        <v>13</v>
      </c>
      <c r="N2" s="157">
        <v>14</v>
      </c>
      <c r="O2" s="158">
        <v>15</v>
      </c>
      <c r="P2" s="157">
        <v>16</v>
      </c>
      <c r="Q2" s="157">
        <v>17</v>
      </c>
      <c r="R2" s="158">
        <v>18</v>
      </c>
      <c r="S2" s="157">
        <v>19</v>
      </c>
      <c r="T2" s="157">
        <v>20</v>
      </c>
      <c r="U2" s="158">
        <v>21</v>
      </c>
      <c r="V2" s="157">
        <v>22</v>
      </c>
      <c r="W2" s="157">
        <v>23</v>
      </c>
      <c r="X2" s="158">
        <v>24</v>
      </c>
      <c r="Y2" s="157">
        <v>25</v>
      </c>
      <c r="Z2" s="157">
        <v>26</v>
      </c>
      <c r="AA2" s="158">
        <v>27</v>
      </c>
      <c r="AB2" s="157">
        <v>28</v>
      </c>
      <c r="AC2" s="157">
        <v>29</v>
      </c>
      <c r="AD2" s="158">
        <v>30</v>
      </c>
      <c r="AE2" s="157">
        <v>31</v>
      </c>
      <c r="AF2" s="157">
        <v>32</v>
      </c>
      <c r="AG2" s="158">
        <v>33</v>
      </c>
      <c r="AH2" s="157">
        <v>34</v>
      </c>
      <c r="AI2" s="157">
        <v>35</v>
      </c>
      <c r="AJ2" s="158">
        <v>36</v>
      </c>
      <c r="AK2" s="157">
        <v>37</v>
      </c>
      <c r="AL2" s="157">
        <v>38</v>
      </c>
      <c r="AM2" s="158">
        <v>39</v>
      </c>
      <c r="AN2" s="157">
        <v>40</v>
      </c>
      <c r="AO2" s="157">
        <v>41</v>
      </c>
      <c r="AP2" s="158">
        <v>42</v>
      </c>
      <c r="AQ2" s="157">
        <v>43</v>
      </c>
      <c r="AR2" s="157">
        <v>44</v>
      </c>
      <c r="AS2" s="158">
        <v>45</v>
      </c>
      <c r="AT2" s="157">
        <v>46</v>
      </c>
      <c r="AU2" s="157">
        <v>47</v>
      </c>
      <c r="AV2" s="158">
        <v>48</v>
      </c>
      <c r="AW2" s="157">
        <v>49</v>
      </c>
      <c r="AX2" s="157">
        <v>50</v>
      </c>
      <c r="AY2" s="158">
        <v>51</v>
      </c>
      <c r="AZ2" s="157">
        <v>52</v>
      </c>
      <c r="BA2" s="157">
        <v>53</v>
      </c>
      <c r="BB2" s="158">
        <v>54</v>
      </c>
      <c r="BC2" s="157">
        <v>55</v>
      </c>
      <c r="BD2" s="157">
        <v>56</v>
      </c>
      <c r="BE2" s="158">
        <v>57</v>
      </c>
      <c r="BF2" s="157">
        <v>58</v>
      </c>
      <c r="BG2" s="157">
        <v>59</v>
      </c>
      <c r="BH2" s="158">
        <v>60</v>
      </c>
      <c r="BI2" s="157">
        <v>61</v>
      </c>
      <c r="BJ2" s="157">
        <v>62</v>
      </c>
      <c r="BK2" s="158">
        <v>63</v>
      </c>
      <c r="BL2" s="157">
        <v>64</v>
      </c>
      <c r="BM2" s="157">
        <v>65</v>
      </c>
      <c r="BN2" s="158">
        <v>66</v>
      </c>
      <c r="BO2" s="157">
        <v>67</v>
      </c>
      <c r="BP2" s="157">
        <v>68</v>
      </c>
      <c r="BQ2" s="158">
        <v>69</v>
      </c>
      <c r="BR2" s="157">
        <v>70</v>
      </c>
      <c r="BS2" s="157">
        <v>71</v>
      </c>
      <c r="BT2" s="158">
        <v>72</v>
      </c>
      <c r="BU2" s="157">
        <v>73</v>
      </c>
      <c r="BV2" s="157">
        <v>74</v>
      </c>
      <c r="BW2" s="158">
        <v>75</v>
      </c>
      <c r="BX2" s="157">
        <v>76</v>
      </c>
      <c r="BY2" s="157">
        <v>77</v>
      </c>
      <c r="BZ2" s="158">
        <v>78</v>
      </c>
      <c r="CA2" s="157">
        <v>79</v>
      </c>
      <c r="CB2" s="157">
        <v>80</v>
      </c>
      <c r="CC2" s="158">
        <v>81</v>
      </c>
      <c r="CD2" s="157">
        <v>82</v>
      </c>
      <c r="CE2" s="157">
        <v>83</v>
      </c>
      <c r="CF2" s="158">
        <v>84</v>
      </c>
      <c r="CG2" s="157">
        <v>85</v>
      </c>
      <c r="CH2" s="157">
        <v>86</v>
      </c>
      <c r="CI2" s="158">
        <v>87</v>
      </c>
      <c r="CJ2" s="157">
        <v>88</v>
      </c>
      <c r="CK2" s="157">
        <v>89</v>
      </c>
      <c r="CL2" s="158">
        <v>90</v>
      </c>
      <c r="CM2" s="157">
        <v>91</v>
      </c>
      <c r="CN2" s="157">
        <v>92</v>
      </c>
      <c r="CO2" s="157">
        <v>93</v>
      </c>
      <c r="CP2" s="158">
        <v>94</v>
      </c>
      <c r="CQ2" s="157">
        <v>95</v>
      </c>
      <c r="CR2" s="157">
        <v>96</v>
      </c>
      <c r="CS2" s="158">
        <v>97</v>
      </c>
      <c r="CT2" s="157">
        <v>98</v>
      </c>
      <c r="CU2" s="157">
        <v>99</v>
      </c>
      <c r="CV2" s="158">
        <v>100</v>
      </c>
      <c r="CW2" s="157">
        <v>101</v>
      </c>
      <c r="CX2" s="157">
        <v>102</v>
      </c>
      <c r="CY2" s="158">
        <v>103</v>
      </c>
      <c r="CZ2" s="157">
        <v>104</v>
      </c>
    </row>
    <row r="3" spans="1:107" x14ac:dyDescent="0.45">
      <c r="A3" s="178" t="s">
        <v>112</v>
      </c>
      <c r="B3" s="178"/>
      <c r="C3" s="179"/>
      <c r="D3" s="124"/>
      <c r="E3" s="124"/>
      <c r="F3" s="166" t="s">
        <v>113</v>
      </c>
      <c r="G3" s="166"/>
      <c r="H3" s="167" t="s">
        <v>114</v>
      </c>
      <c r="I3" s="167"/>
      <c r="J3" s="167"/>
      <c r="K3" s="167"/>
      <c r="L3" s="167"/>
      <c r="M3" s="167"/>
      <c r="N3" s="166" t="s">
        <v>115</v>
      </c>
      <c r="O3" s="166"/>
      <c r="P3" s="166"/>
      <c r="Q3" s="167" t="s">
        <v>116</v>
      </c>
      <c r="R3" s="167"/>
      <c r="S3" s="167"/>
      <c r="T3" s="169" t="s">
        <v>117</v>
      </c>
      <c r="U3" s="169"/>
      <c r="V3" s="169"/>
      <c r="W3" s="170" t="s">
        <v>118</v>
      </c>
      <c r="X3" s="171"/>
      <c r="Y3" s="171"/>
      <c r="Z3" s="171"/>
      <c r="AA3" s="171"/>
      <c r="AB3" s="169" t="s">
        <v>119</v>
      </c>
      <c r="AC3" s="172"/>
      <c r="AD3" s="172"/>
      <c r="AE3" s="167" t="s">
        <v>120</v>
      </c>
      <c r="AF3" s="175"/>
      <c r="AG3" s="175"/>
      <c r="AH3" s="175"/>
      <c r="AI3" s="166" t="s">
        <v>121</v>
      </c>
      <c r="AJ3" s="176"/>
      <c r="AK3" s="167" t="s">
        <v>265</v>
      </c>
      <c r="AL3" s="175"/>
      <c r="AM3" s="166" t="s">
        <v>122</v>
      </c>
      <c r="AN3" s="176"/>
      <c r="AO3" s="174" t="s">
        <v>123</v>
      </c>
      <c r="AP3" s="184"/>
      <c r="AQ3" s="184"/>
      <c r="AR3" s="184"/>
      <c r="AS3" s="169" t="s">
        <v>124</v>
      </c>
      <c r="AT3" s="169"/>
      <c r="AU3" s="169"/>
      <c r="AV3" s="174" t="s">
        <v>125</v>
      </c>
      <c r="AW3" s="174"/>
      <c r="AX3" s="174"/>
      <c r="AY3" s="177" t="s">
        <v>126</v>
      </c>
      <c r="AZ3" s="169"/>
      <c r="BA3" s="169"/>
      <c r="BB3" s="169"/>
      <c r="BC3" s="169"/>
      <c r="BD3" s="174" t="s">
        <v>127</v>
      </c>
      <c r="BE3" s="174"/>
      <c r="BF3" s="174"/>
      <c r="BG3" s="169" t="s">
        <v>128</v>
      </c>
      <c r="BH3" s="169"/>
      <c r="BI3" s="169"/>
      <c r="BJ3" s="169"/>
      <c r="BK3" s="169"/>
      <c r="BL3" s="174" t="s">
        <v>129</v>
      </c>
      <c r="BM3" s="174"/>
      <c r="BN3" s="174"/>
      <c r="BO3" s="174"/>
      <c r="BP3" s="174"/>
      <c r="BQ3" s="169" t="s">
        <v>130</v>
      </c>
      <c r="BR3" s="169"/>
      <c r="BS3" s="169"/>
      <c r="BT3" s="169"/>
      <c r="BU3" s="169"/>
      <c r="BV3" s="169"/>
      <c r="BW3" s="174" t="s">
        <v>131</v>
      </c>
      <c r="BX3" s="174"/>
      <c r="BY3" s="174"/>
      <c r="BZ3" s="174"/>
      <c r="CA3" s="174"/>
      <c r="CB3" s="174"/>
      <c r="CC3" s="169" t="s">
        <v>132</v>
      </c>
      <c r="CD3" s="169"/>
      <c r="CE3" s="169"/>
      <c r="CF3" s="169"/>
      <c r="CG3" s="169"/>
      <c r="CH3" s="169"/>
      <c r="CI3" s="183" t="s">
        <v>133</v>
      </c>
      <c r="CJ3" s="183"/>
      <c r="CK3" s="183"/>
      <c r="CL3" s="183"/>
      <c r="CM3" s="183"/>
      <c r="CN3" s="182" t="s">
        <v>283</v>
      </c>
      <c r="CO3" s="182"/>
      <c r="CP3" s="182"/>
      <c r="CQ3" s="182"/>
      <c r="CR3" s="182"/>
      <c r="CS3" s="182"/>
      <c r="CT3" s="182"/>
      <c r="CU3" s="182"/>
      <c r="CV3" s="182"/>
      <c r="CW3" s="182"/>
      <c r="CX3" s="182"/>
      <c r="CY3" s="182"/>
      <c r="CZ3" s="182"/>
      <c r="DA3" s="1"/>
      <c r="DB3" s="1"/>
      <c r="DC3" s="1"/>
    </row>
    <row r="4" spans="1:107" ht="86.55" customHeight="1" x14ac:dyDescent="0.45">
      <c r="A4" s="125" t="s">
        <v>105</v>
      </c>
      <c r="B4" s="125" t="s">
        <v>366</v>
      </c>
      <c r="C4" s="125" t="s">
        <v>106</v>
      </c>
      <c r="D4" s="125" t="s">
        <v>295</v>
      </c>
      <c r="E4" s="125" t="s">
        <v>273</v>
      </c>
      <c r="F4" s="126" t="s">
        <v>134</v>
      </c>
      <c r="G4" s="127" t="s">
        <v>263</v>
      </c>
      <c r="H4" s="126" t="s">
        <v>134</v>
      </c>
      <c r="I4" s="127" t="s">
        <v>135</v>
      </c>
      <c r="J4" s="126" t="s">
        <v>136</v>
      </c>
      <c r="K4" s="126" t="s">
        <v>137</v>
      </c>
      <c r="L4" s="127" t="s">
        <v>138</v>
      </c>
      <c r="M4" s="127" t="s">
        <v>139</v>
      </c>
      <c r="N4" s="126" t="s">
        <v>134</v>
      </c>
      <c r="O4" s="127" t="s">
        <v>140</v>
      </c>
      <c r="P4" s="127" t="s">
        <v>141</v>
      </c>
      <c r="Q4" s="126" t="s">
        <v>134</v>
      </c>
      <c r="R4" s="127" t="s">
        <v>142</v>
      </c>
      <c r="S4" s="127" t="s">
        <v>275</v>
      </c>
      <c r="T4" s="126" t="s">
        <v>134</v>
      </c>
      <c r="U4" s="128" t="s">
        <v>143</v>
      </c>
      <c r="V4" s="127" t="s">
        <v>144</v>
      </c>
      <c r="W4" s="126" t="s">
        <v>134</v>
      </c>
      <c r="X4" s="127" t="s">
        <v>145</v>
      </c>
      <c r="Y4" s="127" t="s">
        <v>146</v>
      </c>
      <c r="Z4" s="127" t="s">
        <v>147</v>
      </c>
      <c r="AA4" s="126" t="s">
        <v>148</v>
      </c>
      <c r="AB4" s="126" t="s">
        <v>134</v>
      </c>
      <c r="AC4" s="127" t="s">
        <v>149</v>
      </c>
      <c r="AD4" s="127" t="s">
        <v>150</v>
      </c>
      <c r="AE4" s="126" t="s">
        <v>134</v>
      </c>
      <c r="AF4" s="127" t="s">
        <v>151</v>
      </c>
      <c r="AG4" s="127" t="s">
        <v>152</v>
      </c>
      <c r="AH4" s="127" t="s">
        <v>153</v>
      </c>
      <c r="AI4" s="126" t="s">
        <v>134</v>
      </c>
      <c r="AJ4" s="127" t="s">
        <v>154</v>
      </c>
      <c r="AK4" s="126" t="s">
        <v>134</v>
      </c>
      <c r="AL4" s="127" t="s">
        <v>264</v>
      </c>
      <c r="AM4" s="126" t="s">
        <v>134</v>
      </c>
      <c r="AN4" s="127" t="s">
        <v>155</v>
      </c>
      <c r="AO4" s="129" t="s">
        <v>134</v>
      </c>
      <c r="AP4" s="126" t="s">
        <v>156</v>
      </c>
      <c r="AQ4" s="127" t="s">
        <v>157</v>
      </c>
      <c r="AR4" s="127" t="s">
        <v>158</v>
      </c>
      <c r="AS4" s="126" t="s">
        <v>134</v>
      </c>
      <c r="AT4" s="127" t="s">
        <v>159</v>
      </c>
      <c r="AU4" s="127" t="s">
        <v>160</v>
      </c>
      <c r="AV4" s="126" t="s">
        <v>134</v>
      </c>
      <c r="AW4" s="127" t="s">
        <v>161</v>
      </c>
      <c r="AX4" s="126" t="s">
        <v>162</v>
      </c>
      <c r="AY4" s="130" t="s">
        <v>134</v>
      </c>
      <c r="AZ4" s="131" t="s">
        <v>163</v>
      </c>
      <c r="BA4" s="131" t="s">
        <v>164</v>
      </c>
      <c r="BB4" s="130" t="s">
        <v>165</v>
      </c>
      <c r="BC4" s="127" t="s">
        <v>166</v>
      </c>
      <c r="BD4" s="126" t="s">
        <v>134</v>
      </c>
      <c r="BE4" s="127" t="s">
        <v>167</v>
      </c>
      <c r="BF4" s="126" t="s">
        <v>168</v>
      </c>
      <c r="BG4" s="126" t="s">
        <v>134</v>
      </c>
      <c r="BH4" s="127" t="s">
        <v>169</v>
      </c>
      <c r="BI4" s="126" t="s">
        <v>170</v>
      </c>
      <c r="BJ4" s="126" t="s">
        <v>171</v>
      </c>
      <c r="BK4" s="126" t="s">
        <v>172</v>
      </c>
      <c r="BL4" s="126" t="s">
        <v>134</v>
      </c>
      <c r="BM4" s="126" t="s">
        <v>173</v>
      </c>
      <c r="BN4" s="126" t="s">
        <v>174</v>
      </c>
      <c r="BO4" s="126" t="s">
        <v>175</v>
      </c>
      <c r="BP4" s="126" t="s">
        <v>176</v>
      </c>
      <c r="BQ4" s="126" t="s">
        <v>134</v>
      </c>
      <c r="BR4" s="127" t="s">
        <v>177</v>
      </c>
      <c r="BS4" s="127" t="s">
        <v>178</v>
      </c>
      <c r="BT4" s="127" t="s">
        <v>179</v>
      </c>
      <c r="BU4" s="126" t="s">
        <v>180</v>
      </c>
      <c r="BV4" s="127" t="s">
        <v>181</v>
      </c>
      <c r="BW4" s="126" t="s">
        <v>134</v>
      </c>
      <c r="BX4" s="127" t="s">
        <v>182</v>
      </c>
      <c r="BY4" s="127" t="s">
        <v>183</v>
      </c>
      <c r="BZ4" s="126" t="s">
        <v>184</v>
      </c>
      <c r="CA4" s="127" t="s">
        <v>185</v>
      </c>
      <c r="CB4" s="126" t="s">
        <v>186</v>
      </c>
      <c r="CC4" s="126" t="s">
        <v>134</v>
      </c>
      <c r="CD4" s="127" t="s">
        <v>187</v>
      </c>
      <c r="CE4" s="127" t="s">
        <v>188</v>
      </c>
      <c r="CF4" s="129" t="s">
        <v>189</v>
      </c>
      <c r="CG4" s="127" t="s">
        <v>190</v>
      </c>
      <c r="CH4" s="127" t="s">
        <v>191</v>
      </c>
      <c r="CI4" s="126" t="s">
        <v>134</v>
      </c>
      <c r="CJ4" s="127" t="s">
        <v>192</v>
      </c>
      <c r="CK4" s="126" t="s">
        <v>193</v>
      </c>
      <c r="CL4" s="126" t="s">
        <v>194</v>
      </c>
      <c r="CM4" s="127" t="s">
        <v>274</v>
      </c>
      <c r="CN4" s="126" t="s">
        <v>134</v>
      </c>
      <c r="CO4" s="126" t="s">
        <v>340</v>
      </c>
      <c r="CP4" s="132" t="s">
        <v>195</v>
      </c>
      <c r="CQ4" s="132" t="s">
        <v>196</v>
      </c>
      <c r="CR4" s="129" t="s">
        <v>341</v>
      </c>
      <c r="CS4" s="127" t="s">
        <v>197</v>
      </c>
      <c r="CT4" s="127" t="s">
        <v>198</v>
      </c>
      <c r="CU4" s="127" t="s">
        <v>199</v>
      </c>
      <c r="CV4" s="126" t="s">
        <v>200</v>
      </c>
      <c r="CW4" s="127" t="s">
        <v>201</v>
      </c>
      <c r="CX4" s="127" t="s">
        <v>202</v>
      </c>
      <c r="CY4" s="126" t="s">
        <v>203</v>
      </c>
      <c r="CZ4" s="126" t="s">
        <v>204</v>
      </c>
      <c r="DA4" s="1"/>
      <c r="DB4" s="1"/>
      <c r="DC4" s="1"/>
    </row>
    <row r="5" spans="1:107" s="67" customFormat="1" x14ac:dyDescent="0.45">
      <c r="A5" s="133" t="s">
        <v>205</v>
      </c>
      <c r="B5" s="134">
        <v>699.14351999999997</v>
      </c>
      <c r="C5" s="135" t="s">
        <v>206</v>
      </c>
      <c r="D5" s="136" t="s">
        <v>300</v>
      </c>
      <c r="E5" s="137" t="s">
        <v>110</v>
      </c>
      <c r="F5" s="137">
        <v>100</v>
      </c>
      <c r="G5" s="137">
        <v>100</v>
      </c>
      <c r="H5" s="137">
        <f t="shared" ref="H5:H43" si="0">SUM(I5:M5)</f>
        <v>70</v>
      </c>
      <c r="I5" s="137">
        <v>20</v>
      </c>
      <c r="J5" s="137">
        <v>0</v>
      </c>
      <c r="K5" s="137">
        <v>20</v>
      </c>
      <c r="L5" s="137">
        <v>10</v>
      </c>
      <c r="M5" s="137">
        <v>20</v>
      </c>
      <c r="N5" s="137">
        <f t="shared" ref="N5:N44" si="1">SUM(O5:P5)</f>
        <v>25</v>
      </c>
      <c r="O5" s="137">
        <v>25</v>
      </c>
      <c r="P5" s="137">
        <v>0</v>
      </c>
      <c r="Q5" s="137">
        <f t="shared" ref="Q5:Q44" si="2">SUM(R5:S5)</f>
        <v>50</v>
      </c>
      <c r="R5" s="137">
        <v>25</v>
      </c>
      <c r="S5" s="137">
        <v>25</v>
      </c>
      <c r="T5" s="137">
        <f t="shared" ref="T5:T44" si="3">SUM(U5:V5)</f>
        <v>25</v>
      </c>
      <c r="U5" s="137">
        <v>0</v>
      </c>
      <c r="V5" s="137">
        <v>25</v>
      </c>
      <c r="W5" s="138">
        <f t="shared" ref="W5:W44" si="4">SUM(X5:AA5)</f>
        <v>50</v>
      </c>
      <c r="X5" s="137">
        <v>0</v>
      </c>
      <c r="Y5" s="137">
        <v>25</v>
      </c>
      <c r="Z5" s="137">
        <v>25</v>
      </c>
      <c r="AA5" s="137">
        <v>0</v>
      </c>
      <c r="AB5" s="137">
        <f t="shared" ref="AB5:AB44" si="5">SUM(AC5:AD5)</f>
        <v>0</v>
      </c>
      <c r="AC5" s="137">
        <v>0</v>
      </c>
      <c r="AD5" s="137">
        <v>0</v>
      </c>
      <c r="AE5" s="137">
        <f t="shared" ref="AE5:AE44" si="6">SUM(AF5:AH5)</f>
        <v>0</v>
      </c>
      <c r="AF5" s="137">
        <v>0</v>
      </c>
      <c r="AG5" s="137">
        <v>0</v>
      </c>
      <c r="AH5" s="137">
        <v>0</v>
      </c>
      <c r="AI5" s="137">
        <f t="shared" ref="AI5:AI44" si="7">AJ5</f>
        <v>0</v>
      </c>
      <c r="AJ5" s="137">
        <v>0</v>
      </c>
      <c r="AK5" s="137">
        <f t="shared" ref="AK5:AK44" si="8">AL5</f>
        <v>50</v>
      </c>
      <c r="AL5" s="137">
        <v>50</v>
      </c>
      <c r="AM5" s="137">
        <f t="shared" ref="AM5:AM44" si="9">AN5</f>
        <v>50</v>
      </c>
      <c r="AN5" s="137">
        <v>50</v>
      </c>
      <c r="AO5" s="137">
        <f t="shared" ref="AO5:AO44" si="10">SUM(AP5:AR5)</f>
        <v>30</v>
      </c>
      <c r="AP5" s="137">
        <v>0</v>
      </c>
      <c r="AQ5" s="137">
        <v>30</v>
      </c>
      <c r="AR5" s="137">
        <v>0</v>
      </c>
      <c r="AS5" s="137">
        <f t="shared" ref="AS5:AS44" si="11">SUM(AT5:AU5)</f>
        <v>50</v>
      </c>
      <c r="AT5" s="137">
        <v>25</v>
      </c>
      <c r="AU5" s="137">
        <v>25</v>
      </c>
      <c r="AV5" s="137">
        <f t="shared" ref="AV5:AV44" si="12">SUM(AW5:AX5)</f>
        <v>25</v>
      </c>
      <c r="AW5" s="137">
        <v>25</v>
      </c>
      <c r="AX5" s="137">
        <v>0</v>
      </c>
      <c r="AY5" s="137">
        <f t="shared" ref="AY5:AY44" si="13">SUM(AZ5:BC5)</f>
        <v>50</v>
      </c>
      <c r="AZ5" s="137">
        <v>25</v>
      </c>
      <c r="BA5" s="137">
        <v>25</v>
      </c>
      <c r="BB5" s="137">
        <v>0</v>
      </c>
      <c r="BC5" s="137">
        <v>0</v>
      </c>
      <c r="BD5" s="137">
        <f t="shared" ref="BD5:BD44" si="14">SUM(BE5:BF5)</f>
        <v>50</v>
      </c>
      <c r="BE5" s="137">
        <v>0</v>
      </c>
      <c r="BF5" s="137">
        <v>50</v>
      </c>
      <c r="BG5" s="137">
        <f t="shared" ref="BG5:BG44" si="15">SUM(BH5:BK5)</f>
        <v>0</v>
      </c>
      <c r="BH5" s="137">
        <v>0</v>
      </c>
      <c r="BI5" s="137">
        <v>0</v>
      </c>
      <c r="BJ5" s="137">
        <v>0</v>
      </c>
      <c r="BK5" s="137">
        <v>0</v>
      </c>
      <c r="BL5" s="137">
        <f t="shared" ref="BL5:BL44" si="16">SUM(BM5:BP5)</f>
        <v>0</v>
      </c>
      <c r="BM5" s="137">
        <v>0</v>
      </c>
      <c r="BN5" s="137">
        <v>0</v>
      </c>
      <c r="BO5" s="137">
        <v>0</v>
      </c>
      <c r="BP5" s="137">
        <v>0</v>
      </c>
      <c r="BQ5" s="137">
        <f t="shared" ref="BQ5:BQ44" si="17">SUM(BR5:BV5)</f>
        <v>10</v>
      </c>
      <c r="BR5" s="137">
        <v>10</v>
      </c>
      <c r="BS5" s="137">
        <v>0</v>
      </c>
      <c r="BT5" s="137">
        <v>0</v>
      </c>
      <c r="BU5" s="137">
        <v>0</v>
      </c>
      <c r="BV5" s="137">
        <v>0</v>
      </c>
      <c r="BW5" s="137">
        <f t="shared" ref="BW5:BW44" si="18">SUM(BX5:CB5)</f>
        <v>80</v>
      </c>
      <c r="BX5" s="137">
        <v>20</v>
      </c>
      <c r="BY5" s="137">
        <v>20</v>
      </c>
      <c r="BZ5" s="137">
        <v>20</v>
      </c>
      <c r="CA5" s="137">
        <v>20</v>
      </c>
      <c r="CB5" s="137">
        <v>0</v>
      </c>
      <c r="CC5" s="137">
        <f t="shared" ref="CC5:CC44" si="19">SUM(CD5:CH5)</f>
        <v>0</v>
      </c>
      <c r="CD5" s="137">
        <v>0</v>
      </c>
      <c r="CE5" s="137">
        <v>0</v>
      </c>
      <c r="CF5" s="137">
        <v>0</v>
      </c>
      <c r="CG5" s="137">
        <v>0</v>
      </c>
      <c r="CH5" s="137">
        <v>0</v>
      </c>
      <c r="CI5" s="138">
        <f t="shared" ref="CI5:CI44" si="20">SUM(CJ5:CM5)</f>
        <v>50</v>
      </c>
      <c r="CJ5" s="137">
        <v>0</v>
      </c>
      <c r="CK5" s="137">
        <v>25</v>
      </c>
      <c r="CL5" s="137">
        <v>25</v>
      </c>
      <c r="CM5" s="137">
        <v>0</v>
      </c>
      <c r="CN5" s="137">
        <f>SUM(CP5:CZ5)</f>
        <v>0</v>
      </c>
      <c r="CO5" s="137">
        <v>0</v>
      </c>
      <c r="CP5" s="137">
        <v>0</v>
      </c>
      <c r="CQ5" s="137">
        <v>0</v>
      </c>
      <c r="CR5" s="137" t="s">
        <v>86</v>
      </c>
      <c r="CS5" s="137" t="s">
        <v>86</v>
      </c>
      <c r="CT5" s="137" t="s">
        <v>86</v>
      </c>
      <c r="CU5" s="137" t="s">
        <v>86</v>
      </c>
      <c r="CV5" s="137" t="s">
        <v>86</v>
      </c>
      <c r="CW5" s="137" t="s">
        <v>86</v>
      </c>
      <c r="CX5" s="137" t="s">
        <v>86</v>
      </c>
      <c r="CY5" s="137" t="s">
        <v>86</v>
      </c>
      <c r="CZ5" s="137" t="s">
        <v>86</v>
      </c>
      <c r="DA5" s="66"/>
      <c r="DB5" s="66"/>
      <c r="DC5" s="66"/>
    </row>
    <row r="6" spans="1:107" s="67" customFormat="1" x14ac:dyDescent="0.45">
      <c r="A6" s="133" t="s">
        <v>208</v>
      </c>
      <c r="B6" s="134">
        <v>28.326310000000003</v>
      </c>
      <c r="C6" s="135" t="s">
        <v>206</v>
      </c>
      <c r="D6" s="136" t="s">
        <v>301</v>
      </c>
      <c r="E6" s="137" t="s">
        <v>110</v>
      </c>
      <c r="F6" s="137">
        <v>100</v>
      </c>
      <c r="G6" s="137">
        <v>100</v>
      </c>
      <c r="H6" s="137">
        <f t="shared" si="0"/>
        <v>0</v>
      </c>
      <c r="I6" s="137">
        <v>0</v>
      </c>
      <c r="J6" s="137">
        <v>0</v>
      </c>
      <c r="K6" s="137">
        <v>0</v>
      </c>
      <c r="L6" s="137">
        <v>0</v>
      </c>
      <c r="M6" s="137">
        <v>0</v>
      </c>
      <c r="N6" s="137">
        <f t="shared" si="1"/>
        <v>25</v>
      </c>
      <c r="O6" s="137">
        <v>25</v>
      </c>
      <c r="P6" s="137">
        <v>0</v>
      </c>
      <c r="Q6" s="137">
        <f t="shared" si="2"/>
        <v>0</v>
      </c>
      <c r="R6" s="137">
        <v>0</v>
      </c>
      <c r="S6" s="137">
        <v>0</v>
      </c>
      <c r="T6" s="137">
        <f t="shared" si="3"/>
        <v>25</v>
      </c>
      <c r="U6" s="137">
        <v>0</v>
      </c>
      <c r="V6" s="137">
        <v>25</v>
      </c>
      <c r="W6" s="138">
        <f t="shared" si="4"/>
        <v>50</v>
      </c>
      <c r="X6" s="137">
        <v>0</v>
      </c>
      <c r="Y6" s="137">
        <v>25</v>
      </c>
      <c r="Z6" s="137">
        <v>25</v>
      </c>
      <c r="AA6" s="137">
        <v>0</v>
      </c>
      <c r="AB6" s="137">
        <f t="shared" si="5"/>
        <v>0</v>
      </c>
      <c r="AC6" s="137">
        <v>0</v>
      </c>
      <c r="AD6" s="137">
        <v>0</v>
      </c>
      <c r="AE6" s="137">
        <f t="shared" si="6"/>
        <v>0</v>
      </c>
      <c r="AF6" s="137">
        <v>0</v>
      </c>
      <c r="AG6" s="137">
        <v>0</v>
      </c>
      <c r="AH6" s="137">
        <v>0</v>
      </c>
      <c r="AI6" s="137">
        <f t="shared" si="7"/>
        <v>0</v>
      </c>
      <c r="AJ6" s="137">
        <v>0</v>
      </c>
      <c r="AK6" s="137">
        <f t="shared" si="8"/>
        <v>0</v>
      </c>
      <c r="AL6" s="137">
        <v>0</v>
      </c>
      <c r="AM6" s="137">
        <f t="shared" si="9"/>
        <v>0</v>
      </c>
      <c r="AN6" s="137">
        <v>0</v>
      </c>
      <c r="AO6" s="137">
        <f t="shared" si="10"/>
        <v>0</v>
      </c>
      <c r="AP6" s="137">
        <v>0</v>
      </c>
      <c r="AQ6" s="137">
        <v>0</v>
      </c>
      <c r="AR6" s="137">
        <v>0</v>
      </c>
      <c r="AS6" s="137">
        <f t="shared" si="11"/>
        <v>0</v>
      </c>
      <c r="AT6" s="137">
        <v>0</v>
      </c>
      <c r="AU6" s="137">
        <v>0</v>
      </c>
      <c r="AV6" s="137">
        <f t="shared" si="12"/>
        <v>0</v>
      </c>
      <c r="AW6" s="137">
        <v>0</v>
      </c>
      <c r="AX6" s="137">
        <v>0</v>
      </c>
      <c r="AY6" s="137">
        <f t="shared" si="13"/>
        <v>0</v>
      </c>
      <c r="AZ6" s="137">
        <v>0</v>
      </c>
      <c r="BA6" s="137">
        <v>0</v>
      </c>
      <c r="BB6" s="137">
        <v>0</v>
      </c>
      <c r="BC6" s="137">
        <v>0</v>
      </c>
      <c r="BD6" s="137">
        <f t="shared" si="14"/>
        <v>0</v>
      </c>
      <c r="BE6" s="137">
        <v>0</v>
      </c>
      <c r="BF6" s="137">
        <v>0</v>
      </c>
      <c r="BG6" s="137">
        <f t="shared" si="15"/>
        <v>0</v>
      </c>
      <c r="BH6" s="137">
        <v>0</v>
      </c>
      <c r="BI6" s="137">
        <v>0</v>
      </c>
      <c r="BJ6" s="137">
        <v>0</v>
      </c>
      <c r="BK6" s="137">
        <v>0</v>
      </c>
      <c r="BL6" s="137">
        <f t="shared" si="16"/>
        <v>0</v>
      </c>
      <c r="BM6" s="137">
        <v>0</v>
      </c>
      <c r="BN6" s="137">
        <v>0</v>
      </c>
      <c r="BO6" s="137">
        <v>0</v>
      </c>
      <c r="BP6" s="137">
        <v>0</v>
      </c>
      <c r="BQ6" s="137">
        <f t="shared" si="17"/>
        <v>0</v>
      </c>
      <c r="BR6" s="137">
        <v>0</v>
      </c>
      <c r="BS6" s="137">
        <v>0</v>
      </c>
      <c r="BT6" s="137">
        <v>0</v>
      </c>
      <c r="BU6" s="137">
        <v>0</v>
      </c>
      <c r="BV6" s="137">
        <v>0</v>
      </c>
      <c r="BW6" s="137">
        <f t="shared" si="18"/>
        <v>10</v>
      </c>
      <c r="BX6" s="137">
        <v>0</v>
      </c>
      <c r="BY6" s="137">
        <v>10</v>
      </c>
      <c r="BZ6" s="137">
        <v>0</v>
      </c>
      <c r="CA6" s="137">
        <v>0</v>
      </c>
      <c r="CB6" s="137">
        <v>0</v>
      </c>
      <c r="CC6" s="137">
        <f t="shared" si="19"/>
        <v>0</v>
      </c>
      <c r="CD6" s="137">
        <v>0</v>
      </c>
      <c r="CE6" s="137">
        <v>0</v>
      </c>
      <c r="CF6" s="137">
        <v>0</v>
      </c>
      <c r="CG6" s="137">
        <v>0</v>
      </c>
      <c r="CH6" s="137">
        <v>0</v>
      </c>
      <c r="CI6" s="138">
        <f t="shared" si="20"/>
        <v>0</v>
      </c>
      <c r="CJ6" s="137">
        <v>0</v>
      </c>
      <c r="CK6" s="137">
        <v>0</v>
      </c>
      <c r="CL6" s="137">
        <v>0</v>
      </c>
      <c r="CM6" s="137">
        <v>0</v>
      </c>
      <c r="CN6" s="137">
        <f>SUM(CP6:CZ6)</f>
        <v>0</v>
      </c>
      <c r="CO6" s="137">
        <v>0</v>
      </c>
      <c r="CP6" s="137">
        <v>0</v>
      </c>
      <c r="CQ6" s="137">
        <v>0</v>
      </c>
      <c r="CR6" s="137" t="s">
        <v>86</v>
      </c>
      <c r="CS6" s="137" t="s">
        <v>86</v>
      </c>
      <c r="CT6" s="137" t="s">
        <v>86</v>
      </c>
      <c r="CU6" s="137" t="s">
        <v>86</v>
      </c>
      <c r="CV6" s="137" t="s">
        <v>86</v>
      </c>
      <c r="CW6" s="137" t="s">
        <v>86</v>
      </c>
      <c r="CX6" s="137" t="s">
        <v>86</v>
      </c>
      <c r="CY6" s="137" t="s">
        <v>86</v>
      </c>
      <c r="CZ6" s="137" t="s">
        <v>86</v>
      </c>
    </row>
    <row r="7" spans="1:107" s="68" customFormat="1" x14ac:dyDescent="0.45">
      <c r="A7" s="133" t="s">
        <v>209</v>
      </c>
      <c r="B7" s="134">
        <v>34.241289999999999</v>
      </c>
      <c r="C7" s="135" t="s">
        <v>206</v>
      </c>
      <c r="D7" s="136" t="s">
        <v>302</v>
      </c>
      <c r="E7" s="137" t="s">
        <v>110</v>
      </c>
      <c r="F7" s="137">
        <f t="shared" ref="F7:F44" si="21">G7</f>
        <v>100</v>
      </c>
      <c r="G7" s="137">
        <v>100</v>
      </c>
      <c r="H7" s="137">
        <f t="shared" si="0"/>
        <v>80</v>
      </c>
      <c r="I7" s="137">
        <v>20</v>
      </c>
      <c r="J7" s="137">
        <v>0</v>
      </c>
      <c r="K7" s="137">
        <v>20</v>
      </c>
      <c r="L7" s="137">
        <v>20</v>
      </c>
      <c r="M7" s="137">
        <v>20</v>
      </c>
      <c r="N7" s="137">
        <f t="shared" si="1"/>
        <v>0</v>
      </c>
      <c r="O7" s="137">
        <v>0</v>
      </c>
      <c r="P7" s="137">
        <v>0</v>
      </c>
      <c r="Q7" s="137">
        <f t="shared" si="2"/>
        <v>50</v>
      </c>
      <c r="R7" s="137">
        <v>50</v>
      </c>
      <c r="S7" s="137">
        <v>0</v>
      </c>
      <c r="T7" s="137">
        <f t="shared" si="3"/>
        <v>25</v>
      </c>
      <c r="U7" s="137">
        <v>0</v>
      </c>
      <c r="V7" s="137">
        <v>25</v>
      </c>
      <c r="W7" s="138">
        <f t="shared" si="4"/>
        <v>50</v>
      </c>
      <c r="X7" s="137">
        <v>0</v>
      </c>
      <c r="Y7" s="137">
        <v>25</v>
      </c>
      <c r="Z7" s="137">
        <v>25</v>
      </c>
      <c r="AA7" s="137">
        <v>0</v>
      </c>
      <c r="AB7" s="137">
        <f t="shared" si="5"/>
        <v>0</v>
      </c>
      <c r="AC7" s="137">
        <v>0</v>
      </c>
      <c r="AD7" s="137">
        <v>0</v>
      </c>
      <c r="AE7" s="137">
        <f t="shared" si="6"/>
        <v>0</v>
      </c>
      <c r="AF7" s="137">
        <v>0</v>
      </c>
      <c r="AG7" s="137">
        <v>0</v>
      </c>
      <c r="AH7" s="137">
        <v>0</v>
      </c>
      <c r="AI7" s="137">
        <f t="shared" si="7"/>
        <v>50</v>
      </c>
      <c r="AJ7" s="137">
        <v>50</v>
      </c>
      <c r="AK7" s="137">
        <f t="shared" si="8"/>
        <v>50</v>
      </c>
      <c r="AL7" s="137">
        <v>50</v>
      </c>
      <c r="AM7" s="137">
        <f t="shared" si="9"/>
        <v>100</v>
      </c>
      <c r="AN7" s="137">
        <v>100</v>
      </c>
      <c r="AO7" s="137">
        <f t="shared" si="10"/>
        <v>0</v>
      </c>
      <c r="AP7" s="137">
        <v>0</v>
      </c>
      <c r="AQ7" s="137">
        <v>0</v>
      </c>
      <c r="AR7" s="137">
        <v>0</v>
      </c>
      <c r="AS7" s="137">
        <f t="shared" si="11"/>
        <v>75</v>
      </c>
      <c r="AT7" s="137">
        <v>50</v>
      </c>
      <c r="AU7" s="137">
        <v>25</v>
      </c>
      <c r="AV7" s="137">
        <f t="shared" si="12"/>
        <v>0</v>
      </c>
      <c r="AW7" s="137">
        <v>0</v>
      </c>
      <c r="AX7" s="137">
        <v>0</v>
      </c>
      <c r="AY7" s="137">
        <f t="shared" si="13"/>
        <v>50</v>
      </c>
      <c r="AZ7" s="137">
        <v>25</v>
      </c>
      <c r="BA7" s="137">
        <v>25</v>
      </c>
      <c r="BB7" s="137">
        <v>0</v>
      </c>
      <c r="BC7" s="137">
        <v>0</v>
      </c>
      <c r="BD7" s="137">
        <f t="shared" si="14"/>
        <v>50</v>
      </c>
      <c r="BE7" s="137">
        <v>50</v>
      </c>
      <c r="BF7" s="137">
        <v>0</v>
      </c>
      <c r="BG7" s="137">
        <f t="shared" si="15"/>
        <v>0</v>
      </c>
      <c r="BH7" s="137">
        <v>0</v>
      </c>
      <c r="BI7" s="137">
        <v>0</v>
      </c>
      <c r="BJ7" s="137">
        <v>0</v>
      </c>
      <c r="BK7" s="137">
        <v>0</v>
      </c>
      <c r="BL7" s="137">
        <f t="shared" si="16"/>
        <v>0</v>
      </c>
      <c r="BM7" s="137">
        <v>0</v>
      </c>
      <c r="BN7" s="137">
        <v>0</v>
      </c>
      <c r="BO7" s="137">
        <v>0</v>
      </c>
      <c r="BP7" s="137">
        <v>0</v>
      </c>
      <c r="BQ7" s="137">
        <f t="shared" si="17"/>
        <v>0</v>
      </c>
      <c r="BR7" s="137">
        <v>0</v>
      </c>
      <c r="BS7" s="137">
        <v>0</v>
      </c>
      <c r="BT7" s="137">
        <v>0</v>
      </c>
      <c r="BU7" s="137">
        <v>0</v>
      </c>
      <c r="BV7" s="137">
        <v>0</v>
      </c>
      <c r="BW7" s="137">
        <f t="shared" si="18"/>
        <v>10</v>
      </c>
      <c r="BX7" s="137">
        <v>0</v>
      </c>
      <c r="BY7" s="137">
        <v>10</v>
      </c>
      <c r="BZ7" s="137">
        <v>0</v>
      </c>
      <c r="CA7" s="137">
        <v>0</v>
      </c>
      <c r="CB7" s="137">
        <v>0</v>
      </c>
      <c r="CC7" s="137">
        <f t="shared" si="19"/>
        <v>0</v>
      </c>
      <c r="CD7" s="137">
        <v>0</v>
      </c>
      <c r="CE7" s="137">
        <v>0</v>
      </c>
      <c r="CF7" s="137">
        <v>0</v>
      </c>
      <c r="CG7" s="137">
        <v>0</v>
      </c>
      <c r="CH7" s="137">
        <v>0</v>
      </c>
      <c r="CI7" s="138">
        <f t="shared" si="20"/>
        <v>37.5</v>
      </c>
      <c r="CJ7" s="137">
        <v>12.5</v>
      </c>
      <c r="CK7" s="137">
        <v>0</v>
      </c>
      <c r="CL7" s="137">
        <v>25</v>
      </c>
      <c r="CM7" s="137">
        <v>0</v>
      </c>
      <c r="CN7" s="137">
        <f>SUM(CP7:CZ7)</f>
        <v>0</v>
      </c>
      <c r="CO7" s="137">
        <v>0</v>
      </c>
      <c r="CP7" s="137">
        <v>0</v>
      </c>
      <c r="CQ7" s="137">
        <v>0</v>
      </c>
      <c r="CR7" s="137" t="s">
        <v>86</v>
      </c>
      <c r="CS7" s="137" t="s">
        <v>86</v>
      </c>
      <c r="CT7" s="137" t="s">
        <v>86</v>
      </c>
      <c r="CU7" s="137" t="s">
        <v>86</v>
      </c>
      <c r="CV7" s="137" t="s">
        <v>86</v>
      </c>
      <c r="CW7" s="137" t="s">
        <v>86</v>
      </c>
      <c r="CX7" s="137" t="s">
        <v>86</v>
      </c>
      <c r="CY7" s="137" t="s">
        <v>86</v>
      </c>
      <c r="CZ7" s="137" t="s">
        <v>86</v>
      </c>
    </row>
    <row r="8" spans="1:107" s="68" customFormat="1" ht="42.75" x14ac:dyDescent="0.45">
      <c r="A8" s="133" t="s">
        <v>210</v>
      </c>
      <c r="B8" s="134">
        <v>851.72579000000007</v>
      </c>
      <c r="C8" s="135" t="s">
        <v>206</v>
      </c>
      <c r="D8" s="136" t="s">
        <v>303</v>
      </c>
      <c r="E8" s="137" t="s">
        <v>109</v>
      </c>
      <c r="F8" s="137">
        <f t="shared" si="21"/>
        <v>100</v>
      </c>
      <c r="G8" s="137">
        <v>100</v>
      </c>
      <c r="H8" s="137">
        <f t="shared" si="0"/>
        <v>70</v>
      </c>
      <c r="I8" s="137">
        <v>20</v>
      </c>
      <c r="J8" s="137">
        <v>0</v>
      </c>
      <c r="K8" s="137">
        <v>20</v>
      </c>
      <c r="L8" s="137">
        <v>20</v>
      </c>
      <c r="M8" s="137">
        <v>10</v>
      </c>
      <c r="N8" s="137">
        <f t="shared" si="1"/>
        <v>75</v>
      </c>
      <c r="O8" s="137">
        <v>50</v>
      </c>
      <c r="P8" s="137">
        <v>25</v>
      </c>
      <c r="Q8" s="137">
        <f t="shared" si="2"/>
        <v>100</v>
      </c>
      <c r="R8" s="137">
        <v>50</v>
      </c>
      <c r="S8" s="137">
        <v>50</v>
      </c>
      <c r="T8" s="137">
        <f t="shared" si="3"/>
        <v>75</v>
      </c>
      <c r="U8" s="137">
        <v>25</v>
      </c>
      <c r="V8" s="137">
        <v>50</v>
      </c>
      <c r="W8" s="138">
        <f t="shared" si="4"/>
        <v>75</v>
      </c>
      <c r="X8" s="137">
        <v>25</v>
      </c>
      <c r="Y8" s="137">
        <v>25</v>
      </c>
      <c r="Z8" s="137">
        <v>25</v>
      </c>
      <c r="AA8" s="137">
        <v>0</v>
      </c>
      <c r="AB8" s="137">
        <f t="shared" si="5"/>
        <v>75</v>
      </c>
      <c r="AC8" s="137">
        <v>50</v>
      </c>
      <c r="AD8" s="137">
        <v>25</v>
      </c>
      <c r="AE8" s="137">
        <f t="shared" si="6"/>
        <v>30</v>
      </c>
      <c r="AF8" s="137">
        <v>30</v>
      </c>
      <c r="AG8" s="137">
        <v>0</v>
      </c>
      <c r="AH8" s="137">
        <v>0</v>
      </c>
      <c r="AI8" s="137">
        <f t="shared" si="7"/>
        <v>0</v>
      </c>
      <c r="AJ8" s="137">
        <v>0</v>
      </c>
      <c r="AK8" s="137">
        <f t="shared" si="8"/>
        <v>50</v>
      </c>
      <c r="AL8" s="137">
        <v>50</v>
      </c>
      <c r="AM8" s="137">
        <f t="shared" si="9"/>
        <v>100</v>
      </c>
      <c r="AN8" s="137">
        <v>100</v>
      </c>
      <c r="AO8" s="137">
        <f t="shared" si="10"/>
        <v>30</v>
      </c>
      <c r="AP8" s="137">
        <v>0</v>
      </c>
      <c r="AQ8" s="137">
        <v>30</v>
      </c>
      <c r="AR8" s="137">
        <v>0</v>
      </c>
      <c r="AS8" s="137">
        <f t="shared" si="11"/>
        <v>100</v>
      </c>
      <c r="AT8" s="137">
        <v>50</v>
      </c>
      <c r="AU8" s="137">
        <v>50</v>
      </c>
      <c r="AV8" s="137">
        <f t="shared" si="12"/>
        <v>100</v>
      </c>
      <c r="AW8" s="137">
        <v>50</v>
      </c>
      <c r="AX8" s="137">
        <v>50</v>
      </c>
      <c r="AY8" s="137">
        <f t="shared" si="13"/>
        <v>75</v>
      </c>
      <c r="AZ8" s="137">
        <v>25</v>
      </c>
      <c r="BA8" s="137">
        <v>25</v>
      </c>
      <c r="BB8" s="137">
        <v>25</v>
      </c>
      <c r="BC8" s="137">
        <v>0</v>
      </c>
      <c r="BD8" s="137">
        <f t="shared" si="14"/>
        <v>50</v>
      </c>
      <c r="BE8" s="137">
        <v>0</v>
      </c>
      <c r="BF8" s="137">
        <v>50</v>
      </c>
      <c r="BG8" s="137">
        <f t="shared" si="15"/>
        <v>100</v>
      </c>
      <c r="BH8" s="137">
        <v>25</v>
      </c>
      <c r="BI8" s="137">
        <v>25</v>
      </c>
      <c r="BJ8" s="137">
        <v>25</v>
      </c>
      <c r="BK8" s="137">
        <v>25</v>
      </c>
      <c r="BL8" s="138">
        <f t="shared" si="16"/>
        <v>12.5</v>
      </c>
      <c r="BM8" s="137">
        <v>12.5</v>
      </c>
      <c r="BN8" s="137">
        <v>0</v>
      </c>
      <c r="BO8" s="137">
        <v>0</v>
      </c>
      <c r="BP8" s="137">
        <v>0</v>
      </c>
      <c r="BQ8" s="137">
        <f t="shared" si="17"/>
        <v>70</v>
      </c>
      <c r="BR8" s="137">
        <v>20</v>
      </c>
      <c r="BS8" s="137">
        <v>10</v>
      </c>
      <c r="BT8" s="137">
        <v>20</v>
      </c>
      <c r="BU8" s="137">
        <v>20</v>
      </c>
      <c r="BV8" s="137">
        <v>0</v>
      </c>
      <c r="BW8" s="137">
        <f t="shared" si="18"/>
        <v>100</v>
      </c>
      <c r="BX8" s="137">
        <v>20</v>
      </c>
      <c r="BY8" s="137">
        <v>20</v>
      </c>
      <c r="BZ8" s="137">
        <v>20</v>
      </c>
      <c r="CA8" s="137">
        <v>20</v>
      </c>
      <c r="CB8" s="137">
        <v>20</v>
      </c>
      <c r="CC8" s="137">
        <f t="shared" si="19"/>
        <v>80</v>
      </c>
      <c r="CD8" s="137">
        <v>20</v>
      </c>
      <c r="CE8" s="137">
        <v>0</v>
      </c>
      <c r="CF8" s="137">
        <v>20</v>
      </c>
      <c r="CG8" s="137">
        <v>20</v>
      </c>
      <c r="CH8" s="137">
        <v>20</v>
      </c>
      <c r="CI8" s="138">
        <f t="shared" si="20"/>
        <v>100</v>
      </c>
      <c r="CJ8" s="137">
        <v>25</v>
      </c>
      <c r="CK8" s="137">
        <v>25</v>
      </c>
      <c r="CL8" s="137">
        <v>25</v>
      </c>
      <c r="CM8" s="137">
        <v>25</v>
      </c>
      <c r="CN8" s="138">
        <f>SUM(CS8:CV8)</f>
        <v>37.5</v>
      </c>
      <c r="CO8" s="137">
        <v>1</v>
      </c>
      <c r="CP8" s="137" t="s">
        <v>86</v>
      </c>
      <c r="CQ8" s="137" t="s">
        <v>86</v>
      </c>
      <c r="CR8" s="156" t="s">
        <v>554</v>
      </c>
      <c r="CS8" s="137">
        <v>12.5</v>
      </c>
      <c r="CT8" s="137">
        <v>12.5</v>
      </c>
      <c r="CU8" s="137">
        <v>12.5</v>
      </c>
      <c r="CV8" s="137">
        <v>0</v>
      </c>
      <c r="CW8" s="137" t="s">
        <v>86</v>
      </c>
      <c r="CX8" s="137" t="s">
        <v>86</v>
      </c>
      <c r="CY8" s="137" t="s">
        <v>86</v>
      </c>
      <c r="CZ8" s="137" t="s">
        <v>86</v>
      </c>
    </row>
    <row r="9" spans="1:107" s="68" customFormat="1" x14ac:dyDescent="0.45">
      <c r="A9" s="133" t="s">
        <v>211</v>
      </c>
      <c r="B9" s="134">
        <v>56.408190000000005</v>
      </c>
      <c r="C9" s="135" t="s">
        <v>206</v>
      </c>
      <c r="D9" s="136" t="s">
        <v>304</v>
      </c>
      <c r="E9" s="137" t="s">
        <v>110</v>
      </c>
      <c r="F9" s="137">
        <f t="shared" si="21"/>
        <v>100</v>
      </c>
      <c r="G9" s="137">
        <v>100</v>
      </c>
      <c r="H9" s="137">
        <f t="shared" si="0"/>
        <v>100</v>
      </c>
      <c r="I9" s="137">
        <v>20</v>
      </c>
      <c r="J9" s="137">
        <v>20</v>
      </c>
      <c r="K9" s="137">
        <v>20</v>
      </c>
      <c r="L9" s="137">
        <v>20</v>
      </c>
      <c r="M9" s="137">
        <v>20</v>
      </c>
      <c r="N9" s="137">
        <f t="shared" si="1"/>
        <v>50</v>
      </c>
      <c r="O9" s="137">
        <v>50</v>
      </c>
      <c r="P9" s="137">
        <v>0</v>
      </c>
      <c r="Q9" s="137">
        <f t="shared" si="2"/>
        <v>50</v>
      </c>
      <c r="R9" s="137">
        <v>25</v>
      </c>
      <c r="S9" s="137">
        <v>25</v>
      </c>
      <c r="T9" s="137">
        <f t="shared" si="3"/>
        <v>25</v>
      </c>
      <c r="U9" s="137">
        <v>0</v>
      </c>
      <c r="V9" s="137">
        <v>25</v>
      </c>
      <c r="W9" s="138">
        <f t="shared" si="4"/>
        <v>37.5</v>
      </c>
      <c r="X9" s="137">
        <v>0</v>
      </c>
      <c r="Y9" s="137">
        <v>25</v>
      </c>
      <c r="Z9" s="137">
        <v>12.5</v>
      </c>
      <c r="AA9" s="137">
        <v>0</v>
      </c>
      <c r="AB9" s="137">
        <f t="shared" si="5"/>
        <v>0</v>
      </c>
      <c r="AC9" s="137">
        <v>0</v>
      </c>
      <c r="AD9" s="137">
        <v>0</v>
      </c>
      <c r="AE9" s="137">
        <f t="shared" si="6"/>
        <v>15</v>
      </c>
      <c r="AF9" s="137">
        <v>15</v>
      </c>
      <c r="AG9" s="137">
        <v>0</v>
      </c>
      <c r="AH9" s="137">
        <v>0</v>
      </c>
      <c r="AI9" s="137">
        <f t="shared" si="7"/>
        <v>0</v>
      </c>
      <c r="AJ9" s="137">
        <v>0</v>
      </c>
      <c r="AK9" s="137">
        <f t="shared" si="8"/>
        <v>0</v>
      </c>
      <c r="AL9" s="137">
        <v>0</v>
      </c>
      <c r="AM9" s="137">
        <f t="shared" si="9"/>
        <v>100</v>
      </c>
      <c r="AN9" s="137">
        <v>100</v>
      </c>
      <c r="AO9" s="137">
        <f t="shared" si="10"/>
        <v>0</v>
      </c>
      <c r="AP9" s="137">
        <v>0</v>
      </c>
      <c r="AQ9" s="137">
        <v>0</v>
      </c>
      <c r="AR9" s="137">
        <v>0</v>
      </c>
      <c r="AS9" s="137">
        <f t="shared" si="11"/>
        <v>75</v>
      </c>
      <c r="AT9" s="137">
        <v>50</v>
      </c>
      <c r="AU9" s="137">
        <v>25</v>
      </c>
      <c r="AV9" s="137">
        <f t="shared" si="12"/>
        <v>0</v>
      </c>
      <c r="AW9" s="137">
        <v>0</v>
      </c>
      <c r="AX9" s="137">
        <v>0</v>
      </c>
      <c r="AY9" s="137">
        <f t="shared" si="13"/>
        <v>50</v>
      </c>
      <c r="AZ9" s="137">
        <v>25</v>
      </c>
      <c r="BA9" s="137">
        <v>25</v>
      </c>
      <c r="BB9" s="137">
        <v>0</v>
      </c>
      <c r="BC9" s="137">
        <v>0</v>
      </c>
      <c r="BD9" s="137">
        <f t="shared" si="14"/>
        <v>50</v>
      </c>
      <c r="BE9" s="137">
        <v>50</v>
      </c>
      <c r="BF9" s="137">
        <v>0</v>
      </c>
      <c r="BG9" s="137">
        <f t="shared" si="15"/>
        <v>0</v>
      </c>
      <c r="BH9" s="137">
        <v>0</v>
      </c>
      <c r="BI9" s="137">
        <v>0</v>
      </c>
      <c r="BJ9" s="137">
        <v>0</v>
      </c>
      <c r="BK9" s="137">
        <v>0</v>
      </c>
      <c r="BL9" s="137">
        <f t="shared" si="16"/>
        <v>0</v>
      </c>
      <c r="BM9" s="137">
        <v>0</v>
      </c>
      <c r="BN9" s="137">
        <v>0</v>
      </c>
      <c r="BO9" s="137">
        <v>0</v>
      </c>
      <c r="BP9" s="137">
        <v>0</v>
      </c>
      <c r="BQ9" s="137">
        <f t="shared" si="17"/>
        <v>20</v>
      </c>
      <c r="BR9" s="137">
        <v>10</v>
      </c>
      <c r="BS9" s="137">
        <v>10</v>
      </c>
      <c r="BT9" s="137">
        <v>0</v>
      </c>
      <c r="BU9" s="137">
        <v>0</v>
      </c>
      <c r="BV9" s="137">
        <v>0</v>
      </c>
      <c r="BW9" s="137">
        <f t="shared" si="18"/>
        <v>10</v>
      </c>
      <c r="BX9" s="137">
        <v>0</v>
      </c>
      <c r="BY9" s="137">
        <v>10</v>
      </c>
      <c r="BZ9" s="137">
        <v>0</v>
      </c>
      <c r="CA9" s="137">
        <v>0</v>
      </c>
      <c r="CB9" s="137">
        <v>0</v>
      </c>
      <c r="CC9" s="137">
        <f t="shared" si="19"/>
        <v>10</v>
      </c>
      <c r="CD9" s="137">
        <v>10</v>
      </c>
      <c r="CE9" s="137">
        <v>0</v>
      </c>
      <c r="CF9" s="137">
        <v>0</v>
      </c>
      <c r="CG9" s="137">
        <v>0</v>
      </c>
      <c r="CH9" s="137">
        <v>0</v>
      </c>
      <c r="CI9" s="138">
        <f t="shared" si="20"/>
        <v>37.5</v>
      </c>
      <c r="CJ9" s="137">
        <v>12.5</v>
      </c>
      <c r="CK9" s="137">
        <v>25</v>
      </c>
      <c r="CL9" s="137">
        <v>0</v>
      </c>
      <c r="CM9" s="137">
        <v>0</v>
      </c>
      <c r="CN9" s="137">
        <f t="shared" ref="CN9:CN17" si="22">SUM(CP9:CZ9)</f>
        <v>0</v>
      </c>
      <c r="CO9" s="137">
        <v>0</v>
      </c>
      <c r="CP9" s="137">
        <v>0</v>
      </c>
      <c r="CQ9" s="137">
        <v>0</v>
      </c>
      <c r="CR9" s="137" t="s">
        <v>86</v>
      </c>
      <c r="CS9" s="137" t="s">
        <v>86</v>
      </c>
      <c r="CT9" s="137" t="s">
        <v>267</v>
      </c>
      <c r="CU9" s="137" t="s">
        <v>267</v>
      </c>
      <c r="CV9" s="137" t="s">
        <v>267</v>
      </c>
      <c r="CW9" s="137" t="s">
        <v>86</v>
      </c>
      <c r="CX9" s="137" t="s">
        <v>86</v>
      </c>
      <c r="CY9" s="137" t="s">
        <v>86</v>
      </c>
      <c r="CZ9" s="137" t="s">
        <v>86</v>
      </c>
    </row>
    <row r="10" spans="1:107" s="68" customFormat="1" x14ac:dyDescent="0.45">
      <c r="A10" s="133" t="s">
        <v>212</v>
      </c>
      <c r="B10" s="134">
        <v>87.269869999999997</v>
      </c>
      <c r="C10" s="135" t="s">
        <v>213</v>
      </c>
      <c r="D10" s="136" t="s">
        <v>305</v>
      </c>
      <c r="E10" s="137" t="s">
        <v>109</v>
      </c>
      <c r="F10" s="137">
        <f t="shared" si="21"/>
        <v>100</v>
      </c>
      <c r="G10" s="137">
        <v>100</v>
      </c>
      <c r="H10" s="137">
        <f t="shared" si="0"/>
        <v>80</v>
      </c>
      <c r="I10" s="137">
        <v>20</v>
      </c>
      <c r="J10" s="137">
        <v>20</v>
      </c>
      <c r="K10" s="137">
        <v>20</v>
      </c>
      <c r="L10" s="137">
        <v>20</v>
      </c>
      <c r="M10" s="137">
        <v>0</v>
      </c>
      <c r="N10" s="137">
        <f t="shared" si="1"/>
        <v>75</v>
      </c>
      <c r="O10" s="137">
        <v>50</v>
      </c>
      <c r="P10" s="137">
        <v>25</v>
      </c>
      <c r="Q10" s="137">
        <f t="shared" si="2"/>
        <v>50</v>
      </c>
      <c r="R10" s="137">
        <v>50</v>
      </c>
      <c r="S10" s="137">
        <v>0</v>
      </c>
      <c r="T10" s="137">
        <f t="shared" si="3"/>
        <v>50</v>
      </c>
      <c r="U10" s="137">
        <v>0</v>
      </c>
      <c r="V10" s="137">
        <v>50</v>
      </c>
      <c r="W10" s="138">
        <f t="shared" si="4"/>
        <v>12.5</v>
      </c>
      <c r="X10" s="137">
        <v>0</v>
      </c>
      <c r="Y10" s="137">
        <v>0</v>
      </c>
      <c r="Z10" s="137">
        <v>12.5</v>
      </c>
      <c r="AA10" s="137">
        <v>0</v>
      </c>
      <c r="AB10" s="137">
        <f t="shared" si="5"/>
        <v>0</v>
      </c>
      <c r="AC10" s="137">
        <v>0</v>
      </c>
      <c r="AD10" s="137">
        <v>0</v>
      </c>
      <c r="AE10" s="137">
        <f t="shared" si="6"/>
        <v>15</v>
      </c>
      <c r="AF10" s="137">
        <v>15</v>
      </c>
      <c r="AG10" s="137">
        <v>0</v>
      </c>
      <c r="AH10" s="137">
        <v>0</v>
      </c>
      <c r="AI10" s="137">
        <f t="shared" si="7"/>
        <v>100</v>
      </c>
      <c r="AJ10" s="137">
        <v>100</v>
      </c>
      <c r="AK10" s="137">
        <f t="shared" si="8"/>
        <v>50</v>
      </c>
      <c r="AL10" s="137">
        <v>50</v>
      </c>
      <c r="AM10" s="137">
        <f t="shared" si="9"/>
        <v>100</v>
      </c>
      <c r="AN10" s="137">
        <v>100</v>
      </c>
      <c r="AO10" s="137">
        <f t="shared" si="10"/>
        <v>0</v>
      </c>
      <c r="AP10" s="137">
        <v>0</v>
      </c>
      <c r="AQ10" s="137">
        <v>0</v>
      </c>
      <c r="AR10" s="137">
        <v>0</v>
      </c>
      <c r="AS10" s="137">
        <f t="shared" si="11"/>
        <v>75</v>
      </c>
      <c r="AT10" s="137">
        <v>50</v>
      </c>
      <c r="AU10" s="137">
        <v>25</v>
      </c>
      <c r="AV10" s="137">
        <f t="shared" si="12"/>
        <v>0</v>
      </c>
      <c r="AW10" s="137">
        <v>0</v>
      </c>
      <c r="AX10" s="137">
        <v>0</v>
      </c>
      <c r="AY10" s="137">
        <f t="shared" si="13"/>
        <v>50</v>
      </c>
      <c r="AZ10" s="137">
        <v>25</v>
      </c>
      <c r="BA10" s="137">
        <v>25</v>
      </c>
      <c r="BB10" s="137">
        <v>0</v>
      </c>
      <c r="BC10" s="137">
        <v>0</v>
      </c>
      <c r="BD10" s="137">
        <f t="shared" si="14"/>
        <v>50</v>
      </c>
      <c r="BE10" s="137">
        <v>50</v>
      </c>
      <c r="BF10" s="137">
        <v>0</v>
      </c>
      <c r="BG10" s="137">
        <f t="shared" si="15"/>
        <v>0</v>
      </c>
      <c r="BH10" s="137">
        <v>0</v>
      </c>
      <c r="BI10" s="137">
        <v>0</v>
      </c>
      <c r="BJ10" s="137">
        <v>0</v>
      </c>
      <c r="BK10" s="137">
        <v>0</v>
      </c>
      <c r="BL10" s="137">
        <f t="shared" si="16"/>
        <v>0</v>
      </c>
      <c r="BM10" s="137">
        <v>0</v>
      </c>
      <c r="BN10" s="137">
        <v>0</v>
      </c>
      <c r="BO10" s="137">
        <v>0</v>
      </c>
      <c r="BP10" s="137">
        <v>0</v>
      </c>
      <c r="BQ10" s="137">
        <f t="shared" si="17"/>
        <v>40</v>
      </c>
      <c r="BR10" s="137">
        <v>20</v>
      </c>
      <c r="BS10" s="137">
        <v>10</v>
      </c>
      <c r="BT10" s="137">
        <v>10</v>
      </c>
      <c r="BU10" s="137">
        <v>0</v>
      </c>
      <c r="BV10" s="137">
        <v>0</v>
      </c>
      <c r="BW10" s="137">
        <f t="shared" si="18"/>
        <v>10</v>
      </c>
      <c r="BX10" s="137">
        <v>0</v>
      </c>
      <c r="BY10" s="137">
        <v>10</v>
      </c>
      <c r="BZ10" s="137">
        <v>0</v>
      </c>
      <c r="CA10" s="137">
        <v>0</v>
      </c>
      <c r="CB10" s="137">
        <v>0</v>
      </c>
      <c r="CC10" s="137">
        <f t="shared" si="19"/>
        <v>30</v>
      </c>
      <c r="CD10" s="137">
        <v>10</v>
      </c>
      <c r="CE10" s="137">
        <v>0</v>
      </c>
      <c r="CF10" s="137">
        <v>0</v>
      </c>
      <c r="CG10" s="137">
        <v>20</v>
      </c>
      <c r="CH10" s="137">
        <v>0</v>
      </c>
      <c r="CI10" s="138">
        <f t="shared" si="20"/>
        <v>50</v>
      </c>
      <c r="CJ10" s="137">
        <v>25</v>
      </c>
      <c r="CK10" s="137">
        <v>0</v>
      </c>
      <c r="CL10" s="137">
        <v>25</v>
      </c>
      <c r="CM10" s="137">
        <v>0</v>
      </c>
      <c r="CN10" s="137">
        <f t="shared" si="22"/>
        <v>25</v>
      </c>
      <c r="CO10" s="137">
        <v>0</v>
      </c>
      <c r="CP10" s="137">
        <v>25</v>
      </c>
      <c r="CQ10" s="137">
        <v>0</v>
      </c>
      <c r="CR10" s="137" t="s">
        <v>86</v>
      </c>
      <c r="CS10" s="137" t="s">
        <v>86</v>
      </c>
      <c r="CT10" s="137" t="s">
        <v>86</v>
      </c>
      <c r="CU10" s="137" t="s">
        <v>86</v>
      </c>
      <c r="CV10" s="137" t="s">
        <v>86</v>
      </c>
      <c r="CW10" s="137" t="s">
        <v>86</v>
      </c>
      <c r="CX10" s="137" t="s">
        <v>86</v>
      </c>
      <c r="CY10" s="137" t="s">
        <v>86</v>
      </c>
      <c r="CZ10" s="137" t="s">
        <v>86</v>
      </c>
    </row>
    <row r="11" spans="1:107" s="68" customFormat="1" x14ac:dyDescent="0.45">
      <c r="A11" s="133" t="s">
        <v>214</v>
      </c>
      <c r="B11" s="134">
        <v>33.373539999999998</v>
      </c>
      <c r="C11" s="135" t="s">
        <v>215</v>
      </c>
      <c r="D11" s="136" t="s">
        <v>306</v>
      </c>
      <c r="E11" s="137" t="s">
        <v>109</v>
      </c>
      <c r="F11" s="137">
        <f t="shared" si="21"/>
        <v>0</v>
      </c>
      <c r="G11" s="137">
        <v>0</v>
      </c>
      <c r="H11" s="137">
        <f t="shared" si="0"/>
        <v>0</v>
      </c>
      <c r="I11" s="137">
        <v>0</v>
      </c>
      <c r="J11" s="137">
        <v>0</v>
      </c>
      <c r="K11" s="137">
        <v>0</v>
      </c>
      <c r="L11" s="137">
        <v>0</v>
      </c>
      <c r="M11" s="137">
        <v>0</v>
      </c>
      <c r="N11" s="137">
        <f t="shared" si="1"/>
        <v>0</v>
      </c>
      <c r="O11" s="137">
        <v>0</v>
      </c>
      <c r="P11" s="137">
        <v>0</v>
      </c>
      <c r="Q11" s="137">
        <f t="shared" si="2"/>
        <v>25</v>
      </c>
      <c r="R11" s="137">
        <v>0</v>
      </c>
      <c r="S11" s="137">
        <v>25</v>
      </c>
      <c r="T11" s="137">
        <f t="shared" si="3"/>
        <v>0</v>
      </c>
      <c r="U11" s="137">
        <v>0</v>
      </c>
      <c r="V11" s="137">
        <v>0</v>
      </c>
      <c r="W11" s="138">
        <f t="shared" si="4"/>
        <v>0</v>
      </c>
      <c r="X11" s="137">
        <v>0</v>
      </c>
      <c r="Y11" s="137">
        <v>0</v>
      </c>
      <c r="Z11" s="137">
        <v>0</v>
      </c>
      <c r="AA11" s="137">
        <v>0</v>
      </c>
      <c r="AB11" s="137">
        <f t="shared" si="5"/>
        <v>0</v>
      </c>
      <c r="AC11" s="137">
        <v>0</v>
      </c>
      <c r="AD11" s="137">
        <v>0</v>
      </c>
      <c r="AE11" s="137">
        <f t="shared" si="6"/>
        <v>15</v>
      </c>
      <c r="AF11" s="137">
        <v>0</v>
      </c>
      <c r="AG11" s="137">
        <v>0</v>
      </c>
      <c r="AH11" s="137">
        <v>15</v>
      </c>
      <c r="AI11" s="137">
        <f t="shared" si="7"/>
        <v>50</v>
      </c>
      <c r="AJ11" s="137">
        <v>50</v>
      </c>
      <c r="AK11" s="137">
        <f t="shared" si="8"/>
        <v>0</v>
      </c>
      <c r="AL11" s="137">
        <v>0</v>
      </c>
      <c r="AM11" s="137">
        <f t="shared" si="9"/>
        <v>0</v>
      </c>
      <c r="AN11" s="137">
        <v>0</v>
      </c>
      <c r="AO11" s="137">
        <f t="shared" si="10"/>
        <v>0</v>
      </c>
      <c r="AP11" s="137">
        <v>0</v>
      </c>
      <c r="AQ11" s="137">
        <v>0</v>
      </c>
      <c r="AR11" s="137">
        <v>0</v>
      </c>
      <c r="AS11" s="137">
        <f t="shared" si="11"/>
        <v>0</v>
      </c>
      <c r="AT11" s="137">
        <v>0</v>
      </c>
      <c r="AU11" s="137">
        <v>0</v>
      </c>
      <c r="AV11" s="137">
        <f t="shared" si="12"/>
        <v>0</v>
      </c>
      <c r="AW11" s="137">
        <v>0</v>
      </c>
      <c r="AX11" s="137">
        <v>0</v>
      </c>
      <c r="AY11" s="137">
        <f t="shared" si="13"/>
        <v>0</v>
      </c>
      <c r="AZ11" s="137">
        <v>0</v>
      </c>
      <c r="BA11" s="137">
        <v>0</v>
      </c>
      <c r="BB11" s="137">
        <v>0</v>
      </c>
      <c r="BC11" s="137">
        <v>0</v>
      </c>
      <c r="BD11" s="137">
        <f t="shared" si="14"/>
        <v>0</v>
      </c>
      <c r="BE11" s="137">
        <v>0</v>
      </c>
      <c r="BF11" s="137">
        <v>0</v>
      </c>
      <c r="BG11" s="137">
        <f t="shared" si="15"/>
        <v>0</v>
      </c>
      <c r="BH11" s="137">
        <v>0</v>
      </c>
      <c r="BI11" s="137">
        <v>0</v>
      </c>
      <c r="BJ11" s="137">
        <v>0</v>
      </c>
      <c r="BK11" s="137">
        <v>0</v>
      </c>
      <c r="BL11" s="137">
        <f t="shared" si="16"/>
        <v>0</v>
      </c>
      <c r="BM11" s="137">
        <v>0</v>
      </c>
      <c r="BN11" s="137">
        <v>0</v>
      </c>
      <c r="BO11" s="137">
        <v>0</v>
      </c>
      <c r="BP11" s="137">
        <v>0</v>
      </c>
      <c r="BQ11" s="137">
        <f t="shared" si="17"/>
        <v>0</v>
      </c>
      <c r="BR11" s="137">
        <v>0</v>
      </c>
      <c r="BS11" s="137">
        <v>0</v>
      </c>
      <c r="BT11" s="137">
        <v>0</v>
      </c>
      <c r="BU11" s="137">
        <v>0</v>
      </c>
      <c r="BV11" s="137">
        <v>0</v>
      </c>
      <c r="BW11" s="137">
        <f t="shared" si="18"/>
        <v>10</v>
      </c>
      <c r="BX11" s="137">
        <v>0</v>
      </c>
      <c r="BY11" s="137">
        <v>10</v>
      </c>
      <c r="BZ11" s="137">
        <v>0</v>
      </c>
      <c r="CA11" s="137">
        <v>0</v>
      </c>
      <c r="CB11" s="137">
        <v>0</v>
      </c>
      <c r="CC11" s="137">
        <f t="shared" si="19"/>
        <v>0</v>
      </c>
      <c r="CD11" s="137">
        <v>0</v>
      </c>
      <c r="CE11" s="137">
        <v>0</v>
      </c>
      <c r="CF11" s="137">
        <v>0</v>
      </c>
      <c r="CG11" s="137">
        <v>0</v>
      </c>
      <c r="CH11" s="137">
        <v>0</v>
      </c>
      <c r="CI11" s="138">
        <f t="shared" si="20"/>
        <v>0</v>
      </c>
      <c r="CJ11" s="137">
        <v>0</v>
      </c>
      <c r="CK11" s="137">
        <v>0</v>
      </c>
      <c r="CL11" s="137">
        <v>0</v>
      </c>
      <c r="CM11" s="137">
        <v>0</v>
      </c>
      <c r="CN11" s="137">
        <f t="shared" si="22"/>
        <v>0</v>
      </c>
      <c r="CO11" s="137">
        <v>0</v>
      </c>
      <c r="CP11" s="137">
        <v>0</v>
      </c>
      <c r="CQ11" s="137">
        <v>0</v>
      </c>
      <c r="CR11" s="137" t="s">
        <v>86</v>
      </c>
      <c r="CS11" s="137" t="s">
        <v>86</v>
      </c>
      <c r="CT11" s="137" t="s">
        <v>86</v>
      </c>
      <c r="CU11" s="137" t="s">
        <v>86</v>
      </c>
      <c r="CV11" s="137" t="s">
        <v>86</v>
      </c>
      <c r="CW11" s="137" t="s">
        <v>86</v>
      </c>
      <c r="CX11" s="137" t="s">
        <v>86</v>
      </c>
      <c r="CY11" s="137" t="s">
        <v>86</v>
      </c>
      <c r="CZ11" s="137" t="s">
        <v>86</v>
      </c>
    </row>
    <row r="12" spans="1:107" s="68" customFormat="1" x14ac:dyDescent="0.45">
      <c r="A12" s="133" t="s">
        <v>373</v>
      </c>
      <c r="B12" s="134">
        <v>101.53417</v>
      </c>
      <c r="C12" s="135" t="s">
        <v>206</v>
      </c>
      <c r="D12" s="136" t="s">
        <v>307</v>
      </c>
      <c r="E12" s="137" t="s">
        <v>109</v>
      </c>
      <c r="F12" s="137">
        <f t="shared" si="21"/>
        <v>0</v>
      </c>
      <c r="G12" s="137">
        <v>0</v>
      </c>
      <c r="H12" s="137">
        <f t="shared" si="0"/>
        <v>40</v>
      </c>
      <c r="I12" s="137">
        <v>20</v>
      </c>
      <c r="J12" s="137">
        <v>0</v>
      </c>
      <c r="K12" s="137">
        <v>20</v>
      </c>
      <c r="L12" s="137">
        <v>0</v>
      </c>
      <c r="M12" s="137">
        <v>0</v>
      </c>
      <c r="N12" s="137">
        <f t="shared" si="1"/>
        <v>0</v>
      </c>
      <c r="O12" s="137">
        <v>0</v>
      </c>
      <c r="P12" s="137">
        <v>0</v>
      </c>
      <c r="Q12" s="137">
        <f t="shared" si="2"/>
        <v>0</v>
      </c>
      <c r="R12" s="137">
        <v>0</v>
      </c>
      <c r="S12" s="137">
        <v>0</v>
      </c>
      <c r="T12" s="137">
        <f t="shared" si="3"/>
        <v>0</v>
      </c>
      <c r="U12" s="137">
        <v>0</v>
      </c>
      <c r="V12" s="137">
        <v>0</v>
      </c>
      <c r="W12" s="138">
        <f t="shared" si="4"/>
        <v>37.5</v>
      </c>
      <c r="X12" s="137">
        <v>0</v>
      </c>
      <c r="Y12" s="137">
        <v>25</v>
      </c>
      <c r="Z12" s="137">
        <v>12.5</v>
      </c>
      <c r="AA12" s="137">
        <v>0</v>
      </c>
      <c r="AB12" s="137">
        <f t="shared" si="5"/>
        <v>0</v>
      </c>
      <c r="AC12" s="137">
        <v>0</v>
      </c>
      <c r="AD12" s="137">
        <v>0</v>
      </c>
      <c r="AE12" s="137">
        <f t="shared" si="6"/>
        <v>0</v>
      </c>
      <c r="AF12" s="137">
        <v>0</v>
      </c>
      <c r="AG12" s="137">
        <v>0</v>
      </c>
      <c r="AH12" s="137">
        <v>0</v>
      </c>
      <c r="AI12" s="137">
        <f t="shared" si="7"/>
        <v>0</v>
      </c>
      <c r="AJ12" s="137">
        <v>0</v>
      </c>
      <c r="AK12" s="137">
        <f t="shared" si="8"/>
        <v>0</v>
      </c>
      <c r="AL12" s="137">
        <v>0</v>
      </c>
      <c r="AM12" s="137">
        <f t="shared" si="9"/>
        <v>50</v>
      </c>
      <c r="AN12" s="137">
        <v>50</v>
      </c>
      <c r="AO12" s="137">
        <f t="shared" si="10"/>
        <v>0</v>
      </c>
      <c r="AP12" s="137">
        <v>0</v>
      </c>
      <c r="AQ12" s="137">
        <v>0</v>
      </c>
      <c r="AR12" s="137">
        <v>0</v>
      </c>
      <c r="AS12" s="137">
        <f t="shared" si="11"/>
        <v>0</v>
      </c>
      <c r="AT12" s="137">
        <v>0</v>
      </c>
      <c r="AU12" s="137">
        <v>0</v>
      </c>
      <c r="AV12" s="137">
        <f t="shared" si="12"/>
        <v>0</v>
      </c>
      <c r="AW12" s="137">
        <v>0</v>
      </c>
      <c r="AX12" s="137">
        <v>0</v>
      </c>
      <c r="AY12" s="137">
        <f t="shared" si="13"/>
        <v>0</v>
      </c>
      <c r="AZ12" s="137">
        <v>0</v>
      </c>
      <c r="BA12" s="137">
        <v>0</v>
      </c>
      <c r="BB12" s="137">
        <v>0</v>
      </c>
      <c r="BC12" s="137">
        <v>0</v>
      </c>
      <c r="BD12" s="137">
        <f t="shared" si="14"/>
        <v>0</v>
      </c>
      <c r="BE12" s="137">
        <v>0</v>
      </c>
      <c r="BF12" s="137">
        <v>0</v>
      </c>
      <c r="BG12" s="137">
        <f t="shared" si="15"/>
        <v>0</v>
      </c>
      <c r="BH12" s="137">
        <v>0</v>
      </c>
      <c r="BI12" s="137">
        <v>0</v>
      </c>
      <c r="BJ12" s="137">
        <v>0</v>
      </c>
      <c r="BK12" s="137">
        <v>0</v>
      </c>
      <c r="BL12" s="137">
        <f t="shared" si="16"/>
        <v>0</v>
      </c>
      <c r="BM12" s="137">
        <v>0</v>
      </c>
      <c r="BN12" s="137">
        <v>0</v>
      </c>
      <c r="BO12" s="137">
        <v>0</v>
      </c>
      <c r="BP12" s="137">
        <v>0</v>
      </c>
      <c r="BQ12" s="137">
        <f t="shared" si="17"/>
        <v>0</v>
      </c>
      <c r="BR12" s="137">
        <v>0</v>
      </c>
      <c r="BS12" s="137">
        <v>0</v>
      </c>
      <c r="BT12" s="137">
        <v>0</v>
      </c>
      <c r="BU12" s="137">
        <v>0</v>
      </c>
      <c r="BV12" s="137">
        <v>0</v>
      </c>
      <c r="BW12" s="137">
        <f t="shared" si="18"/>
        <v>0</v>
      </c>
      <c r="BX12" s="137">
        <v>0</v>
      </c>
      <c r="BY12" s="137">
        <v>0</v>
      </c>
      <c r="BZ12" s="137">
        <v>0</v>
      </c>
      <c r="CA12" s="137">
        <v>0</v>
      </c>
      <c r="CB12" s="137">
        <v>0</v>
      </c>
      <c r="CC12" s="137">
        <f t="shared" si="19"/>
        <v>0</v>
      </c>
      <c r="CD12" s="137">
        <v>0</v>
      </c>
      <c r="CE12" s="137">
        <v>0</v>
      </c>
      <c r="CF12" s="137">
        <v>0</v>
      </c>
      <c r="CG12" s="137">
        <v>0</v>
      </c>
      <c r="CH12" s="137">
        <v>0</v>
      </c>
      <c r="CI12" s="138">
        <f t="shared" si="20"/>
        <v>0</v>
      </c>
      <c r="CJ12" s="137">
        <v>0</v>
      </c>
      <c r="CK12" s="137">
        <v>0</v>
      </c>
      <c r="CL12" s="137">
        <v>0</v>
      </c>
      <c r="CM12" s="137">
        <v>0</v>
      </c>
      <c r="CN12" s="137">
        <f t="shared" si="22"/>
        <v>0</v>
      </c>
      <c r="CO12" s="137">
        <v>0</v>
      </c>
      <c r="CP12" s="137">
        <v>0</v>
      </c>
      <c r="CQ12" s="137">
        <v>0</v>
      </c>
      <c r="CR12" s="137" t="s">
        <v>86</v>
      </c>
      <c r="CS12" s="137" t="s">
        <v>86</v>
      </c>
      <c r="CT12" s="137" t="s">
        <v>86</v>
      </c>
      <c r="CU12" s="137" t="s">
        <v>86</v>
      </c>
      <c r="CV12" s="137" t="s">
        <v>86</v>
      </c>
      <c r="CW12" s="137" t="s">
        <v>86</v>
      </c>
      <c r="CX12" s="137" t="s">
        <v>86</v>
      </c>
      <c r="CY12" s="137" t="s">
        <v>86</v>
      </c>
      <c r="CZ12" s="137" t="s">
        <v>86</v>
      </c>
    </row>
    <row r="13" spans="1:107" s="68" customFormat="1" x14ac:dyDescent="0.45">
      <c r="A13" s="133" t="s">
        <v>216</v>
      </c>
      <c r="B13" s="134">
        <v>42.976910000000004</v>
      </c>
      <c r="C13" s="135" t="s">
        <v>217</v>
      </c>
      <c r="D13" s="136" t="s">
        <v>308</v>
      </c>
      <c r="E13" s="137" t="s">
        <v>109</v>
      </c>
      <c r="F13" s="137">
        <f t="shared" si="21"/>
        <v>100</v>
      </c>
      <c r="G13" s="137">
        <v>100</v>
      </c>
      <c r="H13" s="137">
        <f t="shared" si="0"/>
        <v>60</v>
      </c>
      <c r="I13" s="137">
        <v>10</v>
      </c>
      <c r="J13" s="137">
        <v>20</v>
      </c>
      <c r="K13" s="137">
        <v>20</v>
      </c>
      <c r="L13" s="137">
        <v>10</v>
      </c>
      <c r="M13" s="137">
        <v>0</v>
      </c>
      <c r="N13" s="137">
        <f t="shared" si="1"/>
        <v>25</v>
      </c>
      <c r="O13" s="137">
        <v>25</v>
      </c>
      <c r="P13" s="137">
        <v>0</v>
      </c>
      <c r="Q13" s="137">
        <f t="shared" si="2"/>
        <v>25</v>
      </c>
      <c r="R13" s="137">
        <v>25</v>
      </c>
      <c r="S13" s="137">
        <v>0</v>
      </c>
      <c r="T13" s="137">
        <f t="shared" si="3"/>
        <v>0</v>
      </c>
      <c r="U13" s="137">
        <v>0</v>
      </c>
      <c r="V13" s="137">
        <v>0</v>
      </c>
      <c r="W13" s="138">
        <f t="shared" si="4"/>
        <v>50</v>
      </c>
      <c r="X13" s="137">
        <v>0</v>
      </c>
      <c r="Y13" s="137">
        <v>25</v>
      </c>
      <c r="Z13" s="137">
        <v>25</v>
      </c>
      <c r="AA13" s="137">
        <v>0</v>
      </c>
      <c r="AB13" s="137">
        <f t="shared" si="5"/>
        <v>0</v>
      </c>
      <c r="AC13" s="137">
        <v>0</v>
      </c>
      <c r="AD13" s="137">
        <v>0</v>
      </c>
      <c r="AE13" s="137">
        <f t="shared" si="6"/>
        <v>0</v>
      </c>
      <c r="AF13" s="137">
        <v>0</v>
      </c>
      <c r="AG13" s="137">
        <v>0</v>
      </c>
      <c r="AH13" s="137">
        <v>0</v>
      </c>
      <c r="AI13" s="137">
        <f t="shared" si="7"/>
        <v>100</v>
      </c>
      <c r="AJ13" s="137">
        <v>100</v>
      </c>
      <c r="AK13" s="137">
        <f t="shared" si="8"/>
        <v>0</v>
      </c>
      <c r="AL13" s="137">
        <v>0</v>
      </c>
      <c r="AM13" s="137">
        <f t="shared" si="9"/>
        <v>50</v>
      </c>
      <c r="AN13" s="137">
        <v>50</v>
      </c>
      <c r="AO13" s="137">
        <f t="shared" si="10"/>
        <v>0</v>
      </c>
      <c r="AP13" s="137">
        <v>0</v>
      </c>
      <c r="AQ13" s="137">
        <v>0</v>
      </c>
      <c r="AR13" s="137">
        <v>0</v>
      </c>
      <c r="AS13" s="137">
        <f t="shared" si="11"/>
        <v>0</v>
      </c>
      <c r="AT13" s="137">
        <v>0</v>
      </c>
      <c r="AU13" s="137">
        <v>0</v>
      </c>
      <c r="AV13" s="137">
        <f t="shared" si="12"/>
        <v>0</v>
      </c>
      <c r="AW13" s="137">
        <v>0</v>
      </c>
      <c r="AX13" s="137">
        <v>0</v>
      </c>
      <c r="AY13" s="137">
        <f t="shared" si="13"/>
        <v>0</v>
      </c>
      <c r="AZ13" s="137">
        <v>0</v>
      </c>
      <c r="BA13" s="137">
        <v>0</v>
      </c>
      <c r="BB13" s="137">
        <v>0</v>
      </c>
      <c r="BC13" s="137">
        <v>0</v>
      </c>
      <c r="BD13" s="137">
        <f t="shared" si="14"/>
        <v>0</v>
      </c>
      <c r="BE13" s="137">
        <v>0</v>
      </c>
      <c r="BF13" s="137">
        <v>0</v>
      </c>
      <c r="BG13" s="137">
        <f t="shared" si="15"/>
        <v>0</v>
      </c>
      <c r="BH13" s="137">
        <v>0</v>
      </c>
      <c r="BI13" s="137">
        <v>0</v>
      </c>
      <c r="BJ13" s="137">
        <v>0</v>
      </c>
      <c r="BK13" s="137">
        <v>0</v>
      </c>
      <c r="BL13" s="137">
        <f t="shared" si="16"/>
        <v>0</v>
      </c>
      <c r="BM13" s="137">
        <v>0</v>
      </c>
      <c r="BN13" s="137">
        <v>0</v>
      </c>
      <c r="BO13" s="137">
        <v>0</v>
      </c>
      <c r="BP13" s="137">
        <v>0</v>
      </c>
      <c r="BQ13" s="137">
        <f t="shared" si="17"/>
        <v>20</v>
      </c>
      <c r="BR13" s="137">
        <v>20</v>
      </c>
      <c r="BS13" s="137">
        <v>0</v>
      </c>
      <c r="BT13" s="137">
        <v>0</v>
      </c>
      <c r="BU13" s="137">
        <v>0</v>
      </c>
      <c r="BV13" s="137">
        <v>0</v>
      </c>
      <c r="BW13" s="137">
        <f t="shared" si="18"/>
        <v>0</v>
      </c>
      <c r="BX13" s="137">
        <v>0</v>
      </c>
      <c r="BY13" s="137">
        <v>0</v>
      </c>
      <c r="BZ13" s="137">
        <v>0</v>
      </c>
      <c r="CA13" s="137">
        <v>0</v>
      </c>
      <c r="CB13" s="137">
        <v>0</v>
      </c>
      <c r="CC13" s="137">
        <f t="shared" si="19"/>
        <v>0</v>
      </c>
      <c r="CD13" s="137">
        <v>0</v>
      </c>
      <c r="CE13" s="137">
        <v>0</v>
      </c>
      <c r="CF13" s="137">
        <v>0</v>
      </c>
      <c r="CG13" s="137">
        <v>0</v>
      </c>
      <c r="CH13" s="137">
        <v>0</v>
      </c>
      <c r="CI13" s="138">
        <f t="shared" si="20"/>
        <v>0</v>
      </c>
      <c r="CJ13" s="137">
        <v>0</v>
      </c>
      <c r="CK13" s="137">
        <v>0</v>
      </c>
      <c r="CL13" s="137">
        <v>0</v>
      </c>
      <c r="CM13" s="137">
        <v>0</v>
      </c>
      <c r="CN13" s="137">
        <f t="shared" si="22"/>
        <v>0</v>
      </c>
      <c r="CO13" s="137">
        <v>0</v>
      </c>
      <c r="CP13" s="137">
        <v>0</v>
      </c>
      <c r="CQ13" s="137">
        <v>0</v>
      </c>
      <c r="CR13" s="137" t="s">
        <v>86</v>
      </c>
      <c r="CS13" s="137" t="s">
        <v>86</v>
      </c>
      <c r="CT13" s="137" t="s">
        <v>86</v>
      </c>
      <c r="CU13" s="137" t="s">
        <v>86</v>
      </c>
      <c r="CV13" s="137" t="s">
        <v>86</v>
      </c>
      <c r="CW13" s="137" t="s">
        <v>86</v>
      </c>
      <c r="CX13" s="137" t="s">
        <v>86</v>
      </c>
      <c r="CY13" s="137" t="s">
        <v>86</v>
      </c>
      <c r="CZ13" s="137" t="s">
        <v>86</v>
      </c>
    </row>
    <row r="14" spans="1:107" s="67" customFormat="1" x14ac:dyDescent="0.45">
      <c r="A14" s="133" t="s">
        <v>218</v>
      </c>
      <c r="B14" s="134">
        <v>205.35805999999999</v>
      </c>
      <c r="C14" s="135" t="s">
        <v>206</v>
      </c>
      <c r="D14" s="136" t="s">
        <v>309</v>
      </c>
      <c r="E14" s="137" t="s">
        <v>109</v>
      </c>
      <c r="F14" s="137">
        <f t="shared" si="21"/>
        <v>100</v>
      </c>
      <c r="G14" s="137">
        <v>100</v>
      </c>
      <c r="H14" s="137">
        <f t="shared" si="0"/>
        <v>80</v>
      </c>
      <c r="I14" s="137">
        <v>20</v>
      </c>
      <c r="J14" s="137">
        <v>0</v>
      </c>
      <c r="K14" s="137">
        <v>20</v>
      </c>
      <c r="L14" s="137">
        <v>20</v>
      </c>
      <c r="M14" s="137">
        <v>20</v>
      </c>
      <c r="N14" s="137">
        <f t="shared" si="1"/>
        <v>75</v>
      </c>
      <c r="O14" s="137">
        <v>50</v>
      </c>
      <c r="P14" s="137">
        <v>25</v>
      </c>
      <c r="Q14" s="137">
        <f t="shared" si="2"/>
        <v>75</v>
      </c>
      <c r="R14" s="137">
        <v>50</v>
      </c>
      <c r="S14" s="137">
        <v>25</v>
      </c>
      <c r="T14" s="137">
        <f t="shared" si="3"/>
        <v>75</v>
      </c>
      <c r="U14" s="137">
        <v>25</v>
      </c>
      <c r="V14" s="137">
        <v>50</v>
      </c>
      <c r="W14" s="138">
        <f t="shared" si="4"/>
        <v>37.5</v>
      </c>
      <c r="X14" s="137">
        <v>0</v>
      </c>
      <c r="Y14" s="137">
        <v>25</v>
      </c>
      <c r="Z14" s="137">
        <v>12.5</v>
      </c>
      <c r="AA14" s="137">
        <v>0</v>
      </c>
      <c r="AB14" s="137">
        <f t="shared" si="5"/>
        <v>75</v>
      </c>
      <c r="AC14" s="137">
        <v>50</v>
      </c>
      <c r="AD14" s="137">
        <v>25</v>
      </c>
      <c r="AE14" s="137">
        <f t="shared" si="6"/>
        <v>30</v>
      </c>
      <c r="AF14" s="137">
        <v>15</v>
      </c>
      <c r="AG14" s="137">
        <v>0</v>
      </c>
      <c r="AH14" s="137">
        <v>15</v>
      </c>
      <c r="AI14" s="137">
        <f t="shared" si="7"/>
        <v>50</v>
      </c>
      <c r="AJ14" s="137">
        <v>50</v>
      </c>
      <c r="AK14" s="137">
        <f t="shared" si="8"/>
        <v>50</v>
      </c>
      <c r="AL14" s="137">
        <v>50</v>
      </c>
      <c r="AM14" s="137">
        <f t="shared" si="9"/>
        <v>100</v>
      </c>
      <c r="AN14" s="137">
        <v>100</v>
      </c>
      <c r="AO14" s="137">
        <f t="shared" si="10"/>
        <v>0</v>
      </c>
      <c r="AP14" s="137">
        <v>0</v>
      </c>
      <c r="AQ14" s="137">
        <v>0</v>
      </c>
      <c r="AR14" s="137">
        <v>0</v>
      </c>
      <c r="AS14" s="137">
        <f t="shared" si="11"/>
        <v>75</v>
      </c>
      <c r="AT14" s="137">
        <v>50</v>
      </c>
      <c r="AU14" s="137">
        <v>25</v>
      </c>
      <c r="AV14" s="137">
        <f t="shared" si="12"/>
        <v>25</v>
      </c>
      <c r="AW14" s="137">
        <v>25</v>
      </c>
      <c r="AX14" s="137">
        <v>0</v>
      </c>
      <c r="AY14" s="137">
        <f t="shared" si="13"/>
        <v>50</v>
      </c>
      <c r="AZ14" s="137">
        <v>25</v>
      </c>
      <c r="BA14" s="137">
        <v>25</v>
      </c>
      <c r="BB14" s="137">
        <v>0</v>
      </c>
      <c r="BC14" s="137">
        <v>0</v>
      </c>
      <c r="BD14" s="137">
        <f t="shared" si="14"/>
        <v>50</v>
      </c>
      <c r="BE14" s="137">
        <v>50</v>
      </c>
      <c r="BF14" s="137">
        <v>0</v>
      </c>
      <c r="BG14" s="137">
        <f t="shared" si="15"/>
        <v>0</v>
      </c>
      <c r="BH14" s="137">
        <v>0</v>
      </c>
      <c r="BI14" s="137">
        <v>0</v>
      </c>
      <c r="BJ14" s="137">
        <v>0</v>
      </c>
      <c r="BK14" s="137">
        <v>0</v>
      </c>
      <c r="BL14" s="137">
        <f t="shared" si="16"/>
        <v>0</v>
      </c>
      <c r="BM14" s="137">
        <v>0</v>
      </c>
      <c r="BN14" s="137">
        <v>0</v>
      </c>
      <c r="BO14" s="137">
        <v>0</v>
      </c>
      <c r="BP14" s="137">
        <v>0</v>
      </c>
      <c r="BQ14" s="137">
        <f t="shared" si="17"/>
        <v>30</v>
      </c>
      <c r="BR14" s="137">
        <v>20</v>
      </c>
      <c r="BS14" s="137">
        <v>10</v>
      </c>
      <c r="BT14" s="137">
        <v>0</v>
      </c>
      <c r="BU14" s="137">
        <v>0</v>
      </c>
      <c r="BV14" s="137">
        <v>0</v>
      </c>
      <c r="BW14" s="137">
        <f t="shared" si="18"/>
        <v>100</v>
      </c>
      <c r="BX14" s="137">
        <v>20</v>
      </c>
      <c r="BY14" s="137">
        <v>20</v>
      </c>
      <c r="BZ14" s="137">
        <v>20</v>
      </c>
      <c r="CA14" s="137">
        <v>20</v>
      </c>
      <c r="CB14" s="137">
        <v>20</v>
      </c>
      <c r="CC14" s="137">
        <f t="shared" si="19"/>
        <v>40</v>
      </c>
      <c r="CD14" s="137">
        <v>0</v>
      </c>
      <c r="CE14" s="137">
        <v>0</v>
      </c>
      <c r="CF14" s="137">
        <v>0</v>
      </c>
      <c r="CG14" s="137">
        <v>20</v>
      </c>
      <c r="CH14" s="137">
        <v>20</v>
      </c>
      <c r="CI14" s="138">
        <f t="shared" si="20"/>
        <v>75</v>
      </c>
      <c r="CJ14" s="137">
        <v>25</v>
      </c>
      <c r="CK14" s="137">
        <v>25</v>
      </c>
      <c r="CL14" s="137">
        <v>25</v>
      </c>
      <c r="CM14" s="137">
        <v>0</v>
      </c>
      <c r="CN14" s="137">
        <f t="shared" si="22"/>
        <v>0</v>
      </c>
      <c r="CO14" s="137">
        <v>0</v>
      </c>
      <c r="CP14" s="137">
        <v>0</v>
      </c>
      <c r="CQ14" s="137">
        <v>0</v>
      </c>
      <c r="CR14" s="137" t="s">
        <v>86</v>
      </c>
      <c r="CS14" s="137" t="s">
        <v>86</v>
      </c>
      <c r="CT14" s="137" t="s">
        <v>86</v>
      </c>
      <c r="CU14" s="137" t="s">
        <v>86</v>
      </c>
      <c r="CV14" s="137" t="s">
        <v>86</v>
      </c>
      <c r="CW14" s="137" t="s">
        <v>86</v>
      </c>
      <c r="CX14" s="137" t="s">
        <v>86</v>
      </c>
      <c r="CY14" s="137" t="s">
        <v>86</v>
      </c>
      <c r="CZ14" s="137" t="s">
        <v>86</v>
      </c>
    </row>
    <row r="15" spans="1:107" s="68" customFormat="1" x14ac:dyDescent="0.45">
      <c r="A15" s="133" t="s">
        <v>219</v>
      </c>
      <c r="B15" s="134">
        <v>26.786759999999997</v>
      </c>
      <c r="C15" s="135" t="s">
        <v>206</v>
      </c>
      <c r="D15" s="136" t="s">
        <v>310</v>
      </c>
      <c r="E15" s="137" t="s">
        <v>110</v>
      </c>
      <c r="F15" s="137">
        <f t="shared" si="21"/>
        <v>100</v>
      </c>
      <c r="G15" s="137">
        <v>100</v>
      </c>
      <c r="H15" s="137">
        <f t="shared" si="0"/>
        <v>30</v>
      </c>
      <c r="I15" s="137">
        <v>10</v>
      </c>
      <c r="J15" s="137">
        <v>0</v>
      </c>
      <c r="K15" s="137">
        <v>20</v>
      </c>
      <c r="L15" s="137">
        <v>0</v>
      </c>
      <c r="M15" s="137">
        <v>0</v>
      </c>
      <c r="N15" s="137">
        <f t="shared" si="1"/>
        <v>0</v>
      </c>
      <c r="O15" s="137">
        <v>0</v>
      </c>
      <c r="P15" s="137">
        <v>0</v>
      </c>
      <c r="Q15" s="137">
        <f t="shared" si="2"/>
        <v>25</v>
      </c>
      <c r="R15" s="137">
        <v>25</v>
      </c>
      <c r="S15" s="137">
        <v>0</v>
      </c>
      <c r="T15" s="137">
        <f t="shared" si="3"/>
        <v>0</v>
      </c>
      <c r="U15" s="137">
        <v>0</v>
      </c>
      <c r="V15" s="137">
        <v>0</v>
      </c>
      <c r="W15" s="138">
        <f t="shared" si="4"/>
        <v>0</v>
      </c>
      <c r="X15" s="137">
        <v>0</v>
      </c>
      <c r="Y15" s="137">
        <v>0</v>
      </c>
      <c r="Z15" s="137">
        <v>0</v>
      </c>
      <c r="AA15" s="137">
        <v>0</v>
      </c>
      <c r="AB15" s="137">
        <f t="shared" si="5"/>
        <v>0</v>
      </c>
      <c r="AC15" s="137">
        <v>0</v>
      </c>
      <c r="AD15" s="137">
        <v>0</v>
      </c>
      <c r="AE15" s="137">
        <f t="shared" si="6"/>
        <v>0</v>
      </c>
      <c r="AF15" s="137">
        <v>0</v>
      </c>
      <c r="AG15" s="137">
        <v>0</v>
      </c>
      <c r="AH15" s="137">
        <v>0</v>
      </c>
      <c r="AI15" s="137">
        <f t="shared" si="7"/>
        <v>0</v>
      </c>
      <c r="AJ15" s="137">
        <v>0</v>
      </c>
      <c r="AK15" s="137">
        <f t="shared" si="8"/>
        <v>0</v>
      </c>
      <c r="AL15" s="137">
        <v>0</v>
      </c>
      <c r="AM15" s="137">
        <f t="shared" si="9"/>
        <v>0</v>
      </c>
      <c r="AN15" s="137">
        <v>0</v>
      </c>
      <c r="AO15" s="137">
        <f t="shared" si="10"/>
        <v>0</v>
      </c>
      <c r="AP15" s="137">
        <v>0</v>
      </c>
      <c r="AQ15" s="137">
        <v>0</v>
      </c>
      <c r="AR15" s="137">
        <v>0</v>
      </c>
      <c r="AS15" s="137">
        <f t="shared" si="11"/>
        <v>0</v>
      </c>
      <c r="AT15" s="137">
        <v>0</v>
      </c>
      <c r="AU15" s="137">
        <v>0</v>
      </c>
      <c r="AV15" s="137">
        <f t="shared" si="12"/>
        <v>0</v>
      </c>
      <c r="AW15" s="137">
        <v>0</v>
      </c>
      <c r="AX15" s="137">
        <v>0</v>
      </c>
      <c r="AY15" s="137">
        <f t="shared" si="13"/>
        <v>0</v>
      </c>
      <c r="AZ15" s="137">
        <v>0</v>
      </c>
      <c r="BA15" s="137">
        <v>0</v>
      </c>
      <c r="BB15" s="137">
        <v>0</v>
      </c>
      <c r="BC15" s="137">
        <v>0</v>
      </c>
      <c r="BD15" s="137">
        <f t="shared" si="14"/>
        <v>0</v>
      </c>
      <c r="BE15" s="137">
        <v>0</v>
      </c>
      <c r="BF15" s="137">
        <v>0</v>
      </c>
      <c r="BG15" s="137">
        <f t="shared" si="15"/>
        <v>0</v>
      </c>
      <c r="BH15" s="137">
        <v>0</v>
      </c>
      <c r="BI15" s="137">
        <v>0</v>
      </c>
      <c r="BJ15" s="137">
        <v>0</v>
      </c>
      <c r="BK15" s="137">
        <v>0</v>
      </c>
      <c r="BL15" s="137">
        <f t="shared" si="16"/>
        <v>0</v>
      </c>
      <c r="BM15" s="137">
        <v>0</v>
      </c>
      <c r="BN15" s="137">
        <v>0</v>
      </c>
      <c r="BO15" s="137">
        <v>0</v>
      </c>
      <c r="BP15" s="137">
        <v>0</v>
      </c>
      <c r="BQ15" s="137">
        <f t="shared" si="17"/>
        <v>0</v>
      </c>
      <c r="BR15" s="137">
        <v>0</v>
      </c>
      <c r="BS15" s="137">
        <v>0</v>
      </c>
      <c r="BT15" s="137">
        <v>0</v>
      </c>
      <c r="BU15" s="137">
        <v>0</v>
      </c>
      <c r="BV15" s="137">
        <v>0</v>
      </c>
      <c r="BW15" s="137">
        <f t="shared" si="18"/>
        <v>0</v>
      </c>
      <c r="BX15" s="137">
        <v>0</v>
      </c>
      <c r="BY15" s="137">
        <v>0</v>
      </c>
      <c r="BZ15" s="137">
        <v>0</v>
      </c>
      <c r="CA15" s="137">
        <v>0</v>
      </c>
      <c r="CB15" s="137">
        <v>0</v>
      </c>
      <c r="CC15" s="137">
        <f t="shared" si="19"/>
        <v>0</v>
      </c>
      <c r="CD15" s="137">
        <v>0</v>
      </c>
      <c r="CE15" s="137">
        <v>0</v>
      </c>
      <c r="CF15" s="137">
        <v>0</v>
      </c>
      <c r="CG15" s="137">
        <v>0</v>
      </c>
      <c r="CH15" s="137">
        <v>0</v>
      </c>
      <c r="CI15" s="138">
        <f t="shared" si="20"/>
        <v>25</v>
      </c>
      <c r="CJ15" s="137">
        <v>25</v>
      </c>
      <c r="CK15" s="137">
        <v>0</v>
      </c>
      <c r="CL15" s="137">
        <v>0</v>
      </c>
      <c r="CM15" s="137">
        <v>0</v>
      </c>
      <c r="CN15" s="137">
        <f t="shared" si="22"/>
        <v>0</v>
      </c>
      <c r="CO15" s="137">
        <v>0</v>
      </c>
      <c r="CP15" s="137">
        <v>0</v>
      </c>
      <c r="CQ15" s="137">
        <v>0</v>
      </c>
      <c r="CR15" s="137" t="s">
        <v>86</v>
      </c>
      <c r="CS15" s="137" t="s">
        <v>86</v>
      </c>
      <c r="CT15" s="137" t="s">
        <v>86</v>
      </c>
      <c r="CU15" s="137" t="s">
        <v>86</v>
      </c>
      <c r="CV15" s="137" t="s">
        <v>86</v>
      </c>
      <c r="CW15" s="137" t="s">
        <v>86</v>
      </c>
      <c r="CX15" s="137" t="s">
        <v>86</v>
      </c>
      <c r="CY15" s="137" t="s">
        <v>86</v>
      </c>
      <c r="CZ15" s="137" t="s">
        <v>86</v>
      </c>
    </row>
    <row r="16" spans="1:107" s="68" customFormat="1" x14ac:dyDescent="0.45">
      <c r="A16" s="133" t="s">
        <v>220</v>
      </c>
      <c r="B16" s="134">
        <v>21.12416</v>
      </c>
      <c r="C16" s="135" t="s">
        <v>221</v>
      </c>
      <c r="D16" s="136" t="s">
        <v>336</v>
      </c>
      <c r="E16" s="137" t="s">
        <v>109</v>
      </c>
      <c r="F16" s="137">
        <f t="shared" si="21"/>
        <v>100</v>
      </c>
      <c r="G16" s="137">
        <v>100</v>
      </c>
      <c r="H16" s="137">
        <f t="shared" si="0"/>
        <v>70</v>
      </c>
      <c r="I16" s="137">
        <v>20</v>
      </c>
      <c r="J16" s="137">
        <v>0</v>
      </c>
      <c r="K16" s="137">
        <v>20</v>
      </c>
      <c r="L16" s="137">
        <v>20</v>
      </c>
      <c r="M16" s="137">
        <v>10</v>
      </c>
      <c r="N16" s="137">
        <f t="shared" si="1"/>
        <v>100</v>
      </c>
      <c r="O16" s="137">
        <v>50</v>
      </c>
      <c r="P16" s="137">
        <v>50</v>
      </c>
      <c r="Q16" s="137">
        <f t="shared" si="2"/>
        <v>50</v>
      </c>
      <c r="R16" s="137">
        <v>25</v>
      </c>
      <c r="S16" s="137">
        <v>25</v>
      </c>
      <c r="T16" s="137">
        <f t="shared" si="3"/>
        <v>0</v>
      </c>
      <c r="U16" s="137">
        <v>0</v>
      </c>
      <c r="V16" s="137">
        <v>0</v>
      </c>
      <c r="W16" s="138">
        <f t="shared" si="4"/>
        <v>12.5</v>
      </c>
      <c r="X16" s="137">
        <v>0</v>
      </c>
      <c r="Y16" s="137">
        <v>12.5</v>
      </c>
      <c r="Z16" s="137">
        <v>0</v>
      </c>
      <c r="AA16" s="137">
        <v>0</v>
      </c>
      <c r="AB16" s="137">
        <f t="shared" si="5"/>
        <v>100</v>
      </c>
      <c r="AC16" s="137">
        <v>50</v>
      </c>
      <c r="AD16" s="137">
        <v>50</v>
      </c>
      <c r="AE16" s="137">
        <f t="shared" si="6"/>
        <v>15</v>
      </c>
      <c r="AF16" s="137">
        <v>0</v>
      </c>
      <c r="AG16" s="137">
        <v>15</v>
      </c>
      <c r="AH16" s="137">
        <v>0</v>
      </c>
      <c r="AI16" s="137">
        <f t="shared" si="7"/>
        <v>100</v>
      </c>
      <c r="AJ16" s="137">
        <v>100</v>
      </c>
      <c r="AK16" s="137">
        <f t="shared" si="8"/>
        <v>100</v>
      </c>
      <c r="AL16" s="137">
        <v>100</v>
      </c>
      <c r="AM16" s="137">
        <f t="shared" si="9"/>
        <v>100</v>
      </c>
      <c r="AN16" s="137">
        <v>100</v>
      </c>
      <c r="AO16" s="137">
        <f t="shared" si="10"/>
        <v>0</v>
      </c>
      <c r="AP16" s="137">
        <v>0</v>
      </c>
      <c r="AQ16" s="137">
        <v>0</v>
      </c>
      <c r="AR16" s="137">
        <v>0</v>
      </c>
      <c r="AS16" s="137">
        <f t="shared" si="11"/>
        <v>0</v>
      </c>
      <c r="AT16" s="137">
        <v>0</v>
      </c>
      <c r="AU16" s="137">
        <v>0</v>
      </c>
      <c r="AV16" s="137">
        <f t="shared" si="12"/>
        <v>0</v>
      </c>
      <c r="AW16" s="137">
        <v>0</v>
      </c>
      <c r="AX16" s="137">
        <v>0</v>
      </c>
      <c r="AY16" s="137">
        <f t="shared" si="13"/>
        <v>50</v>
      </c>
      <c r="AZ16" s="137">
        <v>25</v>
      </c>
      <c r="BA16" s="137">
        <v>25</v>
      </c>
      <c r="BB16" s="137">
        <v>0</v>
      </c>
      <c r="BC16" s="137">
        <v>0</v>
      </c>
      <c r="BD16" s="137">
        <f t="shared" si="14"/>
        <v>100</v>
      </c>
      <c r="BE16" s="137">
        <v>50</v>
      </c>
      <c r="BF16" s="137">
        <v>50</v>
      </c>
      <c r="BG16" s="137">
        <f t="shared" si="15"/>
        <v>0</v>
      </c>
      <c r="BH16" s="137">
        <v>0</v>
      </c>
      <c r="BI16" s="137">
        <v>0</v>
      </c>
      <c r="BJ16" s="137">
        <v>0</v>
      </c>
      <c r="BK16" s="137">
        <v>0</v>
      </c>
      <c r="BL16" s="137">
        <f t="shared" si="16"/>
        <v>0</v>
      </c>
      <c r="BM16" s="137">
        <v>0</v>
      </c>
      <c r="BN16" s="137">
        <v>0</v>
      </c>
      <c r="BO16" s="137">
        <v>0</v>
      </c>
      <c r="BP16" s="137">
        <v>0</v>
      </c>
      <c r="BQ16" s="137">
        <f t="shared" si="17"/>
        <v>40</v>
      </c>
      <c r="BR16" s="137">
        <v>20</v>
      </c>
      <c r="BS16" s="137">
        <v>10</v>
      </c>
      <c r="BT16" s="137">
        <v>10</v>
      </c>
      <c r="BU16" s="137">
        <v>0</v>
      </c>
      <c r="BV16" s="137">
        <v>0</v>
      </c>
      <c r="BW16" s="137">
        <f t="shared" si="18"/>
        <v>30</v>
      </c>
      <c r="BX16" s="137">
        <v>0</v>
      </c>
      <c r="BY16" s="137">
        <v>10</v>
      </c>
      <c r="BZ16" s="137">
        <v>20</v>
      </c>
      <c r="CA16" s="137">
        <v>0</v>
      </c>
      <c r="CB16" s="137">
        <v>0</v>
      </c>
      <c r="CC16" s="137">
        <f t="shared" si="19"/>
        <v>50</v>
      </c>
      <c r="CD16" s="137">
        <v>20</v>
      </c>
      <c r="CE16" s="137">
        <v>0</v>
      </c>
      <c r="CF16" s="137">
        <v>0</v>
      </c>
      <c r="CG16" s="137">
        <v>10</v>
      </c>
      <c r="CH16" s="137">
        <v>20</v>
      </c>
      <c r="CI16" s="138">
        <f t="shared" si="20"/>
        <v>75</v>
      </c>
      <c r="CJ16" s="137">
        <v>25</v>
      </c>
      <c r="CK16" s="137">
        <v>25</v>
      </c>
      <c r="CL16" s="137">
        <v>25</v>
      </c>
      <c r="CM16" s="137">
        <v>0</v>
      </c>
      <c r="CN16" s="137">
        <f t="shared" si="22"/>
        <v>0</v>
      </c>
      <c r="CO16" s="137">
        <v>0</v>
      </c>
      <c r="CP16" s="137">
        <v>0</v>
      </c>
      <c r="CQ16" s="137">
        <v>0</v>
      </c>
      <c r="CR16" s="137" t="s">
        <v>86</v>
      </c>
      <c r="CS16" s="137" t="s">
        <v>86</v>
      </c>
      <c r="CT16" s="137" t="s">
        <v>86</v>
      </c>
      <c r="CU16" s="137" t="s">
        <v>86</v>
      </c>
      <c r="CV16" s="137" t="s">
        <v>86</v>
      </c>
      <c r="CW16" s="137" t="s">
        <v>86</v>
      </c>
      <c r="CX16" s="137" t="s">
        <v>86</v>
      </c>
      <c r="CY16" s="137" t="s">
        <v>86</v>
      </c>
      <c r="CZ16" s="137" t="s">
        <v>86</v>
      </c>
    </row>
    <row r="17" spans="1:104" s="68" customFormat="1" x14ac:dyDescent="0.45">
      <c r="A17" s="133" t="s">
        <v>222</v>
      </c>
      <c r="B17" s="134">
        <v>54.772129999999997</v>
      </c>
      <c r="C17" s="135" t="s">
        <v>223</v>
      </c>
      <c r="D17" s="136" t="s">
        <v>313</v>
      </c>
      <c r="E17" s="137" t="s">
        <v>109</v>
      </c>
      <c r="F17" s="137">
        <f t="shared" si="21"/>
        <v>100</v>
      </c>
      <c r="G17" s="137">
        <v>100</v>
      </c>
      <c r="H17" s="137">
        <f t="shared" si="0"/>
        <v>80</v>
      </c>
      <c r="I17" s="137">
        <v>20</v>
      </c>
      <c r="J17" s="137">
        <v>20</v>
      </c>
      <c r="K17" s="137">
        <v>0</v>
      </c>
      <c r="L17" s="137">
        <v>20</v>
      </c>
      <c r="M17" s="137">
        <v>20</v>
      </c>
      <c r="N17" s="137">
        <f t="shared" si="1"/>
        <v>50</v>
      </c>
      <c r="O17" s="137">
        <v>25</v>
      </c>
      <c r="P17" s="137">
        <v>25</v>
      </c>
      <c r="Q17" s="137">
        <f t="shared" si="2"/>
        <v>50</v>
      </c>
      <c r="R17" s="137">
        <v>25</v>
      </c>
      <c r="S17" s="137">
        <v>25</v>
      </c>
      <c r="T17" s="137">
        <f t="shared" si="3"/>
        <v>25</v>
      </c>
      <c r="U17" s="137">
        <v>0</v>
      </c>
      <c r="V17" s="137">
        <v>25</v>
      </c>
      <c r="W17" s="138">
        <f t="shared" si="4"/>
        <v>12.5</v>
      </c>
      <c r="X17" s="137">
        <v>0</v>
      </c>
      <c r="Y17" s="137">
        <v>0</v>
      </c>
      <c r="Z17" s="137">
        <v>12.5</v>
      </c>
      <c r="AA17" s="137">
        <v>0</v>
      </c>
      <c r="AB17" s="137">
        <f t="shared" si="5"/>
        <v>0</v>
      </c>
      <c r="AC17" s="137">
        <v>0</v>
      </c>
      <c r="AD17" s="137">
        <v>0</v>
      </c>
      <c r="AE17" s="137">
        <f t="shared" si="6"/>
        <v>15</v>
      </c>
      <c r="AF17" s="137">
        <v>15</v>
      </c>
      <c r="AG17" s="137">
        <v>0</v>
      </c>
      <c r="AH17" s="137">
        <v>0</v>
      </c>
      <c r="AI17" s="137">
        <f t="shared" si="7"/>
        <v>50</v>
      </c>
      <c r="AJ17" s="137">
        <v>50</v>
      </c>
      <c r="AK17" s="137">
        <f t="shared" si="8"/>
        <v>50</v>
      </c>
      <c r="AL17" s="137">
        <v>50</v>
      </c>
      <c r="AM17" s="137">
        <f t="shared" si="9"/>
        <v>100</v>
      </c>
      <c r="AN17" s="137">
        <v>100</v>
      </c>
      <c r="AO17" s="137">
        <f t="shared" si="10"/>
        <v>0</v>
      </c>
      <c r="AP17" s="137">
        <v>0</v>
      </c>
      <c r="AQ17" s="137">
        <v>0</v>
      </c>
      <c r="AR17" s="137">
        <v>0</v>
      </c>
      <c r="AS17" s="137">
        <f t="shared" si="11"/>
        <v>75</v>
      </c>
      <c r="AT17" s="137">
        <v>50</v>
      </c>
      <c r="AU17" s="137">
        <v>25</v>
      </c>
      <c r="AV17" s="137">
        <f t="shared" si="12"/>
        <v>0</v>
      </c>
      <c r="AW17" s="137">
        <v>0</v>
      </c>
      <c r="AX17" s="137">
        <v>0</v>
      </c>
      <c r="AY17" s="137">
        <f t="shared" si="13"/>
        <v>50</v>
      </c>
      <c r="AZ17" s="137">
        <v>25</v>
      </c>
      <c r="BA17" s="137">
        <v>25</v>
      </c>
      <c r="BB17" s="137">
        <v>0</v>
      </c>
      <c r="BC17" s="137">
        <v>0</v>
      </c>
      <c r="BD17" s="137">
        <f t="shared" si="14"/>
        <v>75</v>
      </c>
      <c r="BE17" s="137">
        <v>25</v>
      </c>
      <c r="BF17" s="137">
        <v>50</v>
      </c>
      <c r="BG17" s="137">
        <f t="shared" si="15"/>
        <v>0</v>
      </c>
      <c r="BH17" s="137">
        <v>0</v>
      </c>
      <c r="BI17" s="137">
        <v>0</v>
      </c>
      <c r="BJ17" s="137">
        <v>0</v>
      </c>
      <c r="BK17" s="137">
        <v>0</v>
      </c>
      <c r="BL17" s="137">
        <f t="shared" si="16"/>
        <v>0</v>
      </c>
      <c r="BM17" s="137">
        <v>0</v>
      </c>
      <c r="BN17" s="137">
        <v>0</v>
      </c>
      <c r="BO17" s="137">
        <v>0</v>
      </c>
      <c r="BP17" s="137">
        <v>0</v>
      </c>
      <c r="BQ17" s="137">
        <f t="shared" si="17"/>
        <v>10</v>
      </c>
      <c r="BR17" s="137">
        <v>10</v>
      </c>
      <c r="BS17" s="137">
        <v>0</v>
      </c>
      <c r="BT17" s="137">
        <v>0</v>
      </c>
      <c r="BU17" s="137">
        <v>0</v>
      </c>
      <c r="BV17" s="137">
        <v>0</v>
      </c>
      <c r="BW17" s="137">
        <f t="shared" si="18"/>
        <v>60</v>
      </c>
      <c r="BX17" s="137">
        <v>20</v>
      </c>
      <c r="BY17" s="137">
        <v>0</v>
      </c>
      <c r="BZ17" s="137">
        <v>20</v>
      </c>
      <c r="CA17" s="137">
        <v>20</v>
      </c>
      <c r="CB17" s="137">
        <v>0</v>
      </c>
      <c r="CC17" s="137">
        <f t="shared" si="19"/>
        <v>10</v>
      </c>
      <c r="CD17" s="137">
        <v>0</v>
      </c>
      <c r="CE17" s="137">
        <v>0</v>
      </c>
      <c r="CF17" s="137">
        <v>0</v>
      </c>
      <c r="CG17" s="137">
        <v>0</v>
      </c>
      <c r="CH17" s="137">
        <v>10</v>
      </c>
      <c r="CI17" s="138">
        <f t="shared" si="20"/>
        <v>50</v>
      </c>
      <c r="CJ17" s="137">
        <v>25</v>
      </c>
      <c r="CK17" s="137">
        <v>25</v>
      </c>
      <c r="CL17" s="137">
        <v>0</v>
      </c>
      <c r="CM17" s="137">
        <v>0</v>
      </c>
      <c r="CN17" s="137">
        <f t="shared" si="22"/>
        <v>0</v>
      </c>
      <c r="CO17" s="137">
        <v>0</v>
      </c>
      <c r="CP17" s="137">
        <v>0</v>
      </c>
      <c r="CQ17" s="137">
        <v>0</v>
      </c>
      <c r="CR17" s="137" t="s">
        <v>86</v>
      </c>
      <c r="CS17" s="137" t="s">
        <v>86</v>
      </c>
      <c r="CT17" s="137" t="s">
        <v>86</v>
      </c>
      <c r="CU17" s="137" t="s">
        <v>86</v>
      </c>
      <c r="CV17" s="137" t="s">
        <v>86</v>
      </c>
      <c r="CW17" s="137" t="s">
        <v>86</v>
      </c>
      <c r="CX17" s="137" t="s">
        <v>86</v>
      </c>
      <c r="CY17" s="137" t="s">
        <v>86</v>
      </c>
      <c r="CZ17" s="137" t="s">
        <v>86</v>
      </c>
    </row>
    <row r="18" spans="1:104" s="68" customFormat="1" ht="42.75" x14ac:dyDescent="0.45">
      <c r="A18" s="133" t="s">
        <v>224</v>
      </c>
      <c r="B18" s="134">
        <v>26.139720000000001</v>
      </c>
      <c r="C18" s="135" t="s">
        <v>206</v>
      </c>
      <c r="D18" s="136" t="s">
        <v>311</v>
      </c>
      <c r="E18" s="137" t="s">
        <v>110</v>
      </c>
      <c r="F18" s="137">
        <f t="shared" si="21"/>
        <v>100</v>
      </c>
      <c r="G18" s="137">
        <v>100</v>
      </c>
      <c r="H18" s="137">
        <f t="shared" si="0"/>
        <v>100</v>
      </c>
      <c r="I18" s="137">
        <v>20</v>
      </c>
      <c r="J18" s="137">
        <v>20</v>
      </c>
      <c r="K18" s="137">
        <v>20</v>
      </c>
      <c r="L18" s="137">
        <v>20</v>
      </c>
      <c r="M18" s="137">
        <v>20</v>
      </c>
      <c r="N18" s="137">
        <f t="shared" si="1"/>
        <v>100</v>
      </c>
      <c r="O18" s="137">
        <v>50</v>
      </c>
      <c r="P18" s="137">
        <v>50</v>
      </c>
      <c r="Q18" s="137">
        <f t="shared" si="2"/>
        <v>100</v>
      </c>
      <c r="R18" s="137">
        <v>50</v>
      </c>
      <c r="S18" s="137">
        <v>50</v>
      </c>
      <c r="T18" s="137">
        <f t="shared" si="3"/>
        <v>75</v>
      </c>
      <c r="U18" s="137">
        <v>25</v>
      </c>
      <c r="V18" s="137">
        <v>50</v>
      </c>
      <c r="W18" s="138">
        <f t="shared" si="4"/>
        <v>100</v>
      </c>
      <c r="X18" s="137">
        <v>25</v>
      </c>
      <c r="Y18" s="137">
        <v>25</v>
      </c>
      <c r="Z18" s="137">
        <v>25</v>
      </c>
      <c r="AA18" s="137">
        <v>25</v>
      </c>
      <c r="AB18" s="137">
        <f t="shared" si="5"/>
        <v>75</v>
      </c>
      <c r="AC18" s="137">
        <v>50</v>
      </c>
      <c r="AD18" s="137">
        <v>25</v>
      </c>
      <c r="AE18" s="137">
        <f t="shared" si="6"/>
        <v>60</v>
      </c>
      <c r="AF18" s="137">
        <v>0</v>
      </c>
      <c r="AG18" s="137">
        <v>30</v>
      </c>
      <c r="AH18" s="137">
        <v>30</v>
      </c>
      <c r="AI18" s="137">
        <f t="shared" si="7"/>
        <v>0</v>
      </c>
      <c r="AJ18" s="137">
        <v>0</v>
      </c>
      <c r="AK18" s="137">
        <f t="shared" si="8"/>
        <v>100</v>
      </c>
      <c r="AL18" s="137">
        <v>100</v>
      </c>
      <c r="AM18" s="137">
        <f t="shared" si="9"/>
        <v>100</v>
      </c>
      <c r="AN18" s="137">
        <v>100</v>
      </c>
      <c r="AO18" s="137">
        <f t="shared" si="10"/>
        <v>75</v>
      </c>
      <c r="AP18" s="137">
        <v>30</v>
      </c>
      <c r="AQ18" s="137">
        <v>30</v>
      </c>
      <c r="AR18" s="137">
        <v>15</v>
      </c>
      <c r="AS18" s="137">
        <f t="shared" si="11"/>
        <v>100</v>
      </c>
      <c r="AT18" s="137">
        <v>50</v>
      </c>
      <c r="AU18" s="137">
        <v>50</v>
      </c>
      <c r="AV18" s="137">
        <f t="shared" si="12"/>
        <v>100</v>
      </c>
      <c r="AW18" s="137">
        <v>50</v>
      </c>
      <c r="AX18" s="137">
        <v>50</v>
      </c>
      <c r="AY18" s="137">
        <f t="shared" si="13"/>
        <v>100</v>
      </c>
      <c r="AZ18" s="137">
        <v>25</v>
      </c>
      <c r="BA18" s="137">
        <v>25</v>
      </c>
      <c r="BB18" s="137">
        <v>25</v>
      </c>
      <c r="BC18" s="137">
        <v>25</v>
      </c>
      <c r="BD18" s="137">
        <f t="shared" si="14"/>
        <v>75</v>
      </c>
      <c r="BE18" s="137">
        <v>25</v>
      </c>
      <c r="BF18" s="137">
        <v>50</v>
      </c>
      <c r="BG18" s="137">
        <f t="shared" si="15"/>
        <v>25</v>
      </c>
      <c r="BH18" s="137">
        <v>25</v>
      </c>
      <c r="BI18" s="137">
        <v>0</v>
      </c>
      <c r="BJ18" s="137">
        <v>0</v>
      </c>
      <c r="BK18" s="137">
        <v>0</v>
      </c>
      <c r="BL18" s="137">
        <f t="shared" si="16"/>
        <v>0</v>
      </c>
      <c r="BM18" s="137">
        <v>0</v>
      </c>
      <c r="BN18" s="137">
        <v>0</v>
      </c>
      <c r="BO18" s="137">
        <v>0</v>
      </c>
      <c r="BP18" s="137">
        <v>0</v>
      </c>
      <c r="BQ18" s="137">
        <f t="shared" si="17"/>
        <v>30</v>
      </c>
      <c r="BR18" s="137">
        <v>20</v>
      </c>
      <c r="BS18" s="137">
        <v>10</v>
      </c>
      <c r="BT18" s="137">
        <v>0</v>
      </c>
      <c r="BU18" s="137">
        <v>0</v>
      </c>
      <c r="BV18" s="137">
        <v>0</v>
      </c>
      <c r="BW18" s="137">
        <f t="shared" si="18"/>
        <v>80</v>
      </c>
      <c r="BX18" s="137">
        <v>20</v>
      </c>
      <c r="BY18" s="137">
        <v>20</v>
      </c>
      <c r="BZ18" s="137">
        <v>20</v>
      </c>
      <c r="CA18" s="137">
        <v>20</v>
      </c>
      <c r="CB18" s="137">
        <v>0</v>
      </c>
      <c r="CC18" s="137">
        <f t="shared" si="19"/>
        <v>60</v>
      </c>
      <c r="CD18" s="137">
        <v>0</v>
      </c>
      <c r="CE18" s="137">
        <v>0</v>
      </c>
      <c r="CF18" s="137">
        <v>20</v>
      </c>
      <c r="CG18" s="137">
        <v>20</v>
      </c>
      <c r="CH18" s="137">
        <v>20</v>
      </c>
      <c r="CI18" s="138">
        <f t="shared" si="20"/>
        <v>75</v>
      </c>
      <c r="CJ18" s="137">
        <v>25</v>
      </c>
      <c r="CK18" s="137">
        <v>25</v>
      </c>
      <c r="CL18" s="137">
        <v>25</v>
      </c>
      <c r="CM18" s="137">
        <v>0</v>
      </c>
      <c r="CN18" s="138">
        <f>SUM(CS18:CV18)</f>
        <v>37.5</v>
      </c>
      <c r="CO18" s="137">
        <v>1</v>
      </c>
      <c r="CP18" s="137" t="s">
        <v>86</v>
      </c>
      <c r="CQ18" s="137" t="s">
        <v>86</v>
      </c>
      <c r="CR18" s="155" t="s">
        <v>553</v>
      </c>
      <c r="CS18" s="137">
        <v>0</v>
      </c>
      <c r="CT18" s="137">
        <v>25</v>
      </c>
      <c r="CU18" s="137">
        <v>12.5</v>
      </c>
      <c r="CV18" s="137">
        <v>0</v>
      </c>
      <c r="CW18" s="137" t="s">
        <v>86</v>
      </c>
      <c r="CX18" s="137" t="s">
        <v>86</v>
      </c>
      <c r="CY18" s="137" t="s">
        <v>86</v>
      </c>
      <c r="CZ18" s="137" t="s">
        <v>86</v>
      </c>
    </row>
    <row r="19" spans="1:104" s="68" customFormat="1" x14ac:dyDescent="0.45">
      <c r="A19" s="133" t="s">
        <v>225</v>
      </c>
      <c r="B19" s="134">
        <v>38.280680000000004</v>
      </c>
      <c r="C19" s="135" t="s">
        <v>217</v>
      </c>
      <c r="D19" s="136" t="s">
        <v>312</v>
      </c>
      <c r="E19" s="137" t="s">
        <v>109</v>
      </c>
      <c r="F19" s="137">
        <f t="shared" si="21"/>
        <v>100</v>
      </c>
      <c r="G19" s="137">
        <v>100</v>
      </c>
      <c r="H19" s="137">
        <f t="shared" si="0"/>
        <v>80</v>
      </c>
      <c r="I19" s="137">
        <v>20</v>
      </c>
      <c r="J19" s="137">
        <v>0</v>
      </c>
      <c r="K19" s="137">
        <v>20</v>
      </c>
      <c r="L19" s="137">
        <v>20</v>
      </c>
      <c r="M19" s="137">
        <v>20</v>
      </c>
      <c r="N19" s="137">
        <f t="shared" si="1"/>
        <v>75</v>
      </c>
      <c r="O19" s="137">
        <v>50</v>
      </c>
      <c r="P19" s="137">
        <v>25</v>
      </c>
      <c r="Q19" s="137">
        <f t="shared" si="2"/>
        <v>75</v>
      </c>
      <c r="R19" s="137">
        <v>50</v>
      </c>
      <c r="S19" s="137">
        <v>25</v>
      </c>
      <c r="T19" s="137">
        <f t="shared" si="3"/>
        <v>75</v>
      </c>
      <c r="U19" s="137">
        <v>25</v>
      </c>
      <c r="V19" s="137">
        <v>50</v>
      </c>
      <c r="W19" s="138">
        <f t="shared" si="4"/>
        <v>0</v>
      </c>
      <c r="X19" s="137">
        <v>0</v>
      </c>
      <c r="Y19" s="137">
        <v>0</v>
      </c>
      <c r="Z19" s="137">
        <v>0</v>
      </c>
      <c r="AA19" s="137">
        <v>0</v>
      </c>
      <c r="AB19" s="137">
        <f t="shared" si="5"/>
        <v>75</v>
      </c>
      <c r="AC19" s="137">
        <v>50</v>
      </c>
      <c r="AD19" s="137">
        <v>25</v>
      </c>
      <c r="AE19" s="137">
        <f t="shared" si="6"/>
        <v>30</v>
      </c>
      <c r="AF19" s="137">
        <v>0</v>
      </c>
      <c r="AG19" s="137">
        <v>15</v>
      </c>
      <c r="AH19" s="137">
        <v>15</v>
      </c>
      <c r="AI19" s="137">
        <f t="shared" si="7"/>
        <v>50</v>
      </c>
      <c r="AJ19" s="137">
        <v>50</v>
      </c>
      <c r="AK19" s="137">
        <f t="shared" si="8"/>
        <v>0</v>
      </c>
      <c r="AL19" s="137">
        <v>0</v>
      </c>
      <c r="AM19" s="137">
        <f t="shared" si="9"/>
        <v>100</v>
      </c>
      <c r="AN19" s="137">
        <v>100</v>
      </c>
      <c r="AO19" s="137">
        <f t="shared" si="10"/>
        <v>0</v>
      </c>
      <c r="AP19" s="137">
        <v>0</v>
      </c>
      <c r="AQ19" s="137">
        <v>0</v>
      </c>
      <c r="AR19" s="137">
        <v>0</v>
      </c>
      <c r="AS19" s="137">
        <f t="shared" si="11"/>
        <v>75</v>
      </c>
      <c r="AT19" s="137">
        <v>50</v>
      </c>
      <c r="AU19" s="137">
        <v>25</v>
      </c>
      <c r="AV19" s="137">
        <f t="shared" si="12"/>
        <v>0</v>
      </c>
      <c r="AW19" s="137">
        <v>0</v>
      </c>
      <c r="AX19" s="137">
        <v>0</v>
      </c>
      <c r="AY19" s="137">
        <f t="shared" si="13"/>
        <v>50</v>
      </c>
      <c r="AZ19" s="137">
        <v>25</v>
      </c>
      <c r="BA19" s="137">
        <v>25</v>
      </c>
      <c r="BB19" s="137">
        <v>0</v>
      </c>
      <c r="BC19" s="137">
        <v>0</v>
      </c>
      <c r="BD19" s="137">
        <f t="shared" si="14"/>
        <v>25</v>
      </c>
      <c r="BE19" s="137">
        <v>25</v>
      </c>
      <c r="BF19" s="137">
        <v>0</v>
      </c>
      <c r="BG19" s="137">
        <f t="shared" si="15"/>
        <v>0</v>
      </c>
      <c r="BH19" s="137">
        <v>0</v>
      </c>
      <c r="BI19" s="137">
        <v>0</v>
      </c>
      <c r="BJ19" s="137">
        <v>0</v>
      </c>
      <c r="BK19" s="137">
        <v>0</v>
      </c>
      <c r="BL19" s="137">
        <f t="shared" si="16"/>
        <v>0</v>
      </c>
      <c r="BM19" s="137">
        <v>0</v>
      </c>
      <c r="BN19" s="137">
        <v>0</v>
      </c>
      <c r="BO19" s="137">
        <v>0</v>
      </c>
      <c r="BP19" s="137">
        <v>0</v>
      </c>
      <c r="BQ19" s="137">
        <f t="shared" si="17"/>
        <v>10</v>
      </c>
      <c r="BR19" s="137">
        <v>10</v>
      </c>
      <c r="BS19" s="137">
        <v>0</v>
      </c>
      <c r="BT19" s="137">
        <v>0</v>
      </c>
      <c r="BU19" s="137">
        <v>0</v>
      </c>
      <c r="BV19" s="137">
        <v>0</v>
      </c>
      <c r="BW19" s="137">
        <f t="shared" si="18"/>
        <v>80</v>
      </c>
      <c r="BX19" s="137">
        <v>20</v>
      </c>
      <c r="BY19" s="137">
        <v>20</v>
      </c>
      <c r="BZ19" s="137">
        <v>20</v>
      </c>
      <c r="CA19" s="137">
        <v>20</v>
      </c>
      <c r="CB19" s="137">
        <v>0</v>
      </c>
      <c r="CC19" s="137">
        <f t="shared" si="19"/>
        <v>30</v>
      </c>
      <c r="CD19" s="137">
        <v>0</v>
      </c>
      <c r="CE19" s="137">
        <v>0</v>
      </c>
      <c r="CF19" s="137">
        <v>0</v>
      </c>
      <c r="CG19" s="137">
        <v>20</v>
      </c>
      <c r="CH19" s="137">
        <v>10</v>
      </c>
      <c r="CI19" s="138">
        <f t="shared" si="20"/>
        <v>25</v>
      </c>
      <c r="CJ19" s="137">
        <v>25</v>
      </c>
      <c r="CK19" s="137">
        <v>0</v>
      </c>
      <c r="CL19" s="137">
        <v>0</v>
      </c>
      <c r="CM19" s="137">
        <v>0</v>
      </c>
      <c r="CN19" s="137">
        <f t="shared" ref="CN19:CN36" si="23">SUM(CP19:CZ19)</f>
        <v>0</v>
      </c>
      <c r="CO19" s="137">
        <v>0</v>
      </c>
      <c r="CP19" s="137">
        <v>0</v>
      </c>
      <c r="CQ19" s="137">
        <v>0</v>
      </c>
      <c r="CR19" s="137" t="s">
        <v>86</v>
      </c>
      <c r="CS19" s="137" t="s">
        <v>86</v>
      </c>
      <c r="CT19" s="137" t="s">
        <v>86</v>
      </c>
      <c r="CU19" s="137" t="s">
        <v>86</v>
      </c>
      <c r="CV19" s="137" t="s">
        <v>86</v>
      </c>
      <c r="CW19" s="137" t="s">
        <v>86</v>
      </c>
      <c r="CX19" s="137" t="s">
        <v>86</v>
      </c>
      <c r="CY19" s="137" t="s">
        <v>86</v>
      </c>
      <c r="CZ19" s="137" t="s">
        <v>86</v>
      </c>
    </row>
    <row r="20" spans="1:104" s="68" customFormat="1" x14ac:dyDescent="0.45">
      <c r="A20" s="133" t="s">
        <v>226</v>
      </c>
      <c r="B20" s="134">
        <v>19.340310000000002</v>
      </c>
      <c r="C20" s="135" t="s">
        <v>217</v>
      </c>
      <c r="D20" s="136" t="s">
        <v>314</v>
      </c>
      <c r="E20" s="137" t="s">
        <v>110</v>
      </c>
      <c r="F20" s="137">
        <f t="shared" si="21"/>
        <v>100</v>
      </c>
      <c r="G20" s="137">
        <v>100</v>
      </c>
      <c r="H20" s="137">
        <f t="shared" si="0"/>
        <v>60</v>
      </c>
      <c r="I20" s="137">
        <v>20</v>
      </c>
      <c r="J20" s="137">
        <v>20</v>
      </c>
      <c r="K20" s="137">
        <v>20</v>
      </c>
      <c r="L20" s="137">
        <v>0</v>
      </c>
      <c r="M20" s="137">
        <v>0</v>
      </c>
      <c r="N20" s="137">
        <f t="shared" si="1"/>
        <v>25</v>
      </c>
      <c r="O20" s="137">
        <v>25</v>
      </c>
      <c r="P20" s="137">
        <v>0</v>
      </c>
      <c r="Q20" s="137">
        <f t="shared" si="2"/>
        <v>50</v>
      </c>
      <c r="R20" s="137">
        <v>50</v>
      </c>
      <c r="S20" s="137">
        <v>0</v>
      </c>
      <c r="T20" s="137">
        <f t="shared" si="3"/>
        <v>0</v>
      </c>
      <c r="U20" s="137">
        <v>0</v>
      </c>
      <c r="V20" s="137">
        <v>0</v>
      </c>
      <c r="W20" s="138">
        <f t="shared" si="4"/>
        <v>0</v>
      </c>
      <c r="X20" s="137">
        <v>0</v>
      </c>
      <c r="Y20" s="137">
        <v>0</v>
      </c>
      <c r="Z20" s="137">
        <v>0</v>
      </c>
      <c r="AA20" s="137">
        <v>0</v>
      </c>
      <c r="AB20" s="137">
        <f t="shared" si="5"/>
        <v>0</v>
      </c>
      <c r="AC20" s="137">
        <v>0</v>
      </c>
      <c r="AD20" s="137">
        <v>0</v>
      </c>
      <c r="AE20" s="137">
        <f t="shared" si="6"/>
        <v>0</v>
      </c>
      <c r="AF20" s="137">
        <v>0</v>
      </c>
      <c r="AG20" s="137">
        <v>0</v>
      </c>
      <c r="AH20" s="137">
        <v>0</v>
      </c>
      <c r="AI20" s="137">
        <f t="shared" si="7"/>
        <v>0</v>
      </c>
      <c r="AJ20" s="137">
        <v>0</v>
      </c>
      <c r="AK20" s="137">
        <f t="shared" si="8"/>
        <v>0</v>
      </c>
      <c r="AL20" s="137">
        <v>0</v>
      </c>
      <c r="AM20" s="137">
        <f t="shared" si="9"/>
        <v>100</v>
      </c>
      <c r="AN20" s="137">
        <v>100</v>
      </c>
      <c r="AO20" s="137">
        <f t="shared" si="10"/>
        <v>0</v>
      </c>
      <c r="AP20" s="137">
        <v>0</v>
      </c>
      <c r="AQ20" s="137">
        <v>0</v>
      </c>
      <c r="AR20" s="137">
        <v>0</v>
      </c>
      <c r="AS20" s="137">
        <f t="shared" si="11"/>
        <v>0</v>
      </c>
      <c r="AT20" s="137">
        <v>0</v>
      </c>
      <c r="AU20" s="137">
        <v>0</v>
      </c>
      <c r="AV20" s="137">
        <f t="shared" si="12"/>
        <v>0</v>
      </c>
      <c r="AW20" s="137">
        <v>0</v>
      </c>
      <c r="AX20" s="137">
        <v>0</v>
      </c>
      <c r="AY20" s="137">
        <f t="shared" si="13"/>
        <v>0</v>
      </c>
      <c r="AZ20" s="137">
        <v>0</v>
      </c>
      <c r="BA20" s="137">
        <v>0</v>
      </c>
      <c r="BB20" s="137">
        <v>0</v>
      </c>
      <c r="BC20" s="137">
        <v>0</v>
      </c>
      <c r="BD20" s="137">
        <f t="shared" si="14"/>
        <v>0</v>
      </c>
      <c r="BE20" s="137">
        <v>0</v>
      </c>
      <c r="BF20" s="137">
        <v>0</v>
      </c>
      <c r="BG20" s="137">
        <f t="shared" si="15"/>
        <v>0</v>
      </c>
      <c r="BH20" s="137">
        <v>0</v>
      </c>
      <c r="BI20" s="137">
        <v>0</v>
      </c>
      <c r="BJ20" s="137">
        <v>0</v>
      </c>
      <c r="BK20" s="137">
        <v>0</v>
      </c>
      <c r="BL20" s="137">
        <f t="shared" si="16"/>
        <v>0</v>
      </c>
      <c r="BM20" s="137">
        <v>0</v>
      </c>
      <c r="BN20" s="137">
        <v>0</v>
      </c>
      <c r="BO20" s="137">
        <v>0</v>
      </c>
      <c r="BP20" s="137">
        <v>0</v>
      </c>
      <c r="BQ20" s="137">
        <f t="shared" si="17"/>
        <v>20</v>
      </c>
      <c r="BR20" s="137">
        <v>20</v>
      </c>
      <c r="BS20" s="137">
        <v>0</v>
      </c>
      <c r="BT20" s="137">
        <v>0</v>
      </c>
      <c r="BU20" s="137">
        <v>0</v>
      </c>
      <c r="BV20" s="137">
        <v>0</v>
      </c>
      <c r="BW20" s="137">
        <f t="shared" si="18"/>
        <v>10</v>
      </c>
      <c r="BX20" s="137">
        <v>0</v>
      </c>
      <c r="BY20" s="137">
        <v>10</v>
      </c>
      <c r="BZ20" s="137">
        <v>0</v>
      </c>
      <c r="CA20" s="137">
        <v>0</v>
      </c>
      <c r="CB20" s="137">
        <v>0</v>
      </c>
      <c r="CC20" s="137">
        <f t="shared" si="19"/>
        <v>0</v>
      </c>
      <c r="CD20" s="137">
        <v>0</v>
      </c>
      <c r="CE20" s="137">
        <v>0</v>
      </c>
      <c r="CF20" s="137">
        <v>0</v>
      </c>
      <c r="CG20" s="137">
        <v>0</v>
      </c>
      <c r="CH20" s="137">
        <v>0</v>
      </c>
      <c r="CI20" s="138">
        <f t="shared" si="20"/>
        <v>0</v>
      </c>
      <c r="CJ20" s="137">
        <v>0</v>
      </c>
      <c r="CK20" s="137">
        <v>0</v>
      </c>
      <c r="CL20" s="137">
        <v>0</v>
      </c>
      <c r="CM20" s="137">
        <v>0</v>
      </c>
      <c r="CN20" s="137">
        <f t="shared" si="23"/>
        <v>25</v>
      </c>
      <c r="CO20" s="137">
        <v>0</v>
      </c>
      <c r="CP20" s="137">
        <v>25</v>
      </c>
      <c r="CQ20" s="137">
        <v>0</v>
      </c>
      <c r="CR20" s="137" t="s">
        <v>86</v>
      </c>
      <c r="CS20" s="137" t="s">
        <v>86</v>
      </c>
      <c r="CT20" s="137" t="s">
        <v>86</v>
      </c>
      <c r="CU20" s="137" t="s">
        <v>86</v>
      </c>
      <c r="CV20" s="137" t="s">
        <v>86</v>
      </c>
      <c r="CW20" s="137" t="s">
        <v>86</v>
      </c>
      <c r="CX20" s="137" t="s">
        <v>86</v>
      </c>
      <c r="CY20" s="137" t="s">
        <v>86</v>
      </c>
      <c r="CZ20" s="137" t="s">
        <v>86</v>
      </c>
    </row>
    <row r="21" spans="1:104" s="69" customFormat="1" x14ac:dyDescent="0.45">
      <c r="A21" s="133" t="s">
        <v>227</v>
      </c>
      <c r="B21" s="134">
        <v>38.366730000000004</v>
      </c>
      <c r="C21" s="135" t="s">
        <v>206</v>
      </c>
      <c r="D21" s="136" t="s">
        <v>315</v>
      </c>
      <c r="E21" s="137" t="s">
        <v>109</v>
      </c>
      <c r="F21" s="137">
        <f t="shared" si="21"/>
        <v>100</v>
      </c>
      <c r="G21" s="137">
        <v>100</v>
      </c>
      <c r="H21" s="137">
        <f t="shared" si="0"/>
        <v>80</v>
      </c>
      <c r="I21" s="137">
        <v>20</v>
      </c>
      <c r="J21" s="137">
        <v>0</v>
      </c>
      <c r="K21" s="137">
        <v>20</v>
      </c>
      <c r="L21" s="137">
        <v>20</v>
      </c>
      <c r="M21" s="137">
        <v>20</v>
      </c>
      <c r="N21" s="137">
        <f t="shared" si="1"/>
        <v>100</v>
      </c>
      <c r="O21" s="137">
        <v>50</v>
      </c>
      <c r="P21" s="137">
        <v>50</v>
      </c>
      <c r="Q21" s="137">
        <f t="shared" si="2"/>
        <v>100</v>
      </c>
      <c r="R21" s="137">
        <v>50</v>
      </c>
      <c r="S21" s="137">
        <v>50</v>
      </c>
      <c r="T21" s="137">
        <f t="shared" si="3"/>
        <v>100</v>
      </c>
      <c r="U21" s="137">
        <v>50</v>
      </c>
      <c r="V21" s="137">
        <v>50</v>
      </c>
      <c r="W21" s="138">
        <f t="shared" si="4"/>
        <v>87.5</v>
      </c>
      <c r="X21" s="137">
        <v>25</v>
      </c>
      <c r="Y21" s="137">
        <v>12.5</v>
      </c>
      <c r="Z21" s="137">
        <v>25</v>
      </c>
      <c r="AA21" s="137">
        <v>25</v>
      </c>
      <c r="AB21" s="137">
        <f t="shared" si="5"/>
        <v>75</v>
      </c>
      <c r="AC21" s="137">
        <v>50</v>
      </c>
      <c r="AD21" s="137">
        <v>25</v>
      </c>
      <c r="AE21" s="137">
        <f t="shared" si="6"/>
        <v>75</v>
      </c>
      <c r="AF21" s="137">
        <v>15</v>
      </c>
      <c r="AG21" s="137">
        <v>30</v>
      </c>
      <c r="AH21" s="137">
        <v>30</v>
      </c>
      <c r="AI21" s="137">
        <f t="shared" si="7"/>
        <v>100</v>
      </c>
      <c r="AJ21" s="137">
        <v>100</v>
      </c>
      <c r="AK21" s="137">
        <f t="shared" si="8"/>
        <v>50</v>
      </c>
      <c r="AL21" s="137">
        <v>50</v>
      </c>
      <c r="AM21" s="137">
        <f t="shared" si="9"/>
        <v>100</v>
      </c>
      <c r="AN21" s="137">
        <v>100</v>
      </c>
      <c r="AO21" s="137">
        <f t="shared" si="10"/>
        <v>75</v>
      </c>
      <c r="AP21" s="137">
        <v>30</v>
      </c>
      <c r="AQ21" s="137">
        <v>30</v>
      </c>
      <c r="AR21" s="137">
        <v>15</v>
      </c>
      <c r="AS21" s="137">
        <f t="shared" si="11"/>
        <v>75</v>
      </c>
      <c r="AT21" s="137">
        <v>50</v>
      </c>
      <c r="AU21" s="137">
        <v>25</v>
      </c>
      <c r="AV21" s="137">
        <f t="shared" si="12"/>
        <v>100</v>
      </c>
      <c r="AW21" s="137">
        <v>50</v>
      </c>
      <c r="AX21" s="137">
        <v>50</v>
      </c>
      <c r="AY21" s="137">
        <f t="shared" si="13"/>
        <v>87.5</v>
      </c>
      <c r="AZ21" s="137">
        <v>25</v>
      </c>
      <c r="BA21" s="137">
        <v>25</v>
      </c>
      <c r="BB21" s="137">
        <v>25</v>
      </c>
      <c r="BC21" s="137">
        <v>12.5</v>
      </c>
      <c r="BD21" s="137">
        <f t="shared" si="14"/>
        <v>75</v>
      </c>
      <c r="BE21" s="137">
        <v>25</v>
      </c>
      <c r="BF21" s="137">
        <v>50</v>
      </c>
      <c r="BG21" s="138">
        <f t="shared" si="15"/>
        <v>12.5</v>
      </c>
      <c r="BH21" s="137">
        <v>12.5</v>
      </c>
      <c r="BI21" s="137">
        <v>0</v>
      </c>
      <c r="BJ21" s="137">
        <v>0</v>
      </c>
      <c r="BK21" s="137">
        <v>0</v>
      </c>
      <c r="BL21" s="138">
        <f t="shared" si="16"/>
        <v>12.5</v>
      </c>
      <c r="BM21" s="137">
        <v>12.5</v>
      </c>
      <c r="BN21" s="137">
        <v>0</v>
      </c>
      <c r="BO21" s="137">
        <v>0</v>
      </c>
      <c r="BP21" s="137">
        <v>0</v>
      </c>
      <c r="BQ21" s="137">
        <f t="shared" si="17"/>
        <v>50</v>
      </c>
      <c r="BR21" s="137">
        <v>20</v>
      </c>
      <c r="BS21" s="137">
        <v>20</v>
      </c>
      <c r="BT21" s="137">
        <v>10</v>
      </c>
      <c r="BU21" s="137">
        <v>0</v>
      </c>
      <c r="BV21" s="137">
        <v>0</v>
      </c>
      <c r="BW21" s="137">
        <f t="shared" si="18"/>
        <v>80</v>
      </c>
      <c r="BX21" s="137">
        <v>20</v>
      </c>
      <c r="BY21" s="137">
        <v>20</v>
      </c>
      <c r="BZ21" s="137">
        <v>20</v>
      </c>
      <c r="CA21" s="137">
        <v>20</v>
      </c>
      <c r="CB21" s="137">
        <v>0</v>
      </c>
      <c r="CC21" s="137">
        <f t="shared" si="19"/>
        <v>80</v>
      </c>
      <c r="CD21" s="137">
        <v>20</v>
      </c>
      <c r="CE21" s="137">
        <v>0</v>
      </c>
      <c r="CF21" s="137">
        <v>20</v>
      </c>
      <c r="CG21" s="137">
        <v>20</v>
      </c>
      <c r="CH21" s="137">
        <v>20</v>
      </c>
      <c r="CI21" s="138">
        <f t="shared" si="20"/>
        <v>87.5</v>
      </c>
      <c r="CJ21" s="137">
        <v>25</v>
      </c>
      <c r="CK21" s="137">
        <v>25</v>
      </c>
      <c r="CL21" s="137">
        <v>25</v>
      </c>
      <c r="CM21" s="137">
        <v>12.5</v>
      </c>
      <c r="CN21" s="137">
        <f t="shared" si="23"/>
        <v>0</v>
      </c>
      <c r="CO21" s="137">
        <v>0</v>
      </c>
      <c r="CP21" s="137">
        <v>0</v>
      </c>
      <c r="CQ21" s="137">
        <v>0</v>
      </c>
      <c r="CR21" s="137" t="s">
        <v>86</v>
      </c>
      <c r="CS21" s="137" t="s">
        <v>86</v>
      </c>
      <c r="CT21" s="137" t="s">
        <v>86</v>
      </c>
      <c r="CU21" s="137" t="s">
        <v>86</v>
      </c>
      <c r="CV21" s="137" t="s">
        <v>86</v>
      </c>
      <c r="CW21" s="137" t="s">
        <v>86</v>
      </c>
      <c r="CX21" s="137" t="s">
        <v>86</v>
      </c>
      <c r="CY21" s="137" t="s">
        <v>86</v>
      </c>
      <c r="CZ21" s="137" t="s">
        <v>86</v>
      </c>
    </row>
    <row r="22" spans="1:104" s="68" customFormat="1" x14ac:dyDescent="0.45">
      <c r="A22" s="133" t="s">
        <v>228</v>
      </c>
      <c r="B22" s="134">
        <v>32.912059999999997</v>
      </c>
      <c r="C22" s="135" t="s">
        <v>229</v>
      </c>
      <c r="D22" s="136" t="s">
        <v>316</v>
      </c>
      <c r="E22" s="137" t="s">
        <v>110</v>
      </c>
      <c r="F22" s="137">
        <f t="shared" si="21"/>
        <v>100</v>
      </c>
      <c r="G22" s="137">
        <v>100</v>
      </c>
      <c r="H22" s="137">
        <f t="shared" si="0"/>
        <v>40</v>
      </c>
      <c r="I22" s="137">
        <v>10</v>
      </c>
      <c r="J22" s="137">
        <v>0</v>
      </c>
      <c r="K22" s="137">
        <v>20</v>
      </c>
      <c r="L22" s="137">
        <v>0</v>
      </c>
      <c r="M22" s="137">
        <v>10</v>
      </c>
      <c r="N22" s="137">
        <f t="shared" si="1"/>
        <v>25</v>
      </c>
      <c r="O22" s="137">
        <v>25</v>
      </c>
      <c r="P22" s="137">
        <v>0</v>
      </c>
      <c r="Q22" s="137">
        <f t="shared" si="2"/>
        <v>25</v>
      </c>
      <c r="R22" s="137">
        <v>25</v>
      </c>
      <c r="S22" s="137">
        <v>0</v>
      </c>
      <c r="T22" s="137">
        <f t="shared" si="3"/>
        <v>0</v>
      </c>
      <c r="U22" s="137">
        <v>0</v>
      </c>
      <c r="V22" s="137">
        <v>0</v>
      </c>
      <c r="W22" s="138">
        <f t="shared" si="4"/>
        <v>0</v>
      </c>
      <c r="X22" s="137">
        <v>0</v>
      </c>
      <c r="Y22" s="137">
        <v>0</v>
      </c>
      <c r="Z22" s="137">
        <v>0</v>
      </c>
      <c r="AA22" s="137">
        <v>0</v>
      </c>
      <c r="AB22" s="137">
        <f t="shared" si="5"/>
        <v>0</v>
      </c>
      <c r="AC22" s="137">
        <v>0</v>
      </c>
      <c r="AD22" s="137">
        <v>0</v>
      </c>
      <c r="AE22" s="137">
        <f t="shared" si="6"/>
        <v>0</v>
      </c>
      <c r="AF22" s="137">
        <v>0</v>
      </c>
      <c r="AG22" s="137">
        <v>0</v>
      </c>
      <c r="AH22" s="137">
        <v>0</v>
      </c>
      <c r="AI22" s="137">
        <f t="shared" si="7"/>
        <v>50</v>
      </c>
      <c r="AJ22" s="137">
        <v>50</v>
      </c>
      <c r="AK22" s="137">
        <f t="shared" si="8"/>
        <v>0</v>
      </c>
      <c r="AL22" s="137">
        <v>0</v>
      </c>
      <c r="AM22" s="137">
        <f t="shared" si="9"/>
        <v>100</v>
      </c>
      <c r="AN22" s="137">
        <v>100</v>
      </c>
      <c r="AO22" s="137">
        <f t="shared" si="10"/>
        <v>0</v>
      </c>
      <c r="AP22" s="137">
        <v>0</v>
      </c>
      <c r="AQ22" s="137">
        <v>0</v>
      </c>
      <c r="AR22" s="137">
        <v>0</v>
      </c>
      <c r="AS22" s="137">
        <f t="shared" si="11"/>
        <v>0</v>
      </c>
      <c r="AT22" s="137">
        <v>0</v>
      </c>
      <c r="AU22" s="137">
        <v>0</v>
      </c>
      <c r="AV22" s="137">
        <f t="shared" si="12"/>
        <v>0</v>
      </c>
      <c r="AW22" s="137">
        <v>0</v>
      </c>
      <c r="AX22" s="137">
        <v>0</v>
      </c>
      <c r="AY22" s="137">
        <f t="shared" si="13"/>
        <v>0</v>
      </c>
      <c r="AZ22" s="137">
        <v>0</v>
      </c>
      <c r="BA22" s="137">
        <v>0</v>
      </c>
      <c r="BB22" s="137">
        <v>0</v>
      </c>
      <c r="BC22" s="137">
        <v>0</v>
      </c>
      <c r="BD22" s="137">
        <f t="shared" si="14"/>
        <v>0</v>
      </c>
      <c r="BE22" s="137">
        <v>0</v>
      </c>
      <c r="BF22" s="137">
        <v>0</v>
      </c>
      <c r="BG22" s="137">
        <f t="shared" si="15"/>
        <v>0</v>
      </c>
      <c r="BH22" s="137">
        <v>0</v>
      </c>
      <c r="BI22" s="137">
        <v>0</v>
      </c>
      <c r="BJ22" s="137">
        <v>0</v>
      </c>
      <c r="BK22" s="137">
        <v>0</v>
      </c>
      <c r="BL22" s="137">
        <f t="shared" si="16"/>
        <v>0</v>
      </c>
      <c r="BM22" s="137">
        <v>0</v>
      </c>
      <c r="BN22" s="137">
        <v>0</v>
      </c>
      <c r="BO22" s="137">
        <v>0</v>
      </c>
      <c r="BP22" s="137">
        <v>0</v>
      </c>
      <c r="BQ22" s="137">
        <f t="shared" si="17"/>
        <v>30</v>
      </c>
      <c r="BR22" s="137">
        <v>20</v>
      </c>
      <c r="BS22" s="137">
        <v>10</v>
      </c>
      <c r="BT22" s="137">
        <v>0</v>
      </c>
      <c r="BU22" s="137">
        <v>0</v>
      </c>
      <c r="BV22" s="137">
        <v>0</v>
      </c>
      <c r="BW22" s="137">
        <f t="shared" si="18"/>
        <v>10</v>
      </c>
      <c r="BX22" s="137">
        <v>0</v>
      </c>
      <c r="BY22" s="137">
        <v>10</v>
      </c>
      <c r="BZ22" s="137">
        <v>0</v>
      </c>
      <c r="CA22" s="137">
        <v>0</v>
      </c>
      <c r="CB22" s="137">
        <v>0</v>
      </c>
      <c r="CC22" s="137">
        <f t="shared" si="19"/>
        <v>0</v>
      </c>
      <c r="CD22" s="137">
        <v>0</v>
      </c>
      <c r="CE22" s="137">
        <v>0</v>
      </c>
      <c r="CF22" s="137">
        <v>0</v>
      </c>
      <c r="CG22" s="137">
        <v>0</v>
      </c>
      <c r="CH22" s="137">
        <v>0</v>
      </c>
      <c r="CI22" s="138">
        <f t="shared" si="20"/>
        <v>25</v>
      </c>
      <c r="CJ22" s="137">
        <v>0</v>
      </c>
      <c r="CK22" s="137">
        <v>0</v>
      </c>
      <c r="CL22" s="137">
        <v>25</v>
      </c>
      <c r="CM22" s="137">
        <v>0</v>
      </c>
      <c r="CN22" s="137">
        <f t="shared" si="23"/>
        <v>0</v>
      </c>
      <c r="CO22" s="137">
        <v>0</v>
      </c>
      <c r="CP22" s="137">
        <v>0</v>
      </c>
      <c r="CQ22" s="137">
        <v>0</v>
      </c>
      <c r="CR22" s="137" t="s">
        <v>86</v>
      </c>
      <c r="CS22" s="137" t="s">
        <v>86</v>
      </c>
      <c r="CT22" s="137" t="s">
        <v>267</v>
      </c>
      <c r="CU22" s="137" t="s">
        <v>267</v>
      </c>
      <c r="CV22" s="137" t="s">
        <v>267</v>
      </c>
      <c r="CW22" s="137" t="s">
        <v>86</v>
      </c>
      <c r="CX22" s="137" t="s">
        <v>86</v>
      </c>
      <c r="CY22" s="137" t="s">
        <v>86</v>
      </c>
      <c r="CZ22" s="137" t="s">
        <v>86</v>
      </c>
    </row>
    <row r="23" spans="1:104" s="68" customFormat="1" x14ac:dyDescent="0.45">
      <c r="A23" s="133" t="s">
        <v>230</v>
      </c>
      <c r="B23" s="134">
        <v>225.29520000000002</v>
      </c>
      <c r="C23" s="135" t="s">
        <v>206</v>
      </c>
      <c r="D23" s="136" t="s">
        <v>317</v>
      </c>
      <c r="E23" s="137" t="s">
        <v>109</v>
      </c>
      <c r="F23" s="137">
        <f t="shared" si="21"/>
        <v>100</v>
      </c>
      <c r="G23" s="137">
        <v>100</v>
      </c>
      <c r="H23" s="137">
        <f t="shared" si="0"/>
        <v>80</v>
      </c>
      <c r="I23" s="137">
        <v>20</v>
      </c>
      <c r="J23" s="137">
        <v>20</v>
      </c>
      <c r="K23" s="137">
        <v>0</v>
      </c>
      <c r="L23" s="137">
        <v>20</v>
      </c>
      <c r="M23" s="137">
        <v>20</v>
      </c>
      <c r="N23" s="137">
        <f t="shared" si="1"/>
        <v>100</v>
      </c>
      <c r="O23" s="137">
        <v>50</v>
      </c>
      <c r="P23" s="137">
        <v>50</v>
      </c>
      <c r="Q23" s="137">
        <f t="shared" si="2"/>
        <v>100</v>
      </c>
      <c r="R23" s="137">
        <v>50</v>
      </c>
      <c r="S23" s="137">
        <v>50</v>
      </c>
      <c r="T23" s="137">
        <f t="shared" si="3"/>
        <v>100</v>
      </c>
      <c r="U23" s="137">
        <v>50</v>
      </c>
      <c r="V23" s="137">
        <v>50</v>
      </c>
      <c r="W23" s="138">
        <f t="shared" si="4"/>
        <v>75</v>
      </c>
      <c r="X23" s="137">
        <v>12.5</v>
      </c>
      <c r="Y23" s="137">
        <v>25</v>
      </c>
      <c r="Z23" s="137">
        <v>25</v>
      </c>
      <c r="AA23" s="137">
        <v>12.5</v>
      </c>
      <c r="AB23" s="137">
        <f t="shared" si="5"/>
        <v>100</v>
      </c>
      <c r="AC23" s="137">
        <v>50</v>
      </c>
      <c r="AD23" s="137">
        <v>50</v>
      </c>
      <c r="AE23" s="137">
        <f t="shared" si="6"/>
        <v>45</v>
      </c>
      <c r="AF23" s="137">
        <v>15</v>
      </c>
      <c r="AG23" s="137">
        <v>0</v>
      </c>
      <c r="AH23" s="137">
        <v>30</v>
      </c>
      <c r="AI23" s="137">
        <f t="shared" si="7"/>
        <v>50</v>
      </c>
      <c r="AJ23" s="137">
        <v>50</v>
      </c>
      <c r="AK23" s="137">
        <f t="shared" si="8"/>
        <v>50</v>
      </c>
      <c r="AL23" s="137">
        <v>50</v>
      </c>
      <c r="AM23" s="137">
        <f t="shared" si="9"/>
        <v>100</v>
      </c>
      <c r="AN23" s="137">
        <v>100</v>
      </c>
      <c r="AO23" s="137">
        <f t="shared" si="10"/>
        <v>45</v>
      </c>
      <c r="AP23" s="137">
        <v>0</v>
      </c>
      <c r="AQ23" s="137">
        <v>30</v>
      </c>
      <c r="AR23" s="137">
        <v>15</v>
      </c>
      <c r="AS23" s="137">
        <f t="shared" si="11"/>
        <v>100</v>
      </c>
      <c r="AT23" s="137">
        <v>50</v>
      </c>
      <c r="AU23" s="137">
        <v>50</v>
      </c>
      <c r="AV23" s="137">
        <f t="shared" si="12"/>
        <v>100</v>
      </c>
      <c r="AW23" s="137">
        <v>50</v>
      </c>
      <c r="AX23" s="137">
        <v>50</v>
      </c>
      <c r="AY23" s="137">
        <f t="shared" si="13"/>
        <v>100</v>
      </c>
      <c r="AZ23" s="137">
        <v>25</v>
      </c>
      <c r="BA23" s="137">
        <v>25</v>
      </c>
      <c r="BB23" s="137">
        <v>25</v>
      </c>
      <c r="BC23" s="137">
        <v>25</v>
      </c>
      <c r="BD23" s="137">
        <f t="shared" si="14"/>
        <v>50</v>
      </c>
      <c r="BE23" s="137">
        <v>50</v>
      </c>
      <c r="BF23" s="137">
        <v>0</v>
      </c>
      <c r="BG23" s="137">
        <f t="shared" si="15"/>
        <v>0</v>
      </c>
      <c r="BH23" s="137">
        <v>0</v>
      </c>
      <c r="BI23" s="137">
        <v>0</v>
      </c>
      <c r="BJ23" s="137">
        <v>0</v>
      </c>
      <c r="BK23" s="137">
        <v>0</v>
      </c>
      <c r="BL23" s="137">
        <f t="shared" si="16"/>
        <v>0</v>
      </c>
      <c r="BM23" s="137">
        <v>0</v>
      </c>
      <c r="BN23" s="137">
        <v>0</v>
      </c>
      <c r="BO23" s="137">
        <v>0</v>
      </c>
      <c r="BP23" s="137">
        <v>0</v>
      </c>
      <c r="BQ23" s="137">
        <f t="shared" si="17"/>
        <v>40</v>
      </c>
      <c r="BR23" s="137">
        <v>20</v>
      </c>
      <c r="BS23" s="137">
        <v>10</v>
      </c>
      <c r="BT23" s="137">
        <v>10</v>
      </c>
      <c r="BU23" s="137">
        <v>0</v>
      </c>
      <c r="BV23" s="137">
        <v>0</v>
      </c>
      <c r="BW23" s="137">
        <f t="shared" si="18"/>
        <v>100</v>
      </c>
      <c r="BX23" s="137">
        <v>20</v>
      </c>
      <c r="BY23" s="137">
        <v>20</v>
      </c>
      <c r="BZ23" s="137">
        <v>20</v>
      </c>
      <c r="CA23" s="137">
        <v>20</v>
      </c>
      <c r="CB23" s="137">
        <v>20</v>
      </c>
      <c r="CC23" s="137">
        <f t="shared" si="19"/>
        <v>80</v>
      </c>
      <c r="CD23" s="137">
        <v>20</v>
      </c>
      <c r="CE23" s="137">
        <v>0</v>
      </c>
      <c r="CF23" s="137">
        <v>20</v>
      </c>
      <c r="CG23" s="137">
        <v>20</v>
      </c>
      <c r="CH23" s="137">
        <v>20</v>
      </c>
      <c r="CI23" s="138">
        <f t="shared" si="20"/>
        <v>87.5</v>
      </c>
      <c r="CJ23" s="137">
        <v>25</v>
      </c>
      <c r="CK23" s="137">
        <v>25</v>
      </c>
      <c r="CL23" s="137">
        <v>25</v>
      </c>
      <c r="CM23" s="137">
        <v>12.5</v>
      </c>
      <c r="CN23" s="137">
        <f t="shared" si="23"/>
        <v>75</v>
      </c>
      <c r="CO23" s="137">
        <v>0</v>
      </c>
      <c r="CP23" s="137">
        <v>25</v>
      </c>
      <c r="CQ23" s="137">
        <v>50</v>
      </c>
      <c r="CR23" s="137" t="s">
        <v>86</v>
      </c>
      <c r="CS23" s="137" t="s">
        <v>86</v>
      </c>
      <c r="CT23" s="137" t="s">
        <v>86</v>
      </c>
      <c r="CU23" s="137" t="s">
        <v>86</v>
      </c>
      <c r="CV23" s="137" t="s">
        <v>86</v>
      </c>
      <c r="CW23" s="137" t="s">
        <v>86</v>
      </c>
      <c r="CX23" s="137" t="s">
        <v>86</v>
      </c>
      <c r="CY23" s="137" t="s">
        <v>86</v>
      </c>
      <c r="CZ23" s="137" t="s">
        <v>86</v>
      </c>
    </row>
    <row r="24" spans="1:104" s="68" customFormat="1" x14ac:dyDescent="0.45">
      <c r="A24" s="133" t="s">
        <v>231</v>
      </c>
      <c r="B24" s="134">
        <v>73.72563000000001</v>
      </c>
      <c r="C24" s="135" t="s">
        <v>217</v>
      </c>
      <c r="D24" s="136" t="s">
        <v>318</v>
      </c>
      <c r="E24" s="137" t="s">
        <v>109</v>
      </c>
      <c r="F24" s="137">
        <f t="shared" si="21"/>
        <v>100</v>
      </c>
      <c r="G24" s="137">
        <v>100</v>
      </c>
      <c r="H24" s="137">
        <f t="shared" si="0"/>
        <v>30</v>
      </c>
      <c r="I24" s="137">
        <v>10</v>
      </c>
      <c r="J24" s="137">
        <v>0</v>
      </c>
      <c r="K24" s="137">
        <v>20</v>
      </c>
      <c r="L24" s="137">
        <v>0</v>
      </c>
      <c r="M24" s="137">
        <v>0</v>
      </c>
      <c r="N24" s="137">
        <f t="shared" si="1"/>
        <v>25</v>
      </c>
      <c r="O24" s="137">
        <v>0</v>
      </c>
      <c r="P24" s="137">
        <v>25</v>
      </c>
      <c r="Q24" s="137">
        <f t="shared" si="2"/>
        <v>0</v>
      </c>
      <c r="R24" s="137">
        <v>0</v>
      </c>
      <c r="S24" s="137">
        <v>0</v>
      </c>
      <c r="T24" s="137">
        <f t="shared" si="3"/>
        <v>0</v>
      </c>
      <c r="U24" s="137">
        <v>0</v>
      </c>
      <c r="V24" s="137">
        <v>0</v>
      </c>
      <c r="W24" s="138">
        <f t="shared" si="4"/>
        <v>12.5</v>
      </c>
      <c r="X24" s="137">
        <v>0</v>
      </c>
      <c r="Y24" s="137">
        <v>0</v>
      </c>
      <c r="Z24" s="137">
        <v>12.5</v>
      </c>
      <c r="AA24" s="137">
        <v>0</v>
      </c>
      <c r="AB24" s="137">
        <f t="shared" si="5"/>
        <v>0</v>
      </c>
      <c r="AC24" s="137">
        <v>0</v>
      </c>
      <c r="AD24" s="137">
        <v>0</v>
      </c>
      <c r="AE24" s="137">
        <f t="shared" si="6"/>
        <v>0</v>
      </c>
      <c r="AF24" s="137">
        <v>0</v>
      </c>
      <c r="AG24" s="137">
        <v>0</v>
      </c>
      <c r="AH24" s="137">
        <v>0</v>
      </c>
      <c r="AI24" s="137">
        <f t="shared" si="7"/>
        <v>0</v>
      </c>
      <c r="AJ24" s="137">
        <v>0</v>
      </c>
      <c r="AK24" s="137">
        <f t="shared" si="8"/>
        <v>50</v>
      </c>
      <c r="AL24" s="137">
        <v>50</v>
      </c>
      <c r="AM24" s="137">
        <f t="shared" si="9"/>
        <v>0</v>
      </c>
      <c r="AN24" s="137">
        <v>0</v>
      </c>
      <c r="AO24" s="137">
        <f t="shared" si="10"/>
        <v>0</v>
      </c>
      <c r="AP24" s="137">
        <v>0</v>
      </c>
      <c r="AQ24" s="137">
        <v>0</v>
      </c>
      <c r="AR24" s="137">
        <v>0</v>
      </c>
      <c r="AS24" s="137">
        <f t="shared" si="11"/>
        <v>0</v>
      </c>
      <c r="AT24" s="137">
        <v>0</v>
      </c>
      <c r="AU24" s="137">
        <v>0</v>
      </c>
      <c r="AV24" s="137">
        <f t="shared" si="12"/>
        <v>0</v>
      </c>
      <c r="AW24" s="137">
        <v>0</v>
      </c>
      <c r="AX24" s="137">
        <v>0</v>
      </c>
      <c r="AY24" s="137">
        <f t="shared" si="13"/>
        <v>0</v>
      </c>
      <c r="AZ24" s="137">
        <v>0</v>
      </c>
      <c r="BA24" s="137">
        <v>0</v>
      </c>
      <c r="BB24" s="137">
        <v>0</v>
      </c>
      <c r="BC24" s="137">
        <v>0</v>
      </c>
      <c r="BD24" s="137">
        <f t="shared" si="14"/>
        <v>0</v>
      </c>
      <c r="BE24" s="137">
        <v>0</v>
      </c>
      <c r="BF24" s="137">
        <v>0</v>
      </c>
      <c r="BG24" s="137">
        <f t="shared" si="15"/>
        <v>0</v>
      </c>
      <c r="BH24" s="137">
        <v>0</v>
      </c>
      <c r="BI24" s="137">
        <v>0</v>
      </c>
      <c r="BJ24" s="137">
        <v>0</v>
      </c>
      <c r="BK24" s="137">
        <v>0</v>
      </c>
      <c r="BL24" s="137">
        <f t="shared" si="16"/>
        <v>0</v>
      </c>
      <c r="BM24" s="137">
        <v>0</v>
      </c>
      <c r="BN24" s="137">
        <v>0</v>
      </c>
      <c r="BO24" s="137">
        <v>0</v>
      </c>
      <c r="BP24" s="137">
        <v>0</v>
      </c>
      <c r="BQ24" s="137">
        <f t="shared" si="17"/>
        <v>0</v>
      </c>
      <c r="BR24" s="137">
        <v>0</v>
      </c>
      <c r="BS24" s="137">
        <v>0</v>
      </c>
      <c r="BT24" s="137">
        <v>0</v>
      </c>
      <c r="BU24" s="137">
        <v>0</v>
      </c>
      <c r="BV24" s="137">
        <v>0</v>
      </c>
      <c r="BW24" s="137">
        <f t="shared" si="18"/>
        <v>0</v>
      </c>
      <c r="BX24" s="137">
        <v>0</v>
      </c>
      <c r="BY24" s="137">
        <v>0</v>
      </c>
      <c r="BZ24" s="137">
        <v>0</v>
      </c>
      <c r="CA24" s="137">
        <v>0</v>
      </c>
      <c r="CB24" s="137">
        <v>0</v>
      </c>
      <c r="CC24" s="137">
        <f t="shared" si="19"/>
        <v>0</v>
      </c>
      <c r="CD24" s="137">
        <v>0</v>
      </c>
      <c r="CE24" s="137">
        <v>0</v>
      </c>
      <c r="CF24" s="137">
        <v>0</v>
      </c>
      <c r="CG24" s="137">
        <v>0</v>
      </c>
      <c r="CH24" s="137">
        <v>0</v>
      </c>
      <c r="CI24" s="138">
        <f t="shared" si="20"/>
        <v>0</v>
      </c>
      <c r="CJ24" s="137">
        <v>0</v>
      </c>
      <c r="CK24" s="137">
        <v>0</v>
      </c>
      <c r="CL24" s="137">
        <v>0</v>
      </c>
      <c r="CM24" s="137">
        <v>0</v>
      </c>
      <c r="CN24" s="137">
        <f t="shared" si="23"/>
        <v>0</v>
      </c>
      <c r="CO24" s="137">
        <v>0</v>
      </c>
      <c r="CP24" s="137">
        <v>0</v>
      </c>
      <c r="CQ24" s="137">
        <v>0</v>
      </c>
      <c r="CR24" s="137" t="s">
        <v>86</v>
      </c>
      <c r="CS24" s="137" t="s">
        <v>86</v>
      </c>
      <c r="CT24" s="137" t="s">
        <v>86</v>
      </c>
      <c r="CU24" s="137" t="s">
        <v>86</v>
      </c>
      <c r="CV24" s="137" t="s">
        <v>86</v>
      </c>
      <c r="CW24" s="137" t="s">
        <v>86</v>
      </c>
      <c r="CX24" s="137" t="s">
        <v>86</v>
      </c>
      <c r="CY24" s="137" t="s">
        <v>86</v>
      </c>
      <c r="CZ24" s="137" t="s">
        <v>86</v>
      </c>
    </row>
    <row r="25" spans="1:104" s="68" customFormat="1" x14ac:dyDescent="0.45">
      <c r="A25" s="133" t="s">
        <v>232</v>
      </c>
      <c r="B25" s="134">
        <v>24.401799999999998</v>
      </c>
      <c r="C25" s="135" t="s">
        <v>217</v>
      </c>
      <c r="D25" s="136" t="s">
        <v>319</v>
      </c>
      <c r="E25" s="137" t="s">
        <v>110</v>
      </c>
      <c r="F25" s="137">
        <f t="shared" si="21"/>
        <v>100</v>
      </c>
      <c r="G25" s="137">
        <v>100</v>
      </c>
      <c r="H25" s="137">
        <f t="shared" si="0"/>
        <v>70</v>
      </c>
      <c r="I25" s="137">
        <v>20</v>
      </c>
      <c r="J25" s="137">
        <v>0</v>
      </c>
      <c r="K25" s="137">
        <v>20</v>
      </c>
      <c r="L25" s="137">
        <v>20</v>
      </c>
      <c r="M25" s="137">
        <v>10</v>
      </c>
      <c r="N25" s="137">
        <f t="shared" si="1"/>
        <v>0</v>
      </c>
      <c r="O25" s="137">
        <v>0</v>
      </c>
      <c r="P25" s="137">
        <v>0</v>
      </c>
      <c r="Q25" s="137">
        <f t="shared" si="2"/>
        <v>0</v>
      </c>
      <c r="R25" s="137">
        <v>0</v>
      </c>
      <c r="S25" s="137">
        <v>0</v>
      </c>
      <c r="T25" s="137">
        <f t="shared" si="3"/>
        <v>0</v>
      </c>
      <c r="U25" s="137">
        <v>0</v>
      </c>
      <c r="V25" s="137">
        <v>0</v>
      </c>
      <c r="W25" s="138">
        <f t="shared" si="4"/>
        <v>50</v>
      </c>
      <c r="X25" s="137">
        <v>0</v>
      </c>
      <c r="Y25" s="137">
        <v>25</v>
      </c>
      <c r="Z25" s="137">
        <v>25</v>
      </c>
      <c r="AA25" s="137">
        <v>0</v>
      </c>
      <c r="AB25" s="137">
        <f t="shared" si="5"/>
        <v>0</v>
      </c>
      <c r="AC25" s="137">
        <v>0</v>
      </c>
      <c r="AD25" s="137">
        <v>0</v>
      </c>
      <c r="AE25" s="137">
        <f t="shared" si="6"/>
        <v>0</v>
      </c>
      <c r="AF25" s="137">
        <v>0</v>
      </c>
      <c r="AG25" s="137">
        <v>0</v>
      </c>
      <c r="AH25" s="137">
        <v>0</v>
      </c>
      <c r="AI25" s="137">
        <f t="shared" si="7"/>
        <v>0</v>
      </c>
      <c r="AJ25" s="137">
        <v>0</v>
      </c>
      <c r="AK25" s="137">
        <f t="shared" si="8"/>
        <v>0</v>
      </c>
      <c r="AL25" s="137">
        <v>0</v>
      </c>
      <c r="AM25" s="137">
        <f t="shared" si="9"/>
        <v>100</v>
      </c>
      <c r="AN25" s="137">
        <v>100</v>
      </c>
      <c r="AO25" s="137">
        <f t="shared" si="10"/>
        <v>0</v>
      </c>
      <c r="AP25" s="137">
        <v>0</v>
      </c>
      <c r="AQ25" s="137">
        <v>0</v>
      </c>
      <c r="AR25" s="137">
        <v>0</v>
      </c>
      <c r="AS25" s="137">
        <f t="shared" si="11"/>
        <v>0</v>
      </c>
      <c r="AT25" s="137">
        <v>0</v>
      </c>
      <c r="AU25" s="137">
        <v>0</v>
      </c>
      <c r="AV25" s="137">
        <f t="shared" si="12"/>
        <v>0</v>
      </c>
      <c r="AW25" s="137">
        <v>0</v>
      </c>
      <c r="AX25" s="137">
        <v>0</v>
      </c>
      <c r="AY25" s="137">
        <f t="shared" si="13"/>
        <v>25</v>
      </c>
      <c r="AZ25" s="137">
        <v>0</v>
      </c>
      <c r="BA25" s="137">
        <v>25</v>
      </c>
      <c r="BB25" s="137">
        <v>0</v>
      </c>
      <c r="BC25" s="137">
        <v>0</v>
      </c>
      <c r="BD25" s="137">
        <f t="shared" si="14"/>
        <v>0</v>
      </c>
      <c r="BE25" s="137">
        <v>0</v>
      </c>
      <c r="BF25" s="137">
        <v>0</v>
      </c>
      <c r="BG25" s="137">
        <f t="shared" si="15"/>
        <v>0</v>
      </c>
      <c r="BH25" s="137">
        <v>0</v>
      </c>
      <c r="BI25" s="137">
        <v>0</v>
      </c>
      <c r="BJ25" s="137">
        <v>0</v>
      </c>
      <c r="BK25" s="137">
        <v>0</v>
      </c>
      <c r="BL25" s="137">
        <f t="shared" si="16"/>
        <v>0</v>
      </c>
      <c r="BM25" s="137">
        <v>0</v>
      </c>
      <c r="BN25" s="137">
        <v>0</v>
      </c>
      <c r="BO25" s="137">
        <v>0</v>
      </c>
      <c r="BP25" s="137">
        <v>0</v>
      </c>
      <c r="BQ25" s="137">
        <f t="shared" si="17"/>
        <v>0</v>
      </c>
      <c r="BR25" s="137">
        <v>0</v>
      </c>
      <c r="BS25" s="137">
        <v>0</v>
      </c>
      <c r="BT25" s="137">
        <v>0</v>
      </c>
      <c r="BU25" s="137">
        <v>0</v>
      </c>
      <c r="BV25" s="137">
        <v>0</v>
      </c>
      <c r="BW25" s="137">
        <f t="shared" si="18"/>
        <v>0</v>
      </c>
      <c r="BX25" s="137">
        <v>0</v>
      </c>
      <c r="BY25" s="137">
        <v>0</v>
      </c>
      <c r="BZ25" s="137">
        <v>0</v>
      </c>
      <c r="CA25" s="137">
        <v>0</v>
      </c>
      <c r="CB25" s="137">
        <v>0</v>
      </c>
      <c r="CC25" s="137">
        <f t="shared" si="19"/>
        <v>0</v>
      </c>
      <c r="CD25" s="137">
        <v>0</v>
      </c>
      <c r="CE25" s="137">
        <v>0</v>
      </c>
      <c r="CF25" s="137">
        <v>0</v>
      </c>
      <c r="CG25" s="137">
        <v>0</v>
      </c>
      <c r="CH25" s="137">
        <v>0</v>
      </c>
      <c r="CI25" s="138">
        <f t="shared" si="20"/>
        <v>0</v>
      </c>
      <c r="CJ25" s="137">
        <v>0</v>
      </c>
      <c r="CK25" s="137">
        <v>0</v>
      </c>
      <c r="CL25" s="137">
        <v>0</v>
      </c>
      <c r="CM25" s="137">
        <v>0</v>
      </c>
      <c r="CN25" s="137">
        <f t="shared" si="23"/>
        <v>0</v>
      </c>
      <c r="CO25" s="137">
        <v>0</v>
      </c>
      <c r="CP25" s="137">
        <v>0</v>
      </c>
      <c r="CQ25" s="137">
        <v>0</v>
      </c>
      <c r="CR25" s="137" t="s">
        <v>86</v>
      </c>
      <c r="CS25" s="137" t="s">
        <v>86</v>
      </c>
      <c r="CT25" s="137" t="s">
        <v>86</v>
      </c>
      <c r="CU25" s="137" t="s">
        <v>86</v>
      </c>
      <c r="CV25" s="137" t="s">
        <v>86</v>
      </c>
      <c r="CW25" s="137" t="s">
        <v>86</v>
      </c>
      <c r="CX25" s="137" t="s">
        <v>86</v>
      </c>
      <c r="CY25" s="137" t="s">
        <v>86</v>
      </c>
      <c r="CZ25" s="137" t="s">
        <v>86</v>
      </c>
    </row>
    <row r="26" spans="1:104" s="68" customFormat="1" x14ac:dyDescent="0.45">
      <c r="A26" s="133" t="s">
        <v>233</v>
      </c>
      <c r="B26" s="134">
        <v>31.208659999999998</v>
      </c>
      <c r="C26" s="135" t="s">
        <v>206</v>
      </c>
      <c r="D26" s="136" t="s">
        <v>320</v>
      </c>
      <c r="E26" s="137" t="s">
        <v>110</v>
      </c>
      <c r="F26" s="137">
        <f t="shared" si="21"/>
        <v>50</v>
      </c>
      <c r="G26" s="137">
        <v>50</v>
      </c>
      <c r="H26" s="137">
        <f t="shared" si="0"/>
        <v>20</v>
      </c>
      <c r="I26" s="137">
        <v>10</v>
      </c>
      <c r="J26" s="137">
        <v>0</v>
      </c>
      <c r="K26" s="137">
        <v>0</v>
      </c>
      <c r="L26" s="137">
        <v>10</v>
      </c>
      <c r="M26" s="137">
        <v>0</v>
      </c>
      <c r="N26" s="137">
        <f t="shared" si="1"/>
        <v>25</v>
      </c>
      <c r="O26" s="137">
        <v>25</v>
      </c>
      <c r="P26" s="137">
        <v>0</v>
      </c>
      <c r="Q26" s="137">
        <f t="shared" si="2"/>
        <v>50</v>
      </c>
      <c r="R26" s="137">
        <v>50</v>
      </c>
      <c r="S26" s="137">
        <v>0</v>
      </c>
      <c r="T26" s="137">
        <f t="shared" si="3"/>
        <v>25</v>
      </c>
      <c r="U26" s="137">
        <v>0</v>
      </c>
      <c r="V26" s="137">
        <v>25</v>
      </c>
      <c r="W26" s="138">
        <f t="shared" si="4"/>
        <v>37.5</v>
      </c>
      <c r="X26" s="137">
        <v>0</v>
      </c>
      <c r="Y26" s="137">
        <v>12.5</v>
      </c>
      <c r="Z26" s="137">
        <v>25</v>
      </c>
      <c r="AA26" s="137">
        <v>0</v>
      </c>
      <c r="AB26" s="137">
        <f t="shared" si="5"/>
        <v>0</v>
      </c>
      <c r="AC26" s="137">
        <v>0</v>
      </c>
      <c r="AD26" s="137">
        <v>0</v>
      </c>
      <c r="AE26" s="137">
        <f t="shared" si="6"/>
        <v>0</v>
      </c>
      <c r="AF26" s="137">
        <v>0</v>
      </c>
      <c r="AG26" s="137">
        <v>0</v>
      </c>
      <c r="AH26" s="137">
        <v>0</v>
      </c>
      <c r="AI26" s="137">
        <f t="shared" si="7"/>
        <v>50</v>
      </c>
      <c r="AJ26" s="137">
        <v>50</v>
      </c>
      <c r="AK26" s="137">
        <f t="shared" si="8"/>
        <v>0</v>
      </c>
      <c r="AL26" s="137">
        <v>0</v>
      </c>
      <c r="AM26" s="137">
        <f t="shared" si="9"/>
        <v>0</v>
      </c>
      <c r="AN26" s="137">
        <v>0</v>
      </c>
      <c r="AO26" s="137">
        <f t="shared" si="10"/>
        <v>0</v>
      </c>
      <c r="AP26" s="137">
        <v>0</v>
      </c>
      <c r="AQ26" s="137">
        <v>0</v>
      </c>
      <c r="AR26" s="137">
        <v>0</v>
      </c>
      <c r="AS26" s="137">
        <f t="shared" si="11"/>
        <v>0</v>
      </c>
      <c r="AT26" s="137">
        <v>0</v>
      </c>
      <c r="AU26" s="137">
        <v>0</v>
      </c>
      <c r="AV26" s="137">
        <f t="shared" si="12"/>
        <v>0</v>
      </c>
      <c r="AW26" s="137">
        <v>0</v>
      </c>
      <c r="AX26" s="137">
        <v>0</v>
      </c>
      <c r="AY26" s="137">
        <f t="shared" si="13"/>
        <v>0</v>
      </c>
      <c r="AZ26" s="137">
        <v>0</v>
      </c>
      <c r="BA26" s="137">
        <v>0</v>
      </c>
      <c r="BB26" s="137">
        <v>0</v>
      </c>
      <c r="BC26" s="137">
        <v>0</v>
      </c>
      <c r="BD26" s="137">
        <f t="shared" si="14"/>
        <v>0</v>
      </c>
      <c r="BE26" s="137">
        <v>0</v>
      </c>
      <c r="BF26" s="137">
        <v>0</v>
      </c>
      <c r="BG26" s="137">
        <f t="shared" si="15"/>
        <v>0</v>
      </c>
      <c r="BH26" s="137">
        <v>0</v>
      </c>
      <c r="BI26" s="137">
        <v>0</v>
      </c>
      <c r="BJ26" s="137">
        <v>0</v>
      </c>
      <c r="BK26" s="137">
        <v>0</v>
      </c>
      <c r="BL26" s="137">
        <f t="shared" si="16"/>
        <v>0</v>
      </c>
      <c r="BM26" s="137">
        <v>0</v>
      </c>
      <c r="BN26" s="137">
        <v>0</v>
      </c>
      <c r="BO26" s="137">
        <v>0</v>
      </c>
      <c r="BP26" s="137">
        <v>0</v>
      </c>
      <c r="BQ26" s="137">
        <f t="shared" si="17"/>
        <v>0</v>
      </c>
      <c r="BR26" s="137">
        <v>0</v>
      </c>
      <c r="BS26" s="137">
        <v>0</v>
      </c>
      <c r="BT26" s="137">
        <v>0</v>
      </c>
      <c r="BU26" s="137">
        <v>0</v>
      </c>
      <c r="BV26" s="137">
        <v>0</v>
      </c>
      <c r="BW26" s="137">
        <f t="shared" si="18"/>
        <v>10</v>
      </c>
      <c r="BX26" s="137">
        <v>10</v>
      </c>
      <c r="BY26" s="137">
        <v>0</v>
      </c>
      <c r="BZ26" s="137">
        <v>0</v>
      </c>
      <c r="CA26" s="137">
        <v>0</v>
      </c>
      <c r="CB26" s="137">
        <v>0</v>
      </c>
      <c r="CC26" s="137">
        <f t="shared" si="19"/>
        <v>0</v>
      </c>
      <c r="CD26" s="137">
        <v>0</v>
      </c>
      <c r="CE26" s="137">
        <v>0</v>
      </c>
      <c r="CF26" s="137">
        <v>0</v>
      </c>
      <c r="CG26" s="137">
        <v>0</v>
      </c>
      <c r="CH26" s="137">
        <v>0</v>
      </c>
      <c r="CI26" s="138">
        <f t="shared" si="20"/>
        <v>12.5</v>
      </c>
      <c r="CJ26" s="137">
        <v>12.5</v>
      </c>
      <c r="CK26" s="137">
        <v>0</v>
      </c>
      <c r="CL26" s="137">
        <v>0</v>
      </c>
      <c r="CM26" s="137">
        <v>0</v>
      </c>
      <c r="CN26" s="137">
        <f t="shared" si="23"/>
        <v>0</v>
      </c>
      <c r="CO26" s="137">
        <v>0</v>
      </c>
      <c r="CP26" s="137">
        <v>0</v>
      </c>
      <c r="CQ26" s="137">
        <v>0</v>
      </c>
      <c r="CR26" s="137" t="s">
        <v>86</v>
      </c>
      <c r="CS26" s="137" t="s">
        <v>86</v>
      </c>
      <c r="CT26" s="137" t="s">
        <v>86</v>
      </c>
      <c r="CU26" s="137" t="s">
        <v>86</v>
      </c>
      <c r="CV26" s="137" t="s">
        <v>86</v>
      </c>
      <c r="CW26" s="137" t="s">
        <v>86</v>
      </c>
      <c r="CX26" s="137" t="s">
        <v>86</v>
      </c>
      <c r="CY26" s="137" t="s">
        <v>86</v>
      </c>
      <c r="CZ26" s="137" t="s">
        <v>86</v>
      </c>
    </row>
    <row r="27" spans="1:104" s="68" customFormat="1" x14ac:dyDescent="0.45">
      <c r="A27" s="133" t="s">
        <v>234</v>
      </c>
      <c r="B27" s="134">
        <v>18.419150000000002</v>
      </c>
      <c r="C27" s="135" t="s">
        <v>223</v>
      </c>
      <c r="D27" s="136" t="s">
        <v>321</v>
      </c>
      <c r="E27" s="137" t="s">
        <v>110</v>
      </c>
      <c r="F27" s="137">
        <f t="shared" si="21"/>
        <v>0</v>
      </c>
      <c r="G27" s="137">
        <v>0</v>
      </c>
      <c r="H27" s="137">
        <f t="shared" si="0"/>
        <v>0</v>
      </c>
      <c r="I27" s="137">
        <v>0</v>
      </c>
      <c r="J27" s="137">
        <v>0</v>
      </c>
      <c r="K27" s="137">
        <v>0</v>
      </c>
      <c r="L27" s="137">
        <v>0</v>
      </c>
      <c r="M27" s="137">
        <v>0</v>
      </c>
      <c r="N27" s="137">
        <f t="shared" si="1"/>
        <v>0</v>
      </c>
      <c r="O27" s="137">
        <v>0</v>
      </c>
      <c r="P27" s="137">
        <v>0</v>
      </c>
      <c r="Q27" s="137">
        <f t="shared" si="2"/>
        <v>0</v>
      </c>
      <c r="R27" s="137">
        <v>0</v>
      </c>
      <c r="S27" s="137">
        <v>0</v>
      </c>
      <c r="T27" s="137">
        <f t="shared" si="3"/>
        <v>0</v>
      </c>
      <c r="U27" s="137">
        <v>0</v>
      </c>
      <c r="V27" s="137">
        <v>0</v>
      </c>
      <c r="W27" s="138">
        <f t="shared" si="4"/>
        <v>0</v>
      </c>
      <c r="X27" s="137">
        <v>0</v>
      </c>
      <c r="Y27" s="137">
        <v>0</v>
      </c>
      <c r="Z27" s="137">
        <v>0</v>
      </c>
      <c r="AA27" s="137">
        <v>0</v>
      </c>
      <c r="AB27" s="137">
        <f t="shared" si="5"/>
        <v>0</v>
      </c>
      <c r="AC27" s="137">
        <v>0</v>
      </c>
      <c r="AD27" s="137">
        <v>0</v>
      </c>
      <c r="AE27" s="137">
        <f t="shared" si="6"/>
        <v>0</v>
      </c>
      <c r="AF27" s="137">
        <v>0</v>
      </c>
      <c r="AG27" s="137">
        <v>0</v>
      </c>
      <c r="AH27" s="137">
        <v>0</v>
      </c>
      <c r="AI27" s="137">
        <f t="shared" si="7"/>
        <v>0</v>
      </c>
      <c r="AJ27" s="137">
        <v>0</v>
      </c>
      <c r="AK27" s="137">
        <f t="shared" si="8"/>
        <v>0</v>
      </c>
      <c r="AL27" s="137">
        <v>0</v>
      </c>
      <c r="AM27" s="137">
        <f t="shared" si="9"/>
        <v>0</v>
      </c>
      <c r="AN27" s="137">
        <v>0</v>
      </c>
      <c r="AO27" s="137">
        <f t="shared" si="10"/>
        <v>0</v>
      </c>
      <c r="AP27" s="137">
        <v>0</v>
      </c>
      <c r="AQ27" s="137">
        <v>0</v>
      </c>
      <c r="AR27" s="137">
        <v>0</v>
      </c>
      <c r="AS27" s="137">
        <f t="shared" si="11"/>
        <v>0</v>
      </c>
      <c r="AT27" s="137">
        <v>0</v>
      </c>
      <c r="AU27" s="137">
        <v>0</v>
      </c>
      <c r="AV27" s="137">
        <f t="shared" si="12"/>
        <v>0</v>
      </c>
      <c r="AW27" s="137">
        <v>0</v>
      </c>
      <c r="AX27" s="137">
        <v>0</v>
      </c>
      <c r="AY27" s="137">
        <f t="shared" si="13"/>
        <v>0</v>
      </c>
      <c r="AZ27" s="137">
        <v>0</v>
      </c>
      <c r="BA27" s="137">
        <v>0</v>
      </c>
      <c r="BB27" s="137">
        <v>0</v>
      </c>
      <c r="BC27" s="137">
        <v>0</v>
      </c>
      <c r="BD27" s="137">
        <f t="shared" si="14"/>
        <v>0</v>
      </c>
      <c r="BE27" s="137">
        <v>0</v>
      </c>
      <c r="BF27" s="137">
        <v>0</v>
      </c>
      <c r="BG27" s="137">
        <f t="shared" si="15"/>
        <v>0</v>
      </c>
      <c r="BH27" s="137">
        <v>0</v>
      </c>
      <c r="BI27" s="137">
        <v>0</v>
      </c>
      <c r="BJ27" s="137">
        <v>0</v>
      </c>
      <c r="BK27" s="137">
        <v>0</v>
      </c>
      <c r="BL27" s="137">
        <f t="shared" si="16"/>
        <v>0</v>
      </c>
      <c r="BM27" s="137">
        <v>0</v>
      </c>
      <c r="BN27" s="137">
        <v>0</v>
      </c>
      <c r="BO27" s="137">
        <v>0</v>
      </c>
      <c r="BP27" s="137">
        <v>0</v>
      </c>
      <c r="BQ27" s="137">
        <f t="shared" si="17"/>
        <v>0</v>
      </c>
      <c r="BR27" s="137">
        <v>0</v>
      </c>
      <c r="BS27" s="137">
        <v>0</v>
      </c>
      <c r="BT27" s="137">
        <v>0</v>
      </c>
      <c r="BU27" s="137">
        <v>0</v>
      </c>
      <c r="BV27" s="137">
        <v>0</v>
      </c>
      <c r="BW27" s="137">
        <f t="shared" si="18"/>
        <v>0</v>
      </c>
      <c r="BX27" s="137">
        <v>0</v>
      </c>
      <c r="BY27" s="137">
        <v>0</v>
      </c>
      <c r="BZ27" s="137">
        <v>0</v>
      </c>
      <c r="CA27" s="137">
        <v>0</v>
      </c>
      <c r="CB27" s="137">
        <v>0</v>
      </c>
      <c r="CC27" s="137">
        <f t="shared" si="19"/>
        <v>0</v>
      </c>
      <c r="CD27" s="137">
        <v>0</v>
      </c>
      <c r="CE27" s="137">
        <v>0</v>
      </c>
      <c r="CF27" s="137">
        <v>0</v>
      </c>
      <c r="CG27" s="137">
        <v>0</v>
      </c>
      <c r="CH27" s="137">
        <v>0</v>
      </c>
      <c r="CI27" s="137">
        <f t="shared" si="20"/>
        <v>0</v>
      </c>
      <c r="CJ27" s="137">
        <v>0</v>
      </c>
      <c r="CK27" s="137">
        <v>0</v>
      </c>
      <c r="CL27" s="137">
        <v>0</v>
      </c>
      <c r="CM27" s="137">
        <v>0</v>
      </c>
      <c r="CN27" s="137">
        <f t="shared" si="23"/>
        <v>0</v>
      </c>
      <c r="CO27" s="137">
        <v>0</v>
      </c>
      <c r="CP27" s="137">
        <v>0</v>
      </c>
      <c r="CQ27" s="137">
        <v>0</v>
      </c>
      <c r="CR27" s="137" t="s">
        <v>86</v>
      </c>
      <c r="CS27" s="137" t="s">
        <v>86</v>
      </c>
      <c r="CT27" s="137" t="s">
        <v>86</v>
      </c>
      <c r="CU27" s="137" t="s">
        <v>86</v>
      </c>
      <c r="CV27" s="137" t="s">
        <v>86</v>
      </c>
      <c r="CW27" s="137" t="s">
        <v>86</v>
      </c>
      <c r="CX27" s="137" t="s">
        <v>86</v>
      </c>
      <c r="CY27" s="137" t="s">
        <v>86</v>
      </c>
      <c r="CZ27" s="137" t="s">
        <v>86</v>
      </c>
    </row>
    <row r="28" spans="1:104" s="68" customFormat="1" x14ac:dyDescent="0.45">
      <c r="A28" s="133" t="s">
        <v>235</v>
      </c>
      <c r="B28" s="134">
        <v>22.272470000000002</v>
      </c>
      <c r="C28" s="135" t="s">
        <v>206</v>
      </c>
      <c r="D28" s="136" t="s">
        <v>322</v>
      </c>
      <c r="E28" s="137" t="s">
        <v>110</v>
      </c>
      <c r="F28" s="137">
        <f t="shared" si="21"/>
        <v>50</v>
      </c>
      <c r="G28" s="137">
        <v>50</v>
      </c>
      <c r="H28" s="137">
        <f t="shared" si="0"/>
        <v>0</v>
      </c>
      <c r="I28" s="137">
        <v>0</v>
      </c>
      <c r="J28" s="137">
        <v>0</v>
      </c>
      <c r="K28" s="137">
        <v>0</v>
      </c>
      <c r="L28" s="137">
        <v>0</v>
      </c>
      <c r="M28" s="137">
        <v>0</v>
      </c>
      <c r="N28" s="137">
        <f t="shared" si="1"/>
        <v>0</v>
      </c>
      <c r="O28" s="137">
        <v>0</v>
      </c>
      <c r="P28" s="137">
        <v>0</v>
      </c>
      <c r="Q28" s="137">
        <f t="shared" si="2"/>
        <v>0</v>
      </c>
      <c r="R28" s="137">
        <v>0</v>
      </c>
      <c r="S28" s="137">
        <v>0</v>
      </c>
      <c r="T28" s="137">
        <f t="shared" si="3"/>
        <v>0</v>
      </c>
      <c r="U28" s="137">
        <v>0</v>
      </c>
      <c r="V28" s="137">
        <v>0</v>
      </c>
      <c r="W28" s="138">
        <f t="shared" si="4"/>
        <v>50</v>
      </c>
      <c r="X28" s="137">
        <v>0</v>
      </c>
      <c r="Y28" s="137">
        <v>25</v>
      </c>
      <c r="Z28" s="137">
        <v>25</v>
      </c>
      <c r="AA28" s="137">
        <v>0</v>
      </c>
      <c r="AB28" s="137">
        <f t="shared" si="5"/>
        <v>0</v>
      </c>
      <c r="AC28" s="137">
        <v>0</v>
      </c>
      <c r="AD28" s="137">
        <v>0</v>
      </c>
      <c r="AE28" s="137">
        <f t="shared" si="6"/>
        <v>0</v>
      </c>
      <c r="AF28" s="137">
        <v>0</v>
      </c>
      <c r="AG28" s="137">
        <v>0</v>
      </c>
      <c r="AH28" s="137">
        <v>0</v>
      </c>
      <c r="AI28" s="137">
        <f t="shared" si="7"/>
        <v>0</v>
      </c>
      <c r="AJ28" s="137">
        <v>0</v>
      </c>
      <c r="AK28" s="137">
        <f t="shared" si="8"/>
        <v>50</v>
      </c>
      <c r="AL28" s="137">
        <v>50</v>
      </c>
      <c r="AM28" s="137">
        <f t="shared" si="9"/>
        <v>0</v>
      </c>
      <c r="AN28" s="137">
        <v>0</v>
      </c>
      <c r="AO28" s="137">
        <f t="shared" si="10"/>
        <v>0</v>
      </c>
      <c r="AP28" s="137">
        <v>0</v>
      </c>
      <c r="AQ28" s="137">
        <v>0</v>
      </c>
      <c r="AR28" s="137">
        <v>0</v>
      </c>
      <c r="AS28" s="137">
        <f t="shared" si="11"/>
        <v>0</v>
      </c>
      <c r="AT28" s="137">
        <v>0</v>
      </c>
      <c r="AU28" s="137">
        <v>0</v>
      </c>
      <c r="AV28" s="137">
        <f t="shared" si="12"/>
        <v>0</v>
      </c>
      <c r="AW28" s="137">
        <v>0</v>
      </c>
      <c r="AX28" s="137">
        <v>0</v>
      </c>
      <c r="AY28" s="137">
        <f t="shared" si="13"/>
        <v>0</v>
      </c>
      <c r="AZ28" s="137">
        <v>0</v>
      </c>
      <c r="BA28" s="137">
        <v>0</v>
      </c>
      <c r="BB28" s="137">
        <v>0</v>
      </c>
      <c r="BC28" s="137">
        <v>0</v>
      </c>
      <c r="BD28" s="137">
        <f t="shared" si="14"/>
        <v>0</v>
      </c>
      <c r="BE28" s="137">
        <v>0</v>
      </c>
      <c r="BF28" s="137">
        <v>0</v>
      </c>
      <c r="BG28" s="137">
        <f t="shared" si="15"/>
        <v>0</v>
      </c>
      <c r="BH28" s="137">
        <v>0</v>
      </c>
      <c r="BI28" s="137">
        <v>0</v>
      </c>
      <c r="BJ28" s="137">
        <v>0</v>
      </c>
      <c r="BK28" s="137">
        <v>0</v>
      </c>
      <c r="BL28" s="137">
        <f t="shared" si="16"/>
        <v>0</v>
      </c>
      <c r="BM28" s="137">
        <v>0</v>
      </c>
      <c r="BN28" s="137">
        <v>0</v>
      </c>
      <c r="BO28" s="137">
        <v>0</v>
      </c>
      <c r="BP28" s="137">
        <v>0</v>
      </c>
      <c r="BQ28" s="137">
        <f t="shared" si="17"/>
        <v>0</v>
      </c>
      <c r="BR28" s="137">
        <v>0</v>
      </c>
      <c r="BS28" s="137">
        <v>0</v>
      </c>
      <c r="BT28" s="137">
        <v>0</v>
      </c>
      <c r="BU28" s="137">
        <v>0</v>
      </c>
      <c r="BV28" s="137">
        <v>0</v>
      </c>
      <c r="BW28" s="137">
        <f t="shared" si="18"/>
        <v>0</v>
      </c>
      <c r="BX28" s="137">
        <v>0</v>
      </c>
      <c r="BY28" s="137">
        <v>0</v>
      </c>
      <c r="BZ28" s="137">
        <v>0</v>
      </c>
      <c r="CA28" s="137">
        <v>0</v>
      </c>
      <c r="CB28" s="137">
        <v>0</v>
      </c>
      <c r="CC28" s="137">
        <f t="shared" si="19"/>
        <v>0</v>
      </c>
      <c r="CD28" s="137">
        <v>0</v>
      </c>
      <c r="CE28" s="137">
        <v>0</v>
      </c>
      <c r="CF28" s="137">
        <v>0</v>
      </c>
      <c r="CG28" s="137">
        <v>0</v>
      </c>
      <c r="CH28" s="137">
        <v>0</v>
      </c>
      <c r="CI28" s="138">
        <f t="shared" si="20"/>
        <v>0</v>
      </c>
      <c r="CJ28" s="137">
        <v>0</v>
      </c>
      <c r="CK28" s="137">
        <v>0</v>
      </c>
      <c r="CL28" s="137">
        <v>0</v>
      </c>
      <c r="CM28" s="137">
        <v>0</v>
      </c>
      <c r="CN28" s="137">
        <f t="shared" si="23"/>
        <v>0</v>
      </c>
      <c r="CO28" s="137">
        <v>0</v>
      </c>
      <c r="CP28" s="137">
        <v>0</v>
      </c>
      <c r="CQ28" s="137">
        <v>0</v>
      </c>
      <c r="CR28" s="137" t="s">
        <v>86</v>
      </c>
      <c r="CS28" s="137" t="s">
        <v>86</v>
      </c>
      <c r="CT28" s="137" t="s">
        <v>86</v>
      </c>
      <c r="CU28" s="137" t="s">
        <v>86</v>
      </c>
      <c r="CV28" s="137" t="s">
        <v>86</v>
      </c>
      <c r="CW28" s="137" t="s">
        <v>86</v>
      </c>
      <c r="CX28" s="137" t="s">
        <v>86</v>
      </c>
      <c r="CY28" s="137" t="s">
        <v>86</v>
      </c>
      <c r="CZ28" s="137" t="s">
        <v>86</v>
      </c>
    </row>
    <row r="29" spans="1:104" s="68" customFormat="1" x14ac:dyDescent="0.45">
      <c r="A29" s="133" t="s">
        <v>236</v>
      </c>
      <c r="B29" s="134">
        <v>50.554089999999995</v>
      </c>
      <c r="C29" s="135" t="s">
        <v>206</v>
      </c>
      <c r="D29" s="136" t="s">
        <v>323</v>
      </c>
      <c r="E29" s="137" t="s">
        <v>110</v>
      </c>
      <c r="F29" s="137">
        <f t="shared" si="21"/>
        <v>100</v>
      </c>
      <c r="G29" s="137">
        <v>100</v>
      </c>
      <c r="H29" s="137">
        <f t="shared" si="0"/>
        <v>100</v>
      </c>
      <c r="I29" s="137">
        <v>20</v>
      </c>
      <c r="J29" s="137">
        <v>20</v>
      </c>
      <c r="K29" s="137">
        <v>20</v>
      </c>
      <c r="L29" s="137">
        <v>20</v>
      </c>
      <c r="M29" s="137">
        <v>20</v>
      </c>
      <c r="N29" s="137">
        <f t="shared" si="1"/>
        <v>75</v>
      </c>
      <c r="O29" s="137">
        <v>50</v>
      </c>
      <c r="P29" s="137">
        <v>25</v>
      </c>
      <c r="Q29" s="137">
        <f t="shared" si="2"/>
        <v>50</v>
      </c>
      <c r="R29" s="137">
        <v>25</v>
      </c>
      <c r="S29" s="137">
        <v>25</v>
      </c>
      <c r="T29" s="137">
        <f t="shared" si="3"/>
        <v>25</v>
      </c>
      <c r="U29" s="137">
        <v>0</v>
      </c>
      <c r="V29" s="137">
        <v>25</v>
      </c>
      <c r="W29" s="138">
        <f t="shared" si="4"/>
        <v>37.5</v>
      </c>
      <c r="X29" s="137">
        <v>0</v>
      </c>
      <c r="Y29" s="137">
        <v>12.5</v>
      </c>
      <c r="Z29" s="137">
        <v>25</v>
      </c>
      <c r="AA29" s="137">
        <v>0</v>
      </c>
      <c r="AB29" s="137">
        <f t="shared" si="5"/>
        <v>0</v>
      </c>
      <c r="AC29" s="137">
        <v>0</v>
      </c>
      <c r="AD29" s="137">
        <v>0</v>
      </c>
      <c r="AE29" s="137">
        <f t="shared" si="6"/>
        <v>0</v>
      </c>
      <c r="AF29" s="137">
        <v>0</v>
      </c>
      <c r="AG29" s="137">
        <v>0</v>
      </c>
      <c r="AH29" s="137">
        <v>0</v>
      </c>
      <c r="AI29" s="137">
        <f t="shared" si="7"/>
        <v>0</v>
      </c>
      <c r="AJ29" s="137">
        <v>0</v>
      </c>
      <c r="AK29" s="137">
        <f t="shared" si="8"/>
        <v>100</v>
      </c>
      <c r="AL29" s="137">
        <v>100</v>
      </c>
      <c r="AM29" s="137">
        <f t="shared" si="9"/>
        <v>100</v>
      </c>
      <c r="AN29" s="137">
        <v>100</v>
      </c>
      <c r="AO29" s="137">
        <f t="shared" si="10"/>
        <v>0</v>
      </c>
      <c r="AP29" s="137">
        <v>0</v>
      </c>
      <c r="AQ29" s="137">
        <v>0</v>
      </c>
      <c r="AR29" s="137">
        <v>0</v>
      </c>
      <c r="AS29" s="137">
        <f t="shared" si="11"/>
        <v>75</v>
      </c>
      <c r="AT29" s="137">
        <v>50</v>
      </c>
      <c r="AU29" s="137">
        <v>25</v>
      </c>
      <c r="AV29" s="137">
        <f t="shared" si="12"/>
        <v>0</v>
      </c>
      <c r="AW29" s="137">
        <v>0</v>
      </c>
      <c r="AX29" s="137">
        <v>0</v>
      </c>
      <c r="AY29" s="137">
        <f t="shared" si="13"/>
        <v>50</v>
      </c>
      <c r="AZ29" s="137">
        <v>25</v>
      </c>
      <c r="BA29" s="137">
        <v>25</v>
      </c>
      <c r="BB29" s="137">
        <v>0</v>
      </c>
      <c r="BC29" s="137">
        <v>0</v>
      </c>
      <c r="BD29" s="137">
        <f t="shared" si="14"/>
        <v>50</v>
      </c>
      <c r="BE29" s="137">
        <v>50</v>
      </c>
      <c r="BF29" s="137">
        <v>0</v>
      </c>
      <c r="BG29" s="137">
        <f t="shared" si="15"/>
        <v>0</v>
      </c>
      <c r="BH29" s="137">
        <v>0</v>
      </c>
      <c r="BI29" s="137">
        <v>0</v>
      </c>
      <c r="BJ29" s="137">
        <v>0</v>
      </c>
      <c r="BK29" s="137">
        <v>0</v>
      </c>
      <c r="BL29" s="137">
        <f t="shared" si="16"/>
        <v>0</v>
      </c>
      <c r="BM29" s="137">
        <v>0</v>
      </c>
      <c r="BN29" s="137">
        <v>0</v>
      </c>
      <c r="BO29" s="137">
        <v>0</v>
      </c>
      <c r="BP29" s="137">
        <v>0</v>
      </c>
      <c r="BQ29" s="137">
        <f t="shared" si="17"/>
        <v>40</v>
      </c>
      <c r="BR29" s="137">
        <v>20</v>
      </c>
      <c r="BS29" s="137">
        <v>10</v>
      </c>
      <c r="BT29" s="137">
        <v>10</v>
      </c>
      <c r="BU29" s="137">
        <v>0</v>
      </c>
      <c r="BV29" s="137">
        <v>0</v>
      </c>
      <c r="BW29" s="137">
        <f t="shared" si="18"/>
        <v>60</v>
      </c>
      <c r="BX29" s="137">
        <v>0</v>
      </c>
      <c r="BY29" s="137">
        <v>20</v>
      </c>
      <c r="BZ29" s="137">
        <v>20</v>
      </c>
      <c r="CA29" s="137">
        <v>20</v>
      </c>
      <c r="CB29" s="137">
        <v>0</v>
      </c>
      <c r="CC29" s="137">
        <f t="shared" si="19"/>
        <v>20</v>
      </c>
      <c r="CD29" s="137">
        <v>0</v>
      </c>
      <c r="CE29" s="137">
        <v>0</v>
      </c>
      <c r="CF29" s="137">
        <v>0</v>
      </c>
      <c r="CG29" s="137">
        <v>20</v>
      </c>
      <c r="CH29" s="137">
        <v>0</v>
      </c>
      <c r="CI29" s="138">
        <f t="shared" si="20"/>
        <v>50</v>
      </c>
      <c r="CJ29" s="137">
        <v>25</v>
      </c>
      <c r="CK29" s="137">
        <v>25</v>
      </c>
      <c r="CL29" s="137">
        <v>0</v>
      </c>
      <c r="CM29" s="137">
        <v>0</v>
      </c>
      <c r="CN29" s="137">
        <f t="shared" si="23"/>
        <v>0</v>
      </c>
      <c r="CO29" s="137">
        <v>0</v>
      </c>
      <c r="CP29" s="137">
        <v>0</v>
      </c>
      <c r="CQ29" s="137">
        <v>0</v>
      </c>
      <c r="CR29" s="137" t="s">
        <v>86</v>
      </c>
      <c r="CS29" s="137" t="s">
        <v>86</v>
      </c>
      <c r="CT29" s="137" t="s">
        <v>86</v>
      </c>
      <c r="CU29" s="137" t="s">
        <v>86</v>
      </c>
      <c r="CV29" s="137" t="s">
        <v>86</v>
      </c>
      <c r="CW29" s="137" t="s">
        <v>86</v>
      </c>
      <c r="CX29" s="137" t="s">
        <v>86</v>
      </c>
      <c r="CY29" s="137" t="s">
        <v>86</v>
      </c>
      <c r="CZ29" s="137" t="s">
        <v>86</v>
      </c>
    </row>
    <row r="30" spans="1:104" s="69" customFormat="1" x14ac:dyDescent="0.45">
      <c r="A30" s="133" t="s">
        <v>237</v>
      </c>
      <c r="B30" s="134">
        <v>731.55732</v>
      </c>
      <c r="C30" s="135" t="s">
        <v>206</v>
      </c>
      <c r="D30" s="136" t="s">
        <v>324</v>
      </c>
      <c r="E30" s="137" t="s">
        <v>109</v>
      </c>
      <c r="F30" s="137">
        <f t="shared" si="21"/>
        <v>100</v>
      </c>
      <c r="G30" s="137">
        <v>100</v>
      </c>
      <c r="H30" s="137">
        <f t="shared" si="0"/>
        <v>100</v>
      </c>
      <c r="I30" s="137">
        <v>20</v>
      </c>
      <c r="J30" s="137">
        <v>20</v>
      </c>
      <c r="K30" s="137">
        <v>20</v>
      </c>
      <c r="L30" s="137">
        <v>20</v>
      </c>
      <c r="M30" s="137">
        <v>20</v>
      </c>
      <c r="N30" s="137">
        <f t="shared" si="1"/>
        <v>100</v>
      </c>
      <c r="O30" s="137">
        <v>50</v>
      </c>
      <c r="P30" s="137">
        <v>50</v>
      </c>
      <c r="Q30" s="137">
        <f t="shared" si="2"/>
        <v>75</v>
      </c>
      <c r="R30" s="137">
        <v>50</v>
      </c>
      <c r="S30" s="137">
        <v>25</v>
      </c>
      <c r="T30" s="137">
        <f t="shared" si="3"/>
        <v>100</v>
      </c>
      <c r="U30" s="137">
        <v>50</v>
      </c>
      <c r="V30" s="137">
        <v>50</v>
      </c>
      <c r="W30" s="138">
        <f t="shared" si="4"/>
        <v>50</v>
      </c>
      <c r="X30" s="137">
        <v>12.5</v>
      </c>
      <c r="Y30" s="137">
        <v>25</v>
      </c>
      <c r="Z30" s="137">
        <v>12.5</v>
      </c>
      <c r="AA30" s="137">
        <v>0</v>
      </c>
      <c r="AB30" s="137">
        <f t="shared" si="5"/>
        <v>0</v>
      </c>
      <c r="AC30" s="137">
        <v>0</v>
      </c>
      <c r="AD30" s="137">
        <v>0</v>
      </c>
      <c r="AE30" s="137">
        <f t="shared" si="6"/>
        <v>30</v>
      </c>
      <c r="AF30" s="137">
        <v>30</v>
      </c>
      <c r="AG30" s="137">
        <v>0</v>
      </c>
      <c r="AH30" s="137">
        <v>0</v>
      </c>
      <c r="AI30" s="137">
        <f t="shared" si="7"/>
        <v>100</v>
      </c>
      <c r="AJ30" s="137">
        <v>100</v>
      </c>
      <c r="AK30" s="137">
        <f t="shared" si="8"/>
        <v>50</v>
      </c>
      <c r="AL30" s="137">
        <v>50</v>
      </c>
      <c r="AM30" s="137">
        <f t="shared" si="9"/>
        <v>100</v>
      </c>
      <c r="AN30" s="137">
        <v>100</v>
      </c>
      <c r="AO30" s="137">
        <f t="shared" si="10"/>
        <v>15</v>
      </c>
      <c r="AP30" s="137">
        <v>0</v>
      </c>
      <c r="AQ30" s="137">
        <v>15</v>
      </c>
      <c r="AR30" s="137">
        <v>0</v>
      </c>
      <c r="AS30" s="137">
        <f t="shared" si="11"/>
        <v>75</v>
      </c>
      <c r="AT30" s="137">
        <v>50</v>
      </c>
      <c r="AU30" s="137">
        <v>25</v>
      </c>
      <c r="AV30" s="137">
        <f t="shared" si="12"/>
        <v>25</v>
      </c>
      <c r="AW30" s="137">
        <v>25</v>
      </c>
      <c r="AX30" s="137">
        <v>0</v>
      </c>
      <c r="AY30" s="137">
        <f t="shared" si="13"/>
        <v>75</v>
      </c>
      <c r="AZ30" s="137">
        <v>25</v>
      </c>
      <c r="BA30" s="137">
        <v>25</v>
      </c>
      <c r="BB30" s="137">
        <v>25</v>
      </c>
      <c r="BC30" s="137">
        <v>0</v>
      </c>
      <c r="BD30" s="137">
        <f t="shared" si="14"/>
        <v>100</v>
      </c>
      <c r="BE30" s="137">
        <v>50</v>
      </c>
      <c r="BF30" s="137">
        <v>50</v>
      </c>
      <c r="BG30" s="137">
        <f t="shared" si="15"/>
        <v>25</v>
      </c>
      <c r="BH30" s="137">
        <v>25</v>
      </c>
      <c r="BI30" s="137">
        <v>0</v>
      </c>
      <c r="BJ30" s="137">
        <v>0</v>
      </c>
      <c r="BK30" s="137">
        <v>0</v>
      </c>
      <c r="BL30" s="138">
        <f t="shared" si="16"/>
        <v>12.5</v>
      </c>
      <c r="BM30" s="137">
        <v>12.5</v>
      </c>
      <c r="BN30" s="137">
        <v>0</v>
      </c>
      <c r="BO30" s="137">
        <v>0</v>
      </c>
      <c r="BP30" s="137">
        <v>0</v>
      </c>
      <c r="BQ30" s="137">
        <f t="shared" si="17"/>
        <v>90</v>
      </c>
      <c r="BR30" s="137">
        <v>20</v>
      </c>
      <c r="BS30" s="137">
        <v>20</v>
      </c>
      <c r="BT30" s="137">
        <v>20</v>
      </c>
      <c r="BU30" s="137">
        <v>20</v>
      </c>
      <c r="BV30" s="137">
        <v>10</v>
      </c>
      <c r="BW30" s="137">
        <f t="shared" si="18"/>
        <v>80</v>
      </c>
      <c r="BX30" s="137">
        <v>0</v>
      </c>
      <c r="BY30" s="137">
        <v>20</v>
      </c>
      <c r="BZ30" s="137">
        <v>20</v>
      </c>
      <c r="CA30" s="137">
        <v>20</v>
      </c>
      <c r="CB30" s="137">
        <v>20</v>
      </c>
      <c r="CC30" s="137">
        <f t="shared" si="19"/>
        <v>40</v>
      </c>
      <c r="CD30" s="137">
        <v>0</v>
      </c>
      <c r="CE30" s="137">
        <v>0</v>
      </c>
      <c r="CF30" s="137">
        <v>0</v>
      </c>
      <c r="CG30" s="137">
        <v>20</v>
      </c>
      <c r="CH30" s="137">
        <v>20</v>
      </c>
      <c r="CI30" s="138">
        <f t="shared" si="20"/>
        <v>100</v>
      </c>
      <c r="CJ30" s="137">
        <v>25</v>
      </c>
      <c r="CK30" s="137">
        <v>25</v>
      </c>
      <c r="CL30" s="137">
        <v>25</v>
      </c>
      <c r="CM30" s="137">
        <v>25</v>
      </c>
      <c r="CN30" s="137">
        <f t="shared" si="23"/>
        <v>50</v>
      </c>
      <c r="CO30" s="137">
        <v>0</v>
      </c>
      <c r="CP30" s="137">
        <v>25</v>
      </c>
      <c r="CQ30" s="137">
        <v>25</v>
      </c>
      <c r="CR30" s="137" t="s">
        <v>86</v>
      </c>
      <c r="CS30" s="137" t="s">
        <v>86</v>
      </c>
      <c r="CT30" s="137" t="s">
        <v>86</v>
      </c>
      <c r="CU30" s="137" t="s">
        <v>86</v>
      </c>
      <c r="CV30" s="137" t="s">
        <v>86</v>
      </c>
      <c r="CW30" s="137" t="s">
        <v>86</v>
      </c>
      <c r="CX30" s="137" t="s">
        <v>86</v>
      </c>
      <c r="CY30" s="137" t="s">
        <v>86</v>
      </c>
      <c r="CZ30" s="137" t="s">
        <v>86</v>
      </c>
    </row>
    <row r="31" spans="1:104" s="68" customFormat="1" x14ac:dyDescent="0.45">
      <c r="A31" s="133" t="s">
        <v>238</v>
      </c>
      <c r="B31" s="134">
        <v>31.441759999999999</v>
      </c>
      <c r="C31" s="135" t="s">
        <v>217</v>
      </c>
      <c r="D31" s="136" t="s">
        <v>325</v>
      </c>
      <c r="E31" s="137" t="s">
        <v>109</v>
      </c>
      <c r="F31" s="137">
        <f t="shared" si="21"/>
        <v>100</v>
      </c>
      <c r="G31" s="137">
        <v>100</v>
      </c>
      <c r="H31" s="137">
        <f t="shared" si="0"/>
        <v>70</v>
      </c>
      <c r="I31" s="137">
        <v>10</v>
      </c>
      <c r="J31" s="137">
        <v>20</v>
      </c>
      <c r="K31" s="137">
        <v>20</v>
      </c>
      <c r="L31" s="137">
        <v>10</v>
      </c>
      <c r="M31" s="137">
        <v>10</v>
      </c>
      <c r="N31" s="137">
        <f t="shared" si="1"/>
        <v>50</v>
      </c>
      <c r="O31" s="137">
        <v>25</v>
      </c>
      <c r="P31" s="137">
        <v>25</v>
      </c>
      <c r="Q31" s="137">
        <f t="shared" si="2"/>
        <v>25</v>
      </c>
      <c r="R31" s="137">
        <v>25</v>
      </c>
      <c r="S31" s="137">
        <v>0</v>
      </c>
      <c r="T31" s="137">
        <f t="shared" si="3"/>
        <v>25</v>
      </c>
      <c r="U31" s="137">
        <v>0</v>
      </c>
      <c r="V31" s="137">
        <v>25</v>
      </c>
      <c r="W31" s="138">
        <f t="shared" si="4"/>
        <v>0</v>
      </c>
      <c r="X31" s="137">
        <v>0</v>
      </c>
      <c r="Y31" s="137">
        <v>0</v>
      </c>
      <c r="Z31" s="137">
        <v>0</v>
      </c>
      <c r="AA31" s="137">
        <v>0</v>
      </c>
      <c r="AB31" s="137">
        <f t="shared" si="5"/>
        <v>0</v>
      </c>
      <c r="AC31" s="137">
        <v>0</v>
      </c>
      <c r="AD31" s="137">
        <v>0</v>
      </c>
      <c r="AE31" s="137">
        <f t="shared" si="6"/>
        <v>0</v>
      </c>
      <c r="AF31" s="137">
        <v>0</v>
      </c>
      <c r="AG31" s="137">
        <v>0</v>
      </c>
      <c r="AH31" s="137">
        <v>0</v>
      </c>
      <c r="AI31" s="137">
        <f t="shared" si="7"/>
        <v>50</v>
      </c>
      <c r="AJ31" s="137">
        <v>50</v>
      </c>
      <c r="AK31" s="137">
        <f t="shared" si="8"/>
        <v>50</v>
      </c>
      <c r="AL31" s="137">
        <v>50</v>
      </c>
      <c r="AM31" s="137">
        <f t="shared" si="9"/>
        <v>50</v>
      </c>
      <c r="AN31" s="137">
        <v>50</v>
      </c>
      <c r="AO31" s="137">
        <f t="shared" si="10"/>
        <v>0</v>
      </c>
      <c r="AP31" s="137">
        <v>0</v>
      </c>
      <c r="AQ31" s="137">
        <v>0</v>
      </c>
      <c r="AR31" s="137">
        <v>0</v>
      </c>
      <c r="AS31" s="137">
        <f t="shared" si="11"/>
        <v>50</v>
      </c>
      <c r="AT31" s="137">
        <v>25</v>
      </c>
      <c r="AU31" s="137">
        <v>25</v>
      </c>
      <c r="AV31" s="137">
        <f t="shared" si="12"/>
        <v>25</v>
      </c>
      <c r="AW31" s="137">
        <v>25</v>
      </c>
      <c r="AX31" s="137">
        <v>0</v>
      </c>
      <c r="AY31" s="137">
        <f t="shared" si="13"/>
        <v>0</v>
      </c>
      <c r="AZ31" s="137">
        <v>0</v>
      </c>
      <c r="BA31" s="137">
        <v>0</v>
      </c>
      <c r="BB31" s="137">
        <v>0</v>
      </c>
      <c r="BC31" s="137">
        <v>0</v>
      </c>
      <c r="BD31" s="137">
        <f t="shared" si="14"/>
        <v>0</v>
      </c>
      <c r="BE31" s="137">
        <v>0</v>
      </c>
      <c r="BF31" s="137">
        <v>0</v>
      </c>
      <c r="BG31" s="137">
        <f t="shared" si="15"/>
        <v>0</v>
      </c>
      <c r="BH31" s="137">
        <v>0</v>
      </c>
      <c r="BI31" s="137">
        <v>0</v>
      </c>
      <c r="BJ31" s="137">
        <v>0</v>
      </c>
      <c r="BK31" s="137">
        <v>0</v>
      </c>
      <c r="BL31" s="137">
        <f t="shared" si="16"/>
        <v>0</v>
      </c>
      <c r="BM31" s="137">
        <v>0</v>
      </c>
      <c r="BN31" s="137">
        <v>0</v>
      </c>
      <c r="BO31" s="137">
        <v>0</v>
      </c>
      <c r="BP31" s="137">
        <v>0</v>
      </c>
      <c r="BQ31" s="137">
        <f t="shared" si="17"/>
        <v>20</v>
      </c>
      <c r="BR31" s="137">
        <v>10</v>
      </c>
      <c r="BS31" s="137">
        <v>0</v>
      </c>
      <c r="BT31" s="137">
        <v>10</v>
      </c>
      <c r="BU31" s="137">
        <v>0</v>
      </c>
      <c r="BV31" s="137">
        <v>0</v>
      </c>
      <c r="BW31" s="137">
        <f t="shared" si="18"/>
        <v>10</v>
      </c>
      <c r="BX31" s="137">
        <v>0</v>
      </c>
      <c r="BY31" s="137">
        <v>10</v>
      </c>
      <c r="BZ31" s="137">
        <v>0</v>
      </c>
      <c r="CA31" s="137">
        <v>0</v>
      </c>
      <c r="CB31" s="137">
        <v>0</v>
      </c>
      <c r="CC31" s="137">
        <f t="shared" si="19"/>
        <v>0</v>
      </c>
      <c r="CD31" s="137">
        <v>0</v>
      </c>
      <c r="CE31" s="137">
        <v>0</v>
      </c>
      <c r="CF31" s="137">
        <v>0</v>
      </c>
      <c r="CG31" s="137">
        <v>0</v>
      </c>
      <c r="CH31" s="137">
        <v>0</v>
      </c>
      <c r="CI31" s="138">
        <f t="shared" si="20"/>
        <v>25</v>
      </c>
      <c r="CJ31" s="137">
        <v>25</v>
      </c>
      <c r="CK31" s="137">
        <v>0</v>
      </c>
      <c r="CL31" s="137">
        <v>0</v>
      </c>
      <c r="CM31" s="137">
        <v>0</v>
      </c>
      <c r="CN31" s="137">
        <f t="shared" si="23"/>
        <v>0</v>
      </c>
      <c r="CO31" s="137">
        <v>0</v>
      </c>
      <c r="CP31" s="137">
        <v>0</v>
      </c>
      <c r="CQ31" s="137">
        <v>0</v>
      </c>
      <c r="CR31" s="137" t="s">
        <v>86</v>
      </c>
      <c r="CS31" s="137" t="s">
        <v>86</v>
      </c>
      <c r="CT31" s="137" t="s">
        <v>86</v>
      </c>
      <c r="CU31" s="137" t="s">
        <v>86</v>
      </c>
      <c r="CV31" s="137" t="s">
        <v>86</v>
      </c>
      <c r="CW31" s="137" t="s">
        <v>86</v>
      </c>
      <c r="CX31" s="137" t="s">
        <v>86</v>
      </c>
      <c r="CY31" s="137" t="s">
        <v>86</v>
      </c>
      <c r="CZ31" s="137" t="s">
        <v>86</v>
      </c>
    </row>
    <row r="32" spans="1:104" s="68" customFormat="1" x14ac:dyDescent="0.45">
      <c r="A32" s="133" t="s">
        <v>239</v>
      </c>
      <c r="B32" s="134">
        <v>52.738309999999998</v>
      </c>
      <c r="C32" s="135" t="s">
        <v>217</v>
      </c>
      <c r="D32" s="136" t="s">
        <v>326</v>
      </c>
      <c r="E32" s="137" t="s">
        <v>110</v>
      </c>
      <c r="F32" s="137">
        <f t="shared" si="21"/>
        <v>100</v>
      </c>
      <c r="G32" s="137">
        <v>100</v>
      </c>
      <c r="H32" s="137">
        <f t="shared" si="0"/>
        <v>50</v>
      </c>
      <c r="I32" s="137">
        <v>20</v>
      </c>
      <c r="J32" s="137">
        <v>0</v>
      </c>
      <c r="K32" s="137">
        <v>0</v>
      </c>
      <c r="L32" s="137">
        <v>10</v>
      </c>
      <c r="M32" s="137">
        <v>20</v>
      </c>
      <c r="N32" s="137">
        <f t="shared" si="1"/>
        <v>0</v>
      </c>
      <c r="O32" s="137">
        <v>0</v>
      </c>
      <c r="P32" s="137">
        <v>0</v>
      </c>
      <c r="Q32" s="137">
        <f t="shared" si="2"/>
        <v>25</v>
      </c>
      <c r="R32" s="137">
        <v>25</v>
      </c>
      <c r="S32" s="137">
        <v>0</v>
      </c>
      <c r="T32" s="137">
        <f t="shared" si="3"/>
        <v>0</v>
      </c>
      <c r="U32" s="137">
        <v>0</v>
      </c>
      <c r="V32" s="137">
        <v>0</v>
      </c>
      <c r="W32" s="138">
        <f t="shared" si="4"/>
        <v>25</v>
      </c>
      <c r="X32" s="137">
        <v>0</v>
      </c>
      <c r="Y32" s="137">
        <v>25</v>
      </c>
      <c r="Z32" s="137">
        <v>0</v>
      </c>
      <c r="AA32" s="137">
        <v>0</v>
      </c>
      <c r="AB32" s="137">
        <f t="shared" si="5"/>
        <v>0</v>
      </c>
      <c r="AC32" s="137">
        <v>0</v>
      </c>
      <c r="AD32" s="137">
        <v>0</v>
      </c>
      <c r="AE32" s="137">
        <f t="shared" si="6"/>
        <v>15</v>
      </c>
      <c r="AF32" s="137">
        <v>15</v>
      </c>
      <c r="AG32" s="137">
        <v>0</v>
      </c>
      <c r="AH32" s="137">
        <v>0</v>
      </c>
      <c r="AI32" s="137">
        <f t="shared" si="7"/>
        <v>0</v>
      </c>
      <c r="AJ32" s="137">
        <v>0</v>
      </c>
      <c r="AK32" s="137">
        <f t="shared" si="8"/>
        <v>50</v>
      </c>
      <c r="AL32" s="137">
        <v>50</v>
      </c>
      <c r="AM32" s="137">
        <f t="shared" si="9"/>
        <v>100</v>
      </c>
      <c r="AN32" s="137">
        <v>100</v>
      </c>
      <c r="AO32" s="137">
        <f t="shared" si="10"/>
        <v>0</v>
      </c>
      <c r="AP32" s="137">
        <v>0</v>
      </c>
      <c r="AQ32" s="137">
        <v>0</v>
      </c>
      <c r="AR32" s="137">
        <v>0</v>
      </c>
      <c r="AS32" s="137">
        <f t="shared" si="11"/>
        <v>0</v>
      </c>
      <c r="AT32" s="137">
        <v>0</v>
      </c>
      <c r="AU32" s="137">
        <v>0</v>
      </c>
      <c r="AV32" s="137">
        <f t="shared" si="12"/>
        <v>0</v>
      </c>
      <c r="AW32" s="137">
        <v>0</v>
      </c>
      <c r="AX32" s="137">
        <v>0</v>
      </c>
      <c r="AY32" s="137">
        <f t="shared" si="13"/>
        <v>25</v>
      </c>
      <c r="AZ32" s="137">
        <v>0</v>
      </c>
      <c r="BA32" s="137">
        <v>25</v>
      </c>
      <c r="BB32" s="137">
        <v>0</v>
      </c>
      <c r="BC32" s="137">
        <v>0</v>
      </c>
      <c r="BD32" s="137">
        <f t="shared" si="14"/>
        <v>50</v>
      </c>
      <c r="BE32" s="137">
        <v>0</v>
      </c>
      <c r="BF32" s="137">
        <v>50</v>
      </c>
      <c r="BG32" s="137">
        <f t="shared" si="15"/>
        <v>0</v>
      </c>
      <c r="BH32" s="137">
        <v>0</v>
      </c>
      <c r="BI32" s="137">
        <v>0</v>
      </c>
      <c r="BJ32" s="137">
        <v>0</v>
      </c>
      <c r="BK32" s="137">
        <v>0</v>
      </c>
      <c r="BL32" s="137">
        <f t="shared" si="16"/>
        <v>0</v>
      </c>
      <c r="BM32" s="137">
        <v>0</v>
      </c>
      <c r="BN32" s="137">
        <v>0</v>
      </c>
      <c r="BO32" s="137">
        <v>0</v>
      </c>
      <c r="BP32" s="137">
        <v>0</v>
      </c>
      <c r="BQ32" s="137">
        <f t="shared" si="17"/>
        <v>0</v>
      </c>
      <c r="BR32" s="137">
        <v>0</v>
      </c>
      <c r="BS32" s="137">
        <v>0</v>
      </c>
      <c r="BT32" s="137">
        <v>0</v>
      </c>
      <c r="BU32" s="137">
        <v>0</v>
      </c>
      <c r="BV32" s="137">
        <v>0</v>
      </c>
      <c r="BW32" s="137">
        <f t="shared" si="18"/>
        <v>80</v>
      </c>
      <c r="BX32" s="137">
        <v>0</v>
      </c>
      <c r="BY32" s="137">
        <v>20</v>
      </c>
      <c r="BZ32" s="137">
        <v>20</v>
      </c>
      <c r="CA32" s="137">
        <v>20</v>
      </c>
      <c r="CB32" s="137">
        <v>20</v>
      </c>
      <c r="CC32" s="137">
        <f t="shared" si="19"/>
        <v>20</v>
      </c>
      <c r="CD32" s="137">
        <v>0</v>
      </c>
      <c r="CE32" s="137">
        <v>0</v>
      </c>
      <c r="CF32" s="137">
        <v>0</v>
      </c>
      <c r="CG32" s="137">
        <v>20</v>
      </c>
      <c r="CH32" s="137">
        <v>0</v>
      </c>
      <c r="CI32" s="138">
        <f t="shared" si="20"/>
        <v>37.5</v>
      </c>
      <c r="CJ32" s="137">
        <v>12.5</v>
      </c>
      <c r="CK32" s="137">
        <v>25</v>
      </c>
      <c r="CL32" s="137">
        <v>0</v>
      </c>
      <c r="CM32" s="137">
        <v>0</v>
      </c>
      <c r="CN32" s="137">
        <f t="shared" si="23"/>
        <v>0</v>
      </c>
      <c r="CO32" s="137">
        <v>0</v>
      </c>
      <c r="CP32" s="137">
        <v>0</v>
      </c>
      <c r="CQ32" s="137">
        <v>0</v>
      </c>
      <c r="CR32" s="137" t="s">
        <v>86</v>
      </c>
      <c r="CS32" s="137" t="s">
        <v>86</v>
      </c>
      <c r="CT32" s="137" t="s">
        <v>86</v>
      </c>
      <c r="CU32" s="137" t="s">
        <v>86</v>
      </c>
      <c r="CV32" s="137" t="s">
        <v>86</v>
      </c>
      <c r="CW32" s="137" t="s">
        <v>86</v>
      </c>
      <c r="CX32" s="137" t="s">
        <v>86</v>
      </c>
      <c r="CY32" s="137" t="s">
        <v>86</v>
      </c>
      <c r="CZ32" s="137" t="s">
        <v>86</v>
      </c>
    </row>
    <row r="33" spans="1:104" s="67" customFormat="1" x14ac:dyDescent="0.45">
      <c r="A33" s="133" t="s">
        <v>240</v>
      </c>
      <c r="B33" s="134">
        <v>26.963819999999998</v>
      </c>
      <c r="C33" s="135" t="s">
        <v>241</v>
      </c>
      <c r="D33" s="136" t="s">
        <v>327</v>
      </c>
      <c r="E33" s="137" t="s">
        <v>110</v>
      </c>
      <c r="F33" s="137">
        <f t="shared" si="21"/>
        <v>100</v>
      </c>
      <c r="G33" s="137">
        <v>100</v>
      </c>
      <c r="H33" s="137">
        <f t="shared" si="0"/>
        <v>60</v>
      </c>
      <c r="I33" s="137">
        <v>20</v>
      </c>
      <c r="J33" s="137">
        <v>0</v>
      </c>
      <c r="K33" s="137">
        <v>20</v>
      </c>
      <c r="L33" s="137">
        <v>0</v>
      </c>
      <c r="M33" s="137">
        <v>20</v>
      </c>
      <c r="N33" s="137">
        <f t="shared" si="1"/>
        <v>0</v>
      </c>
      <c r="O33" s="137">
        <v>0</v>
      </c>
      <c r="P33" s="137">
        <v>0</v>
      </c>
      <c r="Q33" s="137">
        <f t="shared" si="2"/>
        <v>100</v>
      </c>
      <c r="R33" s="137">
        <v>50</v>
      </c>
      <c r="S33" s="137">
        <v>50</v>
      </c>
      <c r="T33" s="137">
        <f t="shared" si="3"/>
        <v>0</v>
      </c>
      <c r="U33" s="137">
        <v>0</v>
      </c>
      <c r="V33" s="137">
        <v>0</v>
      </c>
      <c r="W33" s="138">
        <f t="shared" si="4"/>
        <v>50</v>
      </c>
      <c r="X33" s="137">
        <v>0</v>
      </c>
      <c r="Y33" s="137">
        <v>25</v>
      </c>
      <c r="Z33" s="137">
        <v>25</v>
      </c>
      <c r="AA33" s="137">
        <v>0</v>
      </c>
      <c r="AB33" s="137">
        <f t="shared" si="5"/>
        <v>75</v>
      </c>
      <c r="AC33" s="137">
        <v>25</v>
      </c>
      <c r="AD33" s="137">
        <v>50</v>
      </c>
      <c r="AE33" s="137">
        <f t="shared" si="6"/>
        <v>0</v>
      </c>
      <c r="AF33" s="137">
        <v>0</v>
      </c>
      <c r="AG33" s="137">
        <v>0</v>
      </c>
      <c r="AH33" s="137">
        <v>0</v>
      </c>
      <c r="AI33" s="137">
        <f t="shared" si="7"/>
        <v>50</v>
      </c>
      <c r="AJ33" s="137">
        <v>50</v>
      </c>
      <c r="AK33" s="137">
        <f t="shared" si="8"/>
        <v>100</v>
      </c>
      <c r="AL33" s="137">
        <v>100</v>
      </c>
      <c r="AM33" s="137">
        <f t="shared" si="9"/>
        <v>50</v>
      </c>
      <c r="AN33" s="137">
        <v>50</v>
      </c>
      <c r="AO33" s="137">
        <f t="shared" si="10"/>
        <v>0</v>
      </c>
      <c r="AP33" s="137">
        <v>0</v>
      </c>
      <c r="AQ33" s="137">
        <v>0</v>
      </c>
      <c r="AR33" s="137">
        <v>0</v>
      </c>
      <c r="AS33" s="137">
        <f t="shared" si="11"/>
        <v>25</v>
      </c>
      <c r="AT33" s="137">
        <v>25</v>
      </c>
      <c r="AU33" s="137">
        <v>0</v>
      </c>
      <c r="AV33" s="137">
        <f t="shared" si="12"/>
        <v>0</v>
      </c>
      <c r="AW33" s="137">
        <v>0</v>
      </c>
      <c r="AX33" s="137">
        <v>0</v>
      </c>
      <c r="AY33" s="137">
        <f t="shared" si="13"/>
        <v>0</v>
      </c>
      <c r="AZ33" s="137">
        <v>0</v>
      </c>
      <c r="BA33" s="137">
        <v>0</v>
      </c>
      <c r="BB33" s="137">
        <v>0</v>
      </c>
      <c r="BC33" s="137">
        <v>0</v>
      </c>
      <c r="BD33" s="137">
        <f t="shared" si="14"/>
        <v>0</v>
      </c>
      <c r="BE33" s="137">
        <v>0</v>
      </c>
      <c r="BF33" s="137">
        <v>0</v>
      </c>
      <c r="BG33" s="137">
        <f t="shared" si="15"/>
        <v>0</v>
      </c>
      <c r="BH33" s="137">
        <v>0</v>
      </c>
      <c r="BI33" s="137">
        <v>0</v>
      </c>
      <c r="BJ33" s="137">
        <v>0</v>
      </c>
      <c r="BK33" s="137">
        <v>0</v>
      </c>
      <c r="BL33" s="137">
        <f t="shared" si="16"/>
        <v>0</v>
      </c>
      <c r="BM33" s="137">
        <v>0</v>
      </c>
      <c r="BN33" s="137">
        <v>0</v>
      </c>
      <c r="BO33" s="137">
        <v>0</v>
      </c>
      <c r="BP33" s="137">
        <v>0</v>
      </c>
      <c r="BQ33" s="137">
        <f t="shared" si="17"/>
        <v>40</v>
      </c>
      <c r="BR33" s="137">
        <v>20</v>
      </c>
      <c r="BS33" s="137">
        <v>10</v>
      </c>
      <c r="BT33" s="137">
        <v>10</v>
      </c>
      <c r="BU33" s="137">
        <v>0</v>
      </c>
      <c r="BV33" s="137">
        <v>0</v>
      </c>
      <c r="BW33" s="137">
        <f t="shared" si="18"/>
        <v>80</v>
      </c>
      <c r="BX33" s="137">
        <v>20</v>
      </c>
      <c r="BY33" s="137">
        <v>20</v>
      </c>
      <c r="BZ33" s="137">
        <v>20</v>
      </c>
      <c r="CA33" s="137">
        <v>20</v>
      </c>
      <c r="CB33" s="137">
        <v>0</v>
      </c>
      <c r="CC33" s="137">
        <f t="shared" si="19"/>
        <v>40</v>
      </c>
      <c r="CD33" s="137">
        <v>0</v>
      </c>
      <c r="CE33" s="137">
        <v>0</v>
      </c>
      <c r="CF33" s="137">
        <v>0</v>
      </c>
      <c r="CG33" s="137">
        <v>20</v>
      </c>
      <c r="CH33" s="137">
        <v>20</v>
      </c>
      <c r="CI33" s="138">
        <f t="shared" si="20"/>
        <v>50</v>
      </c>
      <c r="CJ33" s="137">
        <v>25</v>
      </c>
      <c r="CK33" s="137">
        <v>0</v>
      </c>
      <c r="CL33" s="137">
        <v>0</v>
      </c>
      <c r="CM33" s="137">
        <v>25</v>
      </c>
      <c r="CN33" s="137">
        <f t="shared" si="23"/>
        <v>0</v>
      </c>
      <c r="CO33" s="137">
        <v>0</v>
      </c>
      <c r="CP33" s="137">
        <v>0</v>
      </c>
      <c r="CQ33" s="137">
        <v>0</v>
      </c>
      <c r="CR33" s="137" t="s">
        <v>86</v>
      </c>
      <c r="CS33" s="137" t="s">
        <v>86</v>
      </c>
      <c r="CT33" s="137" t="s">
        <v>86</v>
      </c>
      <c r="CU33" s="137" t="s">
        <v>86</v>
      </c>
      <c r="CV33" s="137" t="s">
        <v>86</v>
      </c>
      <c r="CW33" s="137" t="s">
        <v>86</v>
      </c>
      <c r="CX33" s="137" t="s">
        <v>86</v>
      </c>
      <c r="CY33" s="137" t="s">
        <v>86</v>
      </c>
      <c r="CZ33" s="137" t="s">
        <v>86</v>
      </c>
    </row>
    <row r="34" spans="1:104" s="68" customFormat="1" x14ac:dyDescent="0.45">
      <c r="A34" s="133" t="s">
        <v>242</v>
      </c>
      <c r="B34" s="134">
        <v>148.95479999999998</v>
      </c>
      <c r="C34" s="135" t="s">
        <v>206</v>
      </c>
      <c r="D34" s="136" t="s">
        <v>328</v>
      </c>
      <c r="E34" s="137" t="s">
        <v>110</v>
      </c>
      <c r="F34" s="137">
        <f t="shared" si="21"/>
        <v>100</v>
      </c>
      <c r="G34" s="137">
        <v>100</v>
      </c>
      <c r="H34" s="137">
        <f t="shared" si="0"/>
        <v>60</v>
      </c>
      <c r="I34" s="137">
        <v>20</v>
      </c>
      <c r="J34" s="137">
        <v>0</v>
      </c>
      <c r="K34" s="137">
        <v>0</v>
      </c>
      <c r="L34" s="137">
        <v>20</v>
      </c>
      <c r="M34" s="137">
        <v>20</v>
      </c>
      <c r="N34" s="137">
        <f t="shared" si="1"/>
        <v>50</v>
      </c>
      <c r="O34" s="137">
        <v>50</v>
      </c>
      <c r="P34" s="137">
        <v>0</v>
      </c>
      <c r="Q34" s="137">
        <f t="shared" si="2"/>
        <v>50</v>
      </c>
      <c r="R34" s="137">
        <v>25</v>
      </c>
      <c r="S34" s="137">
        <v>25</v>
      </c>
      <c r="T34" s="137">
        <f t="shared" si="3"/>
        <v>25</v>
      </c>
      <c r="U34" s="137">
        <v>0</v>
      </c>
      <c r="V34" s="137">
        <v>25</v>
      </c>
      <c r="W34" s="138">
        <f t="shared" si="4"/>
        <v>62.5</v>
      </c>
      <c r="X34" s="137">
        <v>12.5</v>
      </c>
      <c r="Y34" s="137">
        <v>25</v>
      </c>
      <c r="Z34" s="137">
        <v>25</v>
      </c>
      <c r="AA34" s="137">
        <v>0</v>
      </c>
      <c r="AB34" s="137">
        <f t="shared" si="5"/>
        <v>25</v>
      </c>
      <c r="AC34" s="137">
        <v>25</v>
      </c>
      <c r="AD34" s="137">
        <v>0</v>
      </c>
      <c r="AE34" s="137">
        <f t="shared" si="6"/>
        <v>30</v>
      </c>
      <c r="AF34" s="137">
        <v>15</v>
      </c>
      <c r="AG34" s="137">
        <v>0</v>
      </c>
      <c r="AH34" s="137">
        <v>15</v>
      </c>
      <c r="AI34" s="137">
        <f t="shared" si="7"/>
        <v>0</v>
      </c>
      <c r="AJ34" s="137">
        <v>0</v>
      </c>
      <c r="AK34" s="137">
        <f t="shared" si="8"/>
        <v>0</v>
      </c>
      <c r="AL34" s="137">
        <v>0</v>
      </c>
      <c r="AM34" s="137">
        <f t="shared" si="9"/>
        <v>100</v>
      </c>
      <c r="AN34" s="139">
        <v>100</v>
      </c>
      <c r="AO34" s="137">
        <f t="shared" si="10"/>
        <v>0</v>
      </c>
      <c r="AP34" s="137">
        <v>0</v>
      </c>
      <c r="AQ34" s="137">
        <v>0</v>
      </c>
      <c r="AR34" s="137">
        <v>0</v>
      </c>
      <c r="AS34" s="137">
        <f t="shared" si="11"/>
        <v>75</v>
      </c>
      <c r="AT34" s="137">
        <v>50</v>
      </c>
      <c r="AU34" s="137">
        <v>25</v>
      </c>
      <c r="AV34" s="137">
        <f t="shared" si="12"/>
        <v>0</v>
      </c>
      <c r="AW34" s="137">
        <v>0</v>
      </c>
      <c r="AX34" s="137">
        <v>0</v>
      </c>
      <c r="AY34" s="137">
        <f t="shared" si="13"/>
        <v>50</v>
      </c>
      <c r="AZ34" s="137">
        <v>25</v>
      </c>
      <c r="BA34" s="137">
        <v>25</v>
      </c>
      <c r="BB34" s="137">
        <v>0</v>
      </c>
      <c r="BC34" s="137">
        <v>0</v>
      </c>
      <c r="BD34" s="137">
        <f t="shared" si="14"/>
        <v>25</v>
      </c>
      <c r="BE34" s="137">
        <v>25</v>
      </c>
      <c r="BF34" s="137">
        <v>0</v>
      </c>
      <c r="BG34" s="137">
        <f t="shared" si="15"/>
        <v>0</v>
      </c>
      <c r="BH34" s="137">
        <v>0</v>
      </c>
      <c r="BI34" s="137">
        <v>0</v>
      </c>
      <c r="BJ34" s="137">
        <v>0</v>
      </c>
      <c r="BK34" s="137">
        <v>0</v>
      </c>
      <c r="BL34" s="137">
        <f t="shared" si="16"/>
        <v>0</v>
      </c>
      <c r="BM34" s="137">
        <v>0</v>
      </c>
      <c r="BN34" s="137">
        <v>0</v>
      </c>
      <c r="BO34" s="137">
        <v>0</v>
      </c>
      <c r="BP34" s="137">
        <v>0</v>
      </c>
      <c r="BQ34" s="137">
        <f t="shared" si="17"/>
        <v>10</v>
      </c>
      <c r="BR34" s="137">
        <v>10</v>
      </c>
      <c r="BS34" s="137">
        <v>0</v>
      </c>
      <c r="BT34" s="137">
        <v>0</v>
      </c>
      <c r="BU34" s="137">
        <v>0</v>
      </c>
      <c r="BV34" s="137">
        <v>0</v>
      </c>
      <c r="BW34" s="137">
        <f t="shared" si="18"/>
        <v>60</v>
      </c>
      <c r="BX34" s="137">
        <v>0</v>
      </c>
      <c r="BY34" s="137">
        <v>20</v>
      </c>
      <c r="BZ34" s="137">
        <v>20</v>
      </c>
      <c r="CA34" s="137">
        <v>20</v>
      </c>
      <c r="CB34" s="137">
        <v>0</v>
      </c>
      <c r="CC34" s="137">
        <f t="shared" si="19"/>
        <v>30</v>
      </c>
      <c r="CD34" s="137">
        <v>0</v>
      </c>
      <c r="CE34" s="137">
        <v>0</v>
      </c>
      <c r="CF34" s="137">
        <v>0</v>
      </c>
      <c r="CG34" s="137">
        <v>20</v>
      </c>
      <c r="CH34" s="137">
        <v>10</v>
      </c>
      <c r="CI34" s="138">
        <f t="shared" si="20"/>
        <v>50</v>
      </c>
      <c r="CJ34" s="137">
        <v>25</v>
      </c>
      <c r="CK34" s="137">
        <v>25</v>
      </c>
      <c r="CL34" s="137">
        <v>0</v>
      </c>
      <c r="CM34" s="137">
        <v>0</v>
      </c>
      <c r="CN34" s="137">
        <f t="shared" si="23"/>
        <v>0</v>
      </c>
      <c r="CO34" s="137">
        <v>0</v>
      </c>
      <c r="CP34" s="137">
        <v>0</v>
      </c>
      <c r="CQ34" s="137">
        <v>0</v>
      </c>
      <c r="CR34" s="137" t="s">
        <v>86</v>
      </c>
      <c r="CS34" s="137" t="s">
        <v>86</v>
      </c>
      <c r="CT34" s="137" t="s">
        <v>86</v>
      </c>
      <c r="CU34" s="137" t="s">
        <v>86</v>
      </c>
      <c r="CV34" s="137" t="s">
        <v>86</v>
      </c>
      <c r="CW34" s="137" t="s">
        <v>86</v>
      </c>
      <c r="CX34" s="137" t="s">
        <v>86</v>
      </c>
      <c r="CY34" s="137" t="s">
        <v>86</v>
      </c>
      <c r="CZ34" s="137" t="s">
        <v>86</v>
      </c>
    </row>
    <row r="35" spans="1:104" s="68" customFormat="1" x14ac:dyDescent="0.45">
      <c r="A35" s="133" t="s">
        <v>243</v>
      </c>
      <c r="B35" s="134">
        <v>40.792070000000002</v>
      </c>
      <c r="C35" s="135" t="s">
        <v>213</v>
      </c>
      <c r="D35" s="136" t="s">
        <v>329</v>
      </c>
      <c r="E35" s="137" t="s">
        <v>110</v>
      </c>
      <c r="F35" s="137">
        <f t="shared" si="21"/>
        <v>100</v>
      </c>
      <c r="G35" s="137">
        <v>100</v>
      </c>
      <c r="H35" s="137">
        <f t="shared" si="0"/>
        <v>100</v>
      </c>
      <c r="I35" s="137">
        <v>20</v>
      </c>
      <c r="J35" s="137">
        <v>20</v>
      </c>
      <c r="K35" s="137">
        <v>20</v>
      </c>
      <c r="L35" s="137">
        <v>20</v>
      </c>
      <c r="M35" s="137">
        <v>20</v>
      </c>
      <c r="N35" s="137">
        <f t="shared" si="1"/>
        <v>75</v>
      </c>
      <c r="O35" s="137">
        <v>50</v>
      </c>
      <c r="P35" s="137">
        <v>25</v>
      </c>
      <c r="Q35" s="137">
        <f t="shared" si="2"/>
        <v>100</v>
      </c>
      <c r="R35" s="137">
        <v>50</v>
      </c>
      <c r="S35" s="137">
        <v>50</v>
      </c>
      <c r="T35" s="137">
        <f t="shared" si="3"/>
        <v>50</v>
      </c>
      <c r="U35" s="137">
        <v>0</v>
      </c>
      <c r="V35" s="137">
        <v>50</v>
      </c>
      <c r="W35" s="138">
        <f t="shared" si="4"/>
        <v>50</v>
      </c>
      <c r="X35" s="137">
        <v>0</v>
      </c>
      <c r="Y35" s="137">
        <v>25</v>
      </c>
      <c r="Z35" s="137">
        <v>12.5</v>
      </c>
      <c r="AA35" s="137">
        <v>12.5</v>
      </c>
      <c r="AB35" s="137">
        <f t="shared" si="5"/>
        <v>75</v>
      </c>
      <c r="AC35" s="137">
        <v>50</v>
      </c>
      <c r="AD35" s="137">
        <v>25</v>
      </c>
      <c r="AE35" s="137">
        <f t="shared" si="6"/>
        <v>15</v>
      </c>
      <c r="AF35" s="137">
        <v>15</v>
      </c>
      <c r="AG35" s="137">
        <v>0</v>
      </c>
      <c r="AH35" s="137">
        <v>0</v>
      </c>
      <c r="AI35" s="137">
        <f t="shared" si="7"/>
        <v>0</v>
      </c>
      <c r="AJ35" s="137">
        <v>0</v>
      </c>
      <c r="AK35" s="137">
        <f t="shared" si="8"/>
        <v>50</v>
      </c>
      <c r="AL35" s="137">
        <v>50</v>
      </c>
      <c r="AM35" s="137">
        <f t="shared" si="9"/>
        <v>100</v>
      </c>
      <c r="AN35" s="137">
        <v>100</v>
      </c>
      <c r="AO35" s="137">
        <f t="shared" si="10"/>
        <v>30</v>
      </c>
      <c r="AP35" s="137">
        <v>0</v>
      </c>
      <c r="AQ35" s="137">
        <v>30</v>
      </c>
      <c r="AR35" s="137">
        <v>0</v>
      </c>
      <c r="AS35" s="137">
        <f t="shared" si="11"/>
        <v>75</v>
      </c>
      <c r="AT35" s="137">
        <v>50</v>
      </c>
      <c r="AU35" s="137">
        <v>25</v>
      </c>
      <c r="AV35" s="137">
        <f t="shared" si="12"/>
        <v>100</v>
      </c>
      <c r="AW35" s="137">
        <v>50</v>
      </c>
      <c r="AX35" s="137">
        <v>50</v>
      </c>
      <c r="AY35" s="137">
        <f t="shared" si="13"/>
        <v>87.5</v>
      </c>
      <c r="AZ35" s="137">
        <v>25</v>
      </c>
      <c r="BA35" s="137">
        <v>25</v>
      </c>
      <c r="BB35" s="137">
        <v>25</v>
      </c>
      <c r="BC35" s="137">
        <v>12.5</v>
      </c>
      <c r="BD35" s="137">
        <f t="shared" si="14"/>
        <v>100</v>
      </c>
      <c r="BE35" s="137">
        <v>50</v>
      </c>
      <c r="BF35" s="137">
        <v>50</v>
      </c>
      <c r="BG35" s="137">
        <f t="shared" si="15"/>
        <v>25</v>
      </c>
      <c r="BH35" s="137">
        <v>25</v>
      </c>
      <c r="BI35" s="137">
        <v>0</v>
      </c>
      <c r="BJ35" s="137">
        <v>0</v>
      </c>
      <c r="BK35" s="137">
        <v>0</v>
      </c>
      <c r="BL35" s="137">
        <f t="shared" si="16"/>
        <v>0</v>
      </c>
      <c r="BM35" s="137">
        <v>0</v>
      </c>
      <c r="BN35" s="137">
        <v>0</v>
      </c>
      <c r="BO35" s="137">
        <v>0</v>
      </c>
      <c r="BP35" s="137">
        <v>0</v>
      </c>
      <c r="BQ35" s="137">
        <f t="shared" si="17"/>
        <v>30</v>
      </c>
      <c r="BR35" s="137">
        <v>20</v>
      </c>
      <c r="BS35" s="137">
        <v>10</v>
      </c>
      <c r="BT35" s="137">
        <v>0</v>
      </c>
      <c r="BU35" s="137">
        <v>0</v>
      </c>
      <c r="BV35" s="137">
        <v>0</v>
      </c>
      <c r="BW35" s="137">
        <f t="shared" si="18"/>
        <v>90</v>
      </c>
      <c r="BX35" s="137">
        <v>10</v>
      </c>
      <c r="BY35" s="137">
        <v>20</v>
      </c>
      <c r="BZ35" s="137">
        <v>20</v>
      </c>
      <c r="CA35" s="137">
        <v>20</v>
      </c>
      <c r="CB35" s="137">
        <v>20</v>
      </c>
      <c r="CC35" s="137">
        <f t="shared" si="19"/>
        <v>30</v>
      </c>
      <c r="CD35" s="137">
        <v>10</v>
      </c>
      <c r="CE35" s="137">
        <v>0</v>
      </c>
      <c r="CF35" s="137">
        <v>0</v>
      </c>
      <c r="CG35" s="137">
        <v>0</v>
      </c>
      <c r="CH35" s="137">
        <v>20</v>
      </c>
      <c r="CI35" s="138">
        <f t="shared" si="20"/>
        <v>87.5</v>
      </c>
      <c r="CJ35" s="137">
        <v>25</v>
      </c>
      <c r="CK35" s="137">
        <v>25</v>
      </c>
      <c r="CL35" s="137">
        <v>25</v>
      </c>
      <c r="CM35" s="137">
        <v>12.5</v>
      </c>
      <c r="CN35" s="137">
        <f t="shared" si="23"/>
        <v>75</v>
      </c>
      <c r="CO35" s="137">
        <v>0</v>
      </c>
      <c r="CP35" s="137">
        <v>25</v>
      </c>
      <c r="CQ35" s="137">
        <v>50</v>
      </c>
      <c r="CR35" s="137" t="s">
        <v>86</v>
      </c>
      <c r="CS35" s="137" t="s">
        <v>86</v>
      </c>
      <c r="CT35" s="137" t="s">
        <v>86</v>
      </c>
      <c r="CU35" s="137" t="s">
        <v>86</v>
      </c>
      <c r="CV35" s="137" t="s">
        <v>86</v>
      </c>
      <c r="CW35" s="137" t="s">
        <v>86</v>
      </c>
      <c r="CX35" s="137" t="s">
        <v>86</v>
      </c>
      <c r="CY35" s="137" t="s">
        <v>86</v>
      </c>
      <c r="CZ35" s="137" t="s">
        <v>86</v>
      </c>
    </row>
    <row r="36" spans="1:104" s="68" customFormat="1" x14ac:dyDescent="0.45">
      <c r="A36" s="133" t="s">
        <v>244</v>
      </c>
      <c r="B36" s="134">
        <v>101.0348</v>
      </c>
      <c r="C36" s="135" t="s">
        <v>206</v>
      </c>
      <c r="D36" s="136" t="s">
        <v>330</v>
      </c>
      <c r="E36" s="137" t="s">
        <v>109</v>
      </c>
      <c r="F36" s="137">
        <f t="shared" si="21"/>
        <v>100</v>
      </c>
      <c r="G36" s="137">
        <v>100</v>
      </c>
      <c r="H36" s="137">
        <f t="shared" si="0"/>
        <v>80</v>
      </c>
      <c r="I36" s="137">
        <v>20</v>
      </c>
      <c r="J36" s="137">
        <v>0</v>
      </c>
      <c r="K36" s="137">
        <v>20</v>
      </c>
      <c r="L36" s="137">
        <v>20</v>
      </c>
      <c r="M36" s="137">
        <v>20</v>
      </c>
      <c r="N36" s="137">
        <f t="shared" si="1"/>
        <v>50</v>
      </c>
      <c r="O36" s="137">
        <v>25</v>
      </c>
      <c r="P36" s="137">
        <v>25</v>
      </c>
      <c r="Q36" s="137">
        <f t="shared" si="2"/>
        <v>75</v>
      </c>
      <c r="R36" s="137">
        <v>50</v>
      </c>
      <c r="S36" s="137">
        <v>25</v>
      </c>
      <c r="T36" s="137">
        <f t="shared" si="3"/>
        <v>25</v>
      </c>
      <c r="U36" s="137">
        <v>0</v>
      </c>
      <c r="V36" s="137">
        <v>25</v>
      </c>
      <c r="W36" s="138">
        <f t="shared" si="4"/>
        <v>62.5</v>
      </c>
      <c r="X36" s="137">
        <v>12.5</v>
      </c>
      <c r="Y36" s="137">
        <v>25</v>
      </c>
      <c r="Z36" s="137">
        <v>12.5</v>
      </c>
      <c r="AA36" s="137">
        <v>12.5</v>
      </c>
      <c r="AB36" s="137">
        <f t="shared" si="5"/>
        <v>75</v>
      </c>
      <c r="AC36" s="137">
        <v>50</v>
      </c>
      <c r="AD36" s="137">
        <v>25</v>
      </c>
      <c r="AE36" s="137">
        <f t="shared" si="6"/>
        <v>15</v>
      </c>
      <c r="AF36" s="137">
        <v>0</v>
      </c>
      <c r="AG36" s="137">
        <v>15</v>
      </c>
      <c r="AH36" s="137">
        <v>0</v>
      </c>
      <c r="AI36" s="137">
        <f t="shared" si="7"/>
        <v>50</v>
      </c>
      <c r="AJ36" s="137">
        <v>50</v>
      </c>
      <c r="AK36" s="137">
        <f t="shared" si="8"/>
        <v>100</v>
      </c>
      <c r="AL36" s="137">
        <v>100</v>
      </c>
      <c r="AM36" s="137">
        <f t="shared" si="9"/>
        <v>100</v>
      </c>
      <c r="AN36" s="137">
        <v>100</v>
      </c>
      <c r="AO36" s="137">
        <f t="shared" si="10"/>
        <v>0</v>
      </c>
      <c r="AP36" s="137">
        <v>0</v>
      </c>
      <c r="AQ36" s="137">
        <v>0</v>
      </c>
      <c r="AR36" s="137">
        <v>0</v>
      </c>
      <c r="AS36" s="137">
        <f t="shared" si="11"/>
        <v>75</v>
      </c>
      <c r="AT36" s="137">
        <v>50</v>
      </c>
      <c r="AU36" s="137">
        <v>25</v>
      </c>
      <c r="AV36" s="137">
        <f t="shared" si="12"/>
        <v>0</v>
      </c>
      <c r="AW36" s="137">
        <v>0</v>
      </c>
      <c r="AX36" s="137">
        <v>0</v>
      </c>
      <c r="AY36" s="137">
        <f t="shared" si="13"/>
        <v>50</v>
      </c>
      <c r="AZ36" s="137">
        <v>25</v>
      </c>
      <c r="BA36" s="137">
        <v>25</v>
      </c>
      <c r="BB36" s="137">
        <v>0</v>
      </c>
      <c r="BC36" s="137">
        <v>0</v>
      </c>
      <c r="BD36" s="137">
        <f t="shared" si="14"/>
        <v>50</v>
      </c>
      <c r="BE36" s="137">
        <v>50</v>
      </c>
      <c r="BF36" s="137">
        <v>0</v>
      </c>
      <c r="BG36" s="138">
        <f t="shared" si="15"/>
        <v>12.5</v>
      </c>
      <c r="BH36" s="137">
        <v>12.5</v>
      </c>
      <c r="BI36" s="137">
        <v>0</v>
      </c>
      <c r="BJ36" s="137">
        <v>0</v>
      </c>
      <c r="BK36" s="137">
        <v>0</v>
      </c>
      <c r="BL36" s="137">
        <f t="shared" si="16"/>
        <v>0</v>
      </c>
      <c r="BM36" s="137">
        <v>0</v>
      </c>
      <c r="BN36" s="137">
        <v>0</v>
      </c>
      <c r="BO36" s="137">
        <v>0</v>
      </c>
      <c r="BP36" s="137">
        <v>0</v>
      </c>
      <c r="BQ36" s="137">
        <f t="shared" si="17"/>
        <v>20</v>
      </c>
      <c r="BR36" s="137">
        <v>20</v>
      </c>
      <c r="BS36" s="137">
        <v>0</v>
      </c>
      <c r="BT36" s="137">
        <v>0</v>
      </c>
      <c r="BU36" s="137">
        <v>0</v>
      </c>
      <c r="BV36" s="137">
        <v>0</v>
      </c>
      <c r="BW36" s="137">
        <f t="shared" si="18"/>
        <v>60</v>
      </c>
      <c r="BX36" s="137">
        <v>0</v>
      </c>
      <c r="BY36" s="137">
        <v>20</v>
      </c>
      <c r="BZ36" s="137">
        <v>20</v>
      </c>
      <c r="CA36" s="137">
        <v>20</v>
      </c>
      <c r="CB36" s="137">
        <v>0</v>
      </c>
      <c r="CC36" s="137">
        <f t="shared" si="19"/>
        <v>40</v>
      </c>
      <c r="CD36" s="137">
        <v>20</v>
      </c>
      <c r="CE36" s="137">
        <v>0</v>
      </c>
      <c r="CF36" s="137">
        <v>0</v>
      </c>
      <c r="CG36" s="137">
        <v>20</v>
      </c>
      <c r="CH36" s="137">
        <v>0</v>
      </c>
      <c r="CI36" s="138">
        <f t="shared" si="20"/>
        <v>75</v>
      </c>
      <c r="CJ36" s="137">
        <v>25</v>
      </c>
      <c r="CK36" s="137">
        <v>25</v>
      </c>
      <c r="CL36" s="137">
        <v>25</v>
      </c>
      <c r="CM36" s="137">
        <v>0</v>
      </c>
      <c r="CN36" s="137">
        <f t="shared" si="23"/>
        <v>0</v>
      </c>
      <c r="CO36" s="137">
        <v>0</v>
      </c>
      <c r="CP36" s="137">
        <v>0</v>
      </c>
      <c r="CQ36" s="137">
        <v>0</v>
      </c>
      <c r="CR36" s="137" t="s">
        <v>86</v>
      </c>
      <c r="CS36" s="137" t="s">
        <v>86</v>
      </c>
      <c r="CT36" s="137" t="s">
        <v>86</v>
      </c>
      <c r="CU36" s="137" t="s">
        <v>86</v>
      </c>
      <c r="CV36" s="137" t="s">
        <v>86</v>
      </c>
      <c r="CW36" s="137" t="s">
        <v>86</v>
      </c>
      <c r="CX36" s="137" t="s">
        <v>86</v>
      </c>
      <c r="CY36" s="137" t="s">
        <v>86</v>
      </c>
      <c r="CZ36" s="137" t="s">
        <v>86</v>
      </c>
    </row>
    <row r="37" spans="1:104" s="68" customFormat="1" ht="42.75" x14ac:dyDescent="0.45">
      <c r="A37" s="133" t="s">
        <v>245</v>
      </c>
      <c r="B37" s="134">
        <v>309.60737999999998</v>
      </c>
      <c r="C37" s="135" t="s">
        <v>246</v>
      </c>
      <c r="D37" s="136" t="s">
        <v>331</v>
      </c>
      <c r="E37" s="137" t="s">
        <v>109</v>
      </c>
      <c r="F37" s="137">
        <f t="shared" si="21"/>
        <v>100</v>
      </c>
      <c r="G37" s="137">
        <v>100</v>
      </c>
      <c r="H37" s="137">
        <f t="shared" si="0"/>
        <v>100</v>
      </c>
      <c r="I37" s="137">
        <v>20</v>
      </c>
      <c r="J37" s="137">
        <v>20</v>
      </c>
      <c r="K37" s="137">
        <v>20</v>
      </c>
      <c r="L37" s="137">
        <v>20</v>
      </c>
      <c r="M37" s="137">
        <v>20</v>
      </c>
      <c r="N37" s="137">
        <f t="shared" si="1"/>
        <v>75</v>
      </c>
      <c r="O37" s="137">
        <v>50</v>
      </c>
      <c r="P37" s="137">
        <v>25</v>
      </c>
      <c r="Q37" s="137">
        <f t="shared" si="2"/>
        <v>100</v>
      </c>
      <c r="R37" s="137">
        <v>50</v>
      </c>
      <c r="S37" s="137">
        <v>50</v>
      </c>
      <c r="T37" s="137">
        <f t="shared" si="3"/>
        <v>75</v>
      </c>
      <c r="U37" s="137">
        <v>25</v>
      </c>
      <c r="V37" s="137">
        <v>50</v>
      </c>
      <c r="W37" s="138">
        <f t="shared" si="4"/>
        <v>12.5</v>
      </c>
      <c r="X37" s="137">
        <v>0</v>
      </c>
      <c r="Y37" s="137">
        <v>12.5</v>
      </c>
      <c r="Z37" s="137">
        <v>0</v>
      </c>
      <c r="AA37" s="137">
        <v>0</v>
      </c>
      <c r="AB37" s="137">
        <f t="shared" si="5"/>
        <v>50</v>
      </c>
      <c r="AC37" s="137">
        <v>25</v>
      </c>
      <c r="AD37" s="137">
        <v>25</v>
      </c>
      <c r="AE37" s="137">
        <f t="shared" si="6"/>
        <v>45</v>
      </c>
      <c r="AF37" s="137">
        <v>15</v>
      </c>
      <c r="AG37" s="137">
        <v>30</v>
      </c>
      <c r="AH37" s="137">
        <v>0</v>
      </c>
      <c r="AI37" s="137">
        <f t="shared" si="7"/>
        <v>100</v>
      </c>
      <c r="AJ37" s="137">
        <v>100</v>
      </c>
      <c r="AK37" s="137">
        <f t="shared" si="8"/>
        <v>100</v>
      </c>
      <c r="AL37" s="137">
        <v>100</v>
      </c>
      <c r="AM37" s="137">
        <f t="shared" si="9"/>
        <v>100</v>
      </c>
      <c r="AN37" s="137">
        <v>100</v>
      </c>
      <c r="AO37" s="137">
        <f t="shared" si="10"/>
        <v>30</v>
      </c>
      <c r="AP37" s="137">
        <v>0</v>
      </c>
      <c r="AQ37" s="137">
        <v>15</v>
      </c>
      <c r="AR37" s="137">
        <v>15</v>
      </c>
      <c r="AS37" s="137">
        <f t="shared" si="11"/>
        <v>75</v>
      </c>
      <c r="AT37" s="137">
        <v>25</v>
      </c>
      <c r="AU37" s="137">
        <v>50</v>
      </c>
      <c r="AV37" s="137">
        <f t="shared" si="12"/>
        <v>100</v>
      </c>
      <c r="AW37" s="137">
        <v>50</v>
      </c>
      <c r="AX37" s="137">
        <v>50</v>
      </c>
      <c r="AY37" s="137">
        <f t="shared" si="13"/>
        <v>100</v>
      </c>
      <c r="AZ37" s="137">
        <v>25</v>
      </c>
      <c r="BA37" s="137">
        <v>25</v>
      </c>
      <c r="BB37" s="137">
        <v>25</v>
      </c>
      <c r="BC37" s="137">
        <v>25</v>
      </c>
      <c r="BD37" s="137">
        <f t="shared" si="14"/>
        <v>100</v>
      </c>
      <c r="BE37" s="137">
        <v>50</v>
      </c>
      <c r="BF37" s="137">
        <v>50</v>
      </c>
      <c r="BG37" s="137">
        <f t="shared" si="15"/>
        <v>0</v>
      </c>
      <c r="BH37" s="137">
        <v>0</v>
      </c>
      <c r="BI37" s="137">
        <v>0</v>
      </c>
      <c r="BJ37" s="137">
        <v>0</v>
      </c>
      <c r="BK37" s="137">
        <v>0</v>
      </c>
      <c r="BL37" s="137">
        <f t="shared" si="16"/>
        <v>0</v>
      </c>
      <c r="BM37" s="137">
        <v>0</v>
      </c>
      <c r="BN37" s="137">
        <v>0</v>
      </c>
      <c r="BO37" s="137">
        <v>0</v>
      </c>
      <c r="BP37" s="137">
        <v>0</v>
      </c>
      <c r="BQ37" s="137">
        <f t="shared" si="17"/>
        <v>70</v>
      </c>
      <c r="BR37" s="137">
        <v>10</v>
      </c>
      <c r="BS37" s="137">
        <v>20</v>
      </c>
      <c r="BT37" s="137">
        <v>10</v>
      </c>
      <c r="BU37" s="137">
        <v>20</v>
      </c>
      <c r="BV37" s="137">
        <v>10</v>
      </c>
      <c r="BW37" s="137">
        <f t="shared" si="18"/>
        <v>70</v>
      </c>
      <c r="BX37" s="137">
        <v>20</v>
      </c>
      <c r="BY37" s="137">
        <v>10</v>
      </c>
      <c r="BZ37" s="137">
        <v>20</v>
      </c>
      <c r="CA37" s="137">
        <v>0</v>
      </c>
      <c r="CB37" s="137">
        <v>20</v>
      </c>
      <c r="CC37" s="137">
        <f t="shared" si="19"/>
        <v>50</v>
      </c>
      <c r="CD37" s="137">
        <v>10</v>
      </c>
      <c r="CE37" s="137">
        <v>0</v>
      </c>
      <c r="CF37" s="137">
        <v>0</v>
      </c>
      <c r="CG37" s="137">
        <v>20</v>
      </c>
      <c r="CH37" s="137">
        <v>20</v>
      </c>
      <c r="CI37" s="138">
        <f t="shared" si="20"/>
        <v>62.5</v>
      </c>
      <c r="CJ37" s="137">
        <v>12.5</v>
      </c>
      <c r="CK37" s="137">
        <v>25</v>
      </c>
      <c r="CL37" s="137">
        <v>0</v>
      </c>
      <c r="CM37" s="137">
        <v>25</v>
      </c>
      <c r="CN37" s="138">
        <f>SUM(CS37:CV37)</f>
        <v>37.5</v>
      </c>
      <c r="CO37" s="137">
        <v>1</v>
      </c>
      <c r="CP37" s="137" t="s">
        <v>86</v>
      </c>
      <c r="CQ37" s="137" t="s">
        <v>86</v>
      </c>
      <c r="CR37" s="156" t="s">
        <v>552</v>
      </c>
      <c r="CS37" s="137">
        <v>12.5</v>
      </c>
      <c r="CT37" s="137">
        <v>12.5</v>
      </c>
      <c r="CU37" s="137">
        <v>12.5</v>
      </c>
      <c r="CV37" s="137">
        <v>0</v>
      </c>
      <c r="CW37" s="137" t="s">
        <v>86</v>
      </c>
      <c r="CX37" s="137" t="s">
        <v>86</v>
      </c>
      <c r="CY37" s="137" t="s">
        <v>86</v>
      </c>
      <c r="CZ37" s="137" t="s">
        <v>86</v>
      </c>
    </row>
    <row r="38" spans="1:104" s="68" customFormat="1" x14ac:dyDescent="0.45">
      <c r="A38" s="133" t="s">
        <v>247</v>
      </c>
      <c r="B38" s="134">
        <v>48.557989999999997</v>
      </c>
      <c r="C38" s="135" t="s">
        <v>246</v>
      </c>
      <c r="D38" s="136" t="s">
        <v>332</v>
      </c>
      <c r="E38" s="137" t="s">
        <v>109</v>
      </c>
      <c r="F38" s="137">
        <f t="shared" si="21"/>
        <v>100</v>
      </c>
      <c r="G38" s="137">
        <v>100</v>
      </c>
      <c r="H38" s="137">
        <f t="shared" si="0"/>
        <v>50</v>
      </c>
      <c r="I38" s="137">
        <v>20</v>
      </c>
      <c r="J38" s="137">
        <v>0</v>
      </c>
      <c r="K38" s="137">
        <v>20</v>
      </c>
      <c r="L38" s="137">
        <v>0</v>
      </c>
      <c r="M38" s="137">
        <v>10</v>
      </c>
      <c r="N38" s="137">
        <f t="shared" si="1"/>
        <v>0</v>
      </c>
      <c r="O38" s="137">
        <v>0</v>
      </c>
      <c r="P38" s="137">
        <v>0</v>
      </c>
      <c r="Q38" s="137">
        <f t="shared" si="2"/>
        <v>0</v>
      </c>
      <c r="R38" s="137">
        <v>0</v>
      </c>
      <c r="S38" s="137">
        <v>0</v>
      </c>
      <c r="T38" s="137">
        <f t="shared" si="3"/>
        <v>25</v>
      </c>
      <c r="U38" s="137">
        <v>0</v>
      </c>
      <c r="V38" s="137">
        <v>25</v>
      </c>
      <c r="W38" s="138">
        <f t="shared" si="4"/>
        <v>0</v>
      </c>
      <c r="X38" s="137">
        <v>0</v>
      </c>
      <c r="Y38" s="137">
        <v>0</v>
      </c>
      <c r="Z38" s="137">
        <v>0</v>
      </c>
      <c r="AA38" s="137">
        <v>0</v>
      </c>
      <c r="AB38" s="137">
        <f t="shared" si="5"/>
        <v>0</v>
      </c>
      <c r="AC38" s="137">
        <v>0</v>
      </c>
      <c r="AD38" s="137">
        <v>0</v>
      </c>
      <c r="AE38" s="137">
        <f t="shared" si="6"/>
        <v>0</v>
      </c>
      <c r="AF38" s="137">
        <v>0</v>
      </c>
      <c r="AG38" s="137">
        <v>0</v>
      </c>
      <c r="AH38" s="137">
        <v>0</v>
      </c>
      <c r="AI38" s="137">
        <f t="shared" si="7"/>
        <v>0</v>
      </c>
      <c r="AJ38" s="137">
        <v>0</v>
      </c>
      <c r="AK38" s="137">
        <f t="shared" si="8"/>
        <v>0</v>
      </c>
      <c r="AL38" s="137">
        <v>0</v>
      </c>
      <c r="AM38" s="137">
        <f t="shared" si="9"/>
        <v>100</v>
      </c>
      <c r="AN38" s="137">
        <v>100</v>
      </c>
      <c r="AO38" s="137">
        <f t="shared" si="10"/>
        <v>0</v>
      </c>
      <c r="AP38" s="140">
        <v>0</v>
      </c>
      <c r="AQ38" s="137">
        <v>0</v>
      </c>
      <c r="AR38" s="137">
        <v>0</v>
      </c>
      <c r="AS38" s="137">
        <f t="shared" si="11"/>
        <v>0</v>
      </c>
      <c r="AT38" s="137">
        <v>0</v>
      </c>
      <c r="AU38" s="137">
        <v>0</v>
      </c>
      <c r="AV38" s="137">
        <f t="shared" si="12"/>
        <v>0</v>
      </c>
      <c r="AW38" s="137">
        <v>0</v>
      </c>
      <c r="AX38" s="137">
        <v>0</v>
      </c>
      <c r="AY38" s="137">
        <f t="shared" si="13"/>
        <v>0</v>
      </c>
      <c r="AZ38" s="137">
        <v>0</v>
      </c>
      <c r="BA38" s="137">
        <v>0</v>
      </c>
      <c r="BB38" s="137">
        <v>0</v>
      </c>
      <c r="BC38" s="137">
        <v>0</v>
      </c>
      <c r="BD38" s="137">
        <f t="shared" si="14"/>
        <v>0</v>
      </c>
      <c r="BE38" s="137">
        <v>0</v>
      </c>
      <c r="BF38" s="137">
        <v>0</v>
      </c>
      <c r="BG38" s="137">
        <f t="shared" si="15"/>
        <v>0</v>
      </c>
      <c r="BH38" s="137">
        <v>0</v>
      </c>
      <c r="BI38" s="137">
        <v>0</v>
      </c>
      <c r="BJ38" s="137">
        <v>0</v>
      </c>
      <c r="BK38" s="137">
        <v>0</v>
      </c>
      <c r="BL38" s="137">
        <f t="shared" si="16"/>
        <v>0</v>
      </c>
      <c r="BM38" s="137">
        <v>0</v>
      </c>
      <c r="BN38" s="139">
        <v>0</v>
      </c>
      <c r="BO38" s="137">
        <v>0</v>
      </c>
      <c r="BP38" s="137">
        <v>0</v>
      </c>
      <c r="BQ38" s="137">
        <f t="shared" si="17"/>
        <v>0</v>
      </c>
      <c r="BR38" s="137">
        <v>0</v>
      </c>
      <c r="BS38" s="137">
        <v>0</v>
      </c>
      <c r="BT38" s="137">
        <v>0</v>
      </c>
      <c r="BU38" s="137">
        <v>0</v>
      </c>
      <c r="BV38" s="137">
        <v>0</v>
      </c>
      <c r="BW38" s="137">
        <f t="shared" si="18"/>
        <v>60</v>
      </c>
      <c r="BX38" s="137">
        <v>0</v>
      </c>
      <c r="BY38" s="137">
        <v>20</v>
      </c>
      <c r="BZ38" s="137">
        <v>20</v>
      </c>
      <c r="CA38" s="137">
        <v>20</v>
      </c>
      <c r="CB38" s="137">
        <v>0</v>
      </c>
      <c r="CC38" s="137">
        <f t="shared" si="19"/>
        <v>20</v>
      </c>
      <c r="CD38" s="137">
        <v>0</v>
      </c>
      <c r="CE38" s="137">
        <v>0</v>
      </c>
      <c r="CF38" s="137">
        <v>0</v>
      </c>
      <c r="CG38" s="137">
        <v>20</v>
      </c>
      <c r="CH38" s="137">
        <v>0</v>
      </c>
      <c r="CI38" s="138">
        <f t="shared" si="20"/>
        <v>62.5</v>
      </c>
      <c r="CJ38" s="137">
        <v>25</v>
      </c>
      <c r="CK38" s="137">
        <v>25</v>
      </c>
      <c r="CL38" s="137">
        <v>0</v>
      </c>
      <c r="CM38" s="137">
        <v>12.5</v>
      </c>
      <c r="CN38" s="137">
        <f t="shared" ref="CN38:CN44" si="24">SUM(CP38:CZ38)</f>
        <v>0</v>
      </c>
      <c r="CO38" s="137">
        <v>0</v>
      </c>
      <c r="CP38" s="137">
        <v>0</v>
      </c>
      <c r="CQ38" s="137">
        <v>0</v>
      </c>
      <c r="CR38" s="137" t="s">
        <v>86</v>
      </c>
      <c r="CS38" s="137" t="s">
        <v>86</v>
      </c>
      <c r="CT38" s="137" t="s">
        <v>86</v>
      </c>
      <c r="CU38" s="137" t="s">
        <v>86</v>
      </c>
      <c r="CV38" s="137" t="s">
        <v>86</v>
      </c>
      <c r="CW38" s="137" t="s">
        <v>86</v>
      </c>
      <c r="CX38" s="137" t="s">
        <v>86</v>
      </c>
      <c r="CY38" s="137" t="s">
        <v>86</v>
      </c>
      <c r="CZ38" s="137" t="s">
        <v>86</v>
      </c>
    </row>
    <row r="39" spans="1:104" s="68" customFormat="1" x14ac:dyDescent="0.45">
      <c r="A39" s="133" t="s">
        <v>248</v>
      </c>
      <c r="B39" s="134">
        <v>17.737669999999998</v>
      </c>
      <c r="C39" s="135" t="s">
        <v>206</v>
      </c>
      <c r="D39" s="136" t="s">
        <v>333</v>
      </c>
      <c r="E39" s="137" t="s">
        <v>110</v>
      </c>
      <c r="F39" s="137">
        <f t="shared" si="21"/>
        <v>100</v>
      </c>
      <c r="G39" s="137">
        <v>100</v>
      </c>
      <c r="H39" s="137">
        <f t="shared" si="0"/>
        <v>80</v>
      </c>
      <c r="I39" s="137">
        <v>20</v>
      </c>
      <c r="J39" s="137">
        <v>0</v>
      </c>
      <c r="K39" s="137">
        <v>20</v>
      </c>
      <c r="L39" s="137">
        <v>20</v>
      </c>
      <c r="M39" s="137">
        <v>20</v>
      </c>
      <c r="N39" s="137">
        <f t="shared" si="1"/>
        <v>0</v>
      </c>
      <c r="O39" s="137">
        <v>0</v>
      </c>
      <c r="P39" s="137">
        <v>0</v>
      </c>
      <c r="Q39" s="137">
        <f t="shared" si="2"/>
        <v>25</v>
      </c>
      <c r="R39" s="137">
        <v>25</v>
      </c>
      <c r="S39" s="137">
        <v>0</v>
      </c>
      <c r="T39" s="137">
        <f t="shared" si="3"/>
        <v>25</v>
      </c>
      <c r="U39" s="137">
        <v>0</v>
      </c>
      <c r="V39" s="137">
        <v>25</v>
      </c>
      <c r="W39" s="138">
        <f t="shared" si="4"/>
        <v>62.5</v>
      </c>
      <c r="X39" s="137">
        <v>12.5</v>
      </c>
      <c r="Y39" s="137">
        <v>25</v>
      </c>
      <c r="Z39" s="137">
        <v>25</v>
      </c>
      <c r="AA39" s="137">
        <v>0</v>
      </c>
      <c r="AB39" s="137">
        <f t="shared" si="5"/>
        <v>0</v>
      </c>
      <c r="AC39" s="141">
        <v>0</v>
      </c>
      <c r="AD39" s="141">
        <v>0</v>
      </c>
      <c r="AE39" s="137">
        <f t="shared" si="6"/>
        <v>0</v>
      </c>
      <c r="AF39" s="141">
        <v>0</v>
      </c>
      <c r="AG39" s="141">
        <v>0</v>
      </c>
      <c r="AH39" s="141">
        <v>0</v>
      </c>
      <c r="AI39" s="137">
        <f t="shared" si="7"/>
        <v>0</v>
      </c>
      <c r="AJ39" s="137">
        <v>0</v>
      </c>
      <c r="AK39" s="137">
        <f t="shared" si="8"/>
        <v>50</v>
      </c>
      <c r="AL39" s="137">
        <v>50</v>
      </c>
      <c r="AM39" s="137">
        <f t="shared" si="9"/>
        <v>100</v>
      </c>
      <c r="AN39" s="137">
        <v>100</v>
      </c>
      <c r="AO39" s="137">
        <f t="shared" si="10"/>
        <v>0</v>
      </c>
      <c r="AP39" s="140">
        <v>0</v>
      </c>
      <c r="AQ39" s="137">
        <v>0</v>
      </c>
      <c r="AR39" s="137">
        <v>0</v>
      </c>
      <c r="AS39" s="137">
        <f t="shared" si="11"/>
        <v>75</v>
      </c>
      <c r="AT39" s="137">
        <v>50</v>
      </c>
      <c r="AU39" s="137">
        <v>25</v>
      </c>
      <c r="AV39" s="137">
        <f t="shared" si="12"/>
        <v>0</v>
      </c>
      <c r="AW39" s="137">
        <v>0</v>
      </c>
      <c r="AX39" s="137">
        <v>0</v>
      </c>
      <c r="AY39" s="137">
        <f t="shared" si="13"/>
        <v>50</v>
      </c>
      <c r="AZ39" s="137">
        <v>25</v>
      </c>
      <c r="BA39" s="137">
        <v>25</v>
      </c>
      <c r="BB39" s="137">
        <v>0</v>
      </c>
      <c r="BC39" s="137">
        <v>0</v>
      </c>
      <c r="BD39" s="137">
        <f t="shared" si="14"/>
        <v>50</v>
      </c>
      <c r="BE39" s="137">
        <v>50</v>
      </c>
      <c r="BF39" s="137">
        <v>0</v>
      </c>
      <c r="BG39" s="137">
        <f t="shared" si="15"/>
        <v>0</v>
      </c>
      <c r="BH39" s="137">
        <v>0</v>
      </c>
      <c r="BI39" s="137">
        <v>0</v>
      </c>
      <c r="BJ39" s="137">
        <v>0</v>
      </c>
      <c r="BK39" s="137">
        <v>0</v>
      </c>
      <c r="BL39" s="137">
        <f t="shared" si="16"/>
        <v>0</v>
      </c>
      <c r="BM39" s="137">
        <v>0</v>
      </c>
      <c r="BN39" s="139">
        <v>0</v>
      </c>
      <c r="BO39" s="137">
        <v>0</v>
      </c>
      <c r="BP39" s="137">
        <v>0</v>
      </c>
      <c r="BQ39" s="137">
        <f t="shared" si="17"/>
        <v>0</v>
      </c>
      <c r="BR39" s="137">
        <v>0</v>
      </c>
      <c r="BS39" s="137">
        <v>0</v>
      </c>
      <c r="BT39" s="137">
        <v>0</v>
      </c>
      <c r="BU39" s="137">
        <v>0</v>
      </c>
      <c r="BV39" s="137">
        <v>0</v>
      </c>
      <c r="BW39" s="137">
        <f t="shared" si="18"/>
        <v>60</v>
      </c>
      <c r="BX39" s="137">
        <v>0</v>
      </c>
      <c r="BY39" s="137">
        <v>20</v>
      </c>
      <c r="BZ39" s="137">
        <v>20</v>
      </c>
      <c r="CA39" s="137">
        <v>20</v>
      </c>
      <c r="CB39" s="137">
        <v>0</v>
      </c>
      <c r="CC39" s="137">
        <f t="shared" si="19"/>
        <v>20</v>
      </c>
      <c r="CD39" s="137">
        <v>0</v>
      </c>
      <c r="CE39" s="137">
        <v>0</v>
      </c>
      <c r="CF39" s="137">
        <v>0</v>
      </c>
      <c r="CG39" s="137">
        <v>20</v>
      </c>
      <c r="CH39" s="137">
        <v>0</v>
      </c>
      <c r="CI39" s="138">
        <f t="shared" si="20"/>
        <v>75</v>
      </c>
      <c r="CJ39" s="137">
        <v>25</v>
      </c>
      <c r="CK39" s="137">
        <v>25</v>
      </c>
      <c r="CL39" s="137">
        <v>25</v>
      </c>
      <c r="CM39" s="137">
        <v>0</v>
      </c>
      <c r="CN39" s="137">
        <f t="shared" si="24"/>
        <v>0</v>
      </c>
      <c r="CO39" s="137">
        <v>0</v>
      </c>
      <c r="CP39" s="137">
        <v>0</v>
      </c>
      <c r="CQ39" s="137">
        <v>0</v>
      </c>
      <c r="CR39" s="137" t="s">
        <v>86</v>
      </c>
      <c r="CS39" s="137" t="s">
        <v>86</v>
      </c>
      <c r="CT39" s="137" t="s">
        <v>86</v>
      </c>
      <c r="CU39" s="137" t="s">
        <v>86</v>
      </c>
      <c r="CV39" s="137" t="s">
        <v>86</v>
      </c>
      <c r="CW39" s="137" t="s">
        <v>86</v>
      </c>
      <c r="CX39" s="137" t="s">
        <v>86</v>
      </c>
      <c r="CY39" s="137" t="s">
        <v>86</v>
      </c>
      <c r="CZ39" s="137" t="s">
        <v>86</v>
      </c>
    </row>
    <row r="40" spans="1:104" s="68" customFormat="1" x14ac:dyDescent="0.45">
      <c r="A40" s="133" t="s">
        <v>249</v>
      </c>
      <c r="B40" s="134">
        <v>226.70301000000001</v>
      </c>
      <c r="C40" s="135" t="s">
        <v>223</v>
      </c>
      <c r="D40" s="136" t="s">
        <v>334</v>
      </c>
      <c r="E40" s="137" t="s">
        <v>109</v>
      </c>
      <c r="F40" s="137">
        <f t="shared" si="21"/>
        <v>100</v>
      </c>
      <c r="G40" s="137">
        <v>100</v>
      </c>
      <c r="H40" s="137">
        <f t="shared" si="0"/>
        <v>80</v>
      </c>
      <c r="I40" s="137">
        <v>20</v>
      </c>
      <c r="J40" s="137">
        <v>0</v>
      </c>
      <c r="K40" s="137">
        <v>20</v>
      </c>
      <c r="L40" s="137">
        <v>20</v>
      </c>
      <c r="M40" s="137">
        <v>20</v>
      </c>
      <c r="N40" s="137">
        <f t="shared" si="1"/>
        <v>100</v>
      </c>
      <c r="O40" s="137">
        <v>50</v>
      </c>
      <c r="P40" s="137">
        <v>50</v>
      </c>
      <c r="Q40" s="137">
        <f t="shared" si="2"/>
        <v>50</v>
      </c>
      <c r="R40" s="137">
        <v>25</v>
      </c>
      <c r="S40" s="137">
        <v>25</v>
      </c>
      <c r="T40" s="137">
        <f t="shared" si="3"/>
        <v>25</v>
      </c>
      <c r="U40" s="137">
        <v>0</v>
      </c>
      <c r="V40" s="137">
        <v>25</v>
      </c>
      <c r="W40" s="138">
        <f t="shared" si="4"/>
        <v>62.5</v>
      </c>
      <c r="X40" s="137">
        <v>12.5</v>
      </c>
      <c r="Y40" s="137">
        <v>25</v>
      </c>
      <c r="Z40" s="137">
        <v>25</v>
      </c>
      <c r="AA40" s="137">
        <v>0</v>
      </c>
      <c r="AB40" s="137">
        <f t="shared" si="5"/>
        <v>75</v>
      </c>
      <c r="AC40" s="137">
        <v>50</v>
      </c>
      <c r="AD40" s="137">
        <v>25</v>
      </c>
      <c r="AE40" s="137">
        <f t="shared" si="6"/>
        <v>45</v>
      </c>
      <c r="AF40" s="137">
        <v>0</v>
      </c>
      <c r="AG40" s="137">
        <v>30</v>
      </c>
      <c r="AH40" s="137">
        <v>15</v>
      </c>
      <c r="AI40" s="137">
        <f t="shared" si="7"/>
        <v>50</v>
      </c>
      <c r="AJ40" s="137">
        <v>50</v>
      </c>
      <c r="AK40" s="137">
        <f t="shared" si="8"/>
        <v>100</v>
      </c>
      <c r="AL40" s="137">
        <v>100</v>
      </c>
      <c r="AM40" s="137">
        <f t="shared" si="9"/>
        <v>100</v>
      </c>
      <c r="AN40" s="137">
        <v>100</v>
      </c>
      <c r="AO40" s="137">
        <f t="shared" si="10"/>
        <v>0</v>
      </c>
      <c r="AP40" s="137">
        <v>0</v>
      </c>
      <c r="AQ40" s="137">
        <v>0</v>
      </c>
      <c r="AR40" s="137">
        <v>0</v>
      </c>
      <c r="AS40" s="137">
        <f t="shared" si="11"/>
        <v>100</v>
      </c>
      <c r="AT40" s="137">
        <v>50</v>
      </c>
      <c r="AU40" s="137">
        <v>50</v>
      </c>
      <c r="AV40" s="137">
        <f t="shared" si="12"/>
        <v>0</v>
      </c>
      <c r="AW40" s="137">
        <v>0</v>
      </c>
      <c r="AX40" s="137">
        <v>0</v>
      </c>
      <c r="AY40" s="137">
        <f t="shared" si="13"/>
        <v>50</v>
      </c>
      <c r="AZ40" s="137">
        <v>25</v>
      </c>
      <c r="BA40" s="137">
        <v>25</v>
      </c>
      <c r="BB40" s="137">
        <v>0</v>
      </c>
      <c r="BC40" s="137">
        <v>0</v>
      </c>
      <c r="BD40" s="137">
        <f t="shared" si="14"/>
        <v>25</v>
      </c>
      <c r="BE40" s="137">
        <v>25</v>
      </c>
      <c r="BF40" s="137">
        <v>0</v>
      </c>
      <c r="BG40" s="137">
        <f t="shared" si="15"/>
        <v>0</v>
      </c>
      <c r="BH40" s="137">
        <v>0</v>
      </c>
      <c r="BI40" s="137">
        <v>0</v>
      </c>
      <c r="BJ40" s="137">
        <v>0</v>
      </c>
      <c r="BK40" s="137">
        <v>0</v>
      </c>
      <c r="BL40" s="137">
        <f t="shared" si="16"/>
        <v>0</v>
      </c>
      <c r="BM40" s="137">
        <v>0</v>
      </c>
      <c r="BN40" s="137">
        <v>0</v>
      </c>
      <c r="BO40" s="137">
        <v>0</v>
      </c>
      <c r="BP40" s="137">
        <v>0</v>
      </c>
      <c r="BQ40" s="137">
        <f t="shared" si="17"/>
        <v>10</v>
      </c>
      <c r="BR40" s="137">
        <v>10</v>
      </c>
      <c r="BS40" s="137">
        <v>0</v>
      </c>
      <c r="BT40" s="137">
        <v>0</v>
      </c>
      <c r="BU40" s="137">
        <v>0</v>
      </c>
      <c r="BV40" s="137">
        <v>0</v>
      </c>
      <c r="BW40" s="137">
        <f t="shared" si="18"/>
        <v>60</v>
      </c>
      <c r="BX40" s="137">
        <v>0</v>
      </c>
      <c r="BY40" s="137">
        <v>20</v>
      </c>
      <c r="BZ40" s="137">
        <v>20</v>
      </c>
      <c r="CA40" s="137">
        <v>20</v>
      </c>
      <c r="CB40" s="137">
        <v>0</v>
      </c>
      <c r="CC40" s="137">
        <f t="shared" si="19"/>
        <v>60</v>
      </c>
      <c r="CD40" s="137">
        <v>20</v>
      </c>
      <c r="CE40" s="137">
        <v>0</v>
      </c>
      <c r="CF40" s="137">
        <v>0</v>
      </c>
      <c r="CG40" s="137">
        <v>20</v>
      </c>
      <c r="CH40" s="137">
        <v>20</v>
      </c>
      <c r="CI40" s="138">
        <f t="shared" si="20"/>
        <v>75</v>
      </c>
      <c r="CJ40" s="137">
        <v>25</v>
      </c>
      <c r="CK40" s="137">
        <v>25</v>
      </c>
      <c r="CL40" s="137">
        <v>25</v>
      </c>
      <c r="CM40" s="137">
        <v>0</v>
      </c>
      <c r="CN40" s="137">
        <f t="shared" si="24"/>
        <v>25</v>
      </c>
      <c r="CO40" s="137">
        <v>0</v>
      </c>
      <c r="CP40" s="137">
        <v>0</v>
      </c>
      <c r="CQ40" s="137">
        <v>25</v>
      </c>
      <c r="CR40" s="137" t="s">
        <v>86</v>
      </c>
      <c r="CS40" s="137" t="s">
        <v>86</v>
      </c>
      <c r="CT40" s="137" t="s">
        <v>86</v>
      </c>
      <c r="CU40" s="137" t="s">
        <v>86</v>
      </c>
      <c r="CV40" s="137" t="s">
        <v>86</v>
      </c>
      <c r="CW40" s="137" t="s">
        <v>86</v>
      </c>
      <c r="CX40" s="137" t="s">
        <v>86</v>
      </c>
      <c r="CY40" s="137" t="s">
        <v>86</v>
      </c>
      <c r="CZ40" s="137" t="s">
        <v>86</v>
      </c>
    </row>
    <row r="41" spans="1:104" s="67" customFormat="1" x14ac:dyDescent="0.45">
      <c r="A41" s="133" t="s">
        <v>250</v>
      </c>
      <c r="B41" s="134">
        <v>36.009190000000004</v>
      </c>
      <c r="C41" s="135" t="s">
        <v>251</v>
      </c>
      <c r="D41" s="136" t="s">
        <v>335</v>
      </c>
      <c r="E41" s="137" t="s">
        <v>110</v>
      </c>
      <c r="F41" s="137">
        <f t="shared" si="21"/>
        <v>100</v>
      </c>
      <c r="G41" s="137">
        <v>100</v>
      </c>
      <c r="H41" s="137">
        <f t="shared" si="0"/>
        <v>100</v>
      </c>
      <c r="I41" s="137">
        <v>20</v>
      </c>
      <c r="J41" s="137">
        <v>20</v>
      </c>
      <c r="K41" s="137">
        <v>20</v>
      </c>
      <c r="L41" s="137">
        <v>20</v>
      </c>
      <c r="M41" s="137">
        <v>20</v>
      </c>
      <c r="N41" s="137">
        <f t="shared" si="1"/>
        <v>50</v>
      </c>
      <c r="O41" s="137">
        <v>50</v>
      </c>
      <c r="P41" s="137">
        <v>0</v>
      </c>
      <c r="Q41" s="137">
        <f t="shared" si="2"/>
        <v>50</v>
      </c>
      <c r="R41" s="137">
        <v>25</v>
      </c>
      <c r="S41" s="137">
        <v>25</v>
      </c>
      <c r="T41" s="137">
        <f t="shared" si="3"/>
        <v>0</v>
      </c>
      <c r="U41" s="137">
        <v>0</v>
      </c>
      <c r="V41" s="137">
        <v>0</v>
      </c>
      <c r="W41" s="138">
        <f t="shared" si="4"/>
        <v>0</v>
      </c>
      <c r="X41" s="137">
        <v>0</v>
      </c>
      <c r="Y41" s="137">
        <v>0</v>
      </c>
      <c r="Z41" s="137">
        <v>0</v>
      </c>
      <c r="AA41" s="137">
        <v>0</v>
      </c>
      <c r="AB41" s="137">
        <f t="shared" si="5"/>
        <v>0</v>
      </c>
      <c r="AC41" s="137">
        <v>0</v>
      </c>
      <c r="AD41" s="137">
        <v>0</v>
      </c>
      <c r="AE41" s="137">
        <f t="shared" si="6"/>
        <v>0</v>
      </c>
      <c r="AF41" s="137">
        <v>0</v>
      </c>
      <c r="AG41" s="137">
        <v>0</v>
      </c>
      <c r="AH41" s="137">
        <v>0</v>
      </c>
      <c r="AI41" s="137">
        <f t="shared" si="7"/>
        <v>0</v>
      </c>
      <c r="AJ41" s="137">
        <v>0</v>
      </c>
      <c r="AK41" s="137">
        <f t="shared" si="8"/>
        <v>0</v>
      </c>
      <c r="AL41" s="137">
        <v>0</v>
      </c>
      <c r="AM41" s="137">
        <f t="shared" si="9"/>
        <v>50</v>
      </c>
      <c r="AN41" s="139">
        <v>50</v>
      </c>
      <c r="AO41" s="137">
        <f t="shared" si="10"/>
        <v>0</v>
      </c>
      <c r="AP41" s="137">
        <v>0</v>
      </c>
      <c r="AQ41" s="137">
        <v>0</v>
      </c>
      <c r="AR41" s="137">
        <v>0</v>
      </c>
      <c r="AS41" s="137">
        <f t="shared" si="11"/>
        <v>0</v>
      </c>
      <c r="AT41" s="137">
        <v>0</v>
      </c>
      <c r="AU41" s="137">
        <v>0</v>
      </c>
      <c r="AV41" s="137">
        <f t="shared" si="12"/>
        <v>0</v>
      </c>
      <c r="AW41" s="137">
        <v>0</v>
      </c>
      <c r="AX41" s="137">
        <v>0</v>
      </c>
      <c r="AY41" s="137">
        <f t="shared" si="13"/>
        <v>25</v>
      </c>
      <c r="AZ41" s="137">
        <v>0</v>
      </c>
      <c r="BA41" s="137">
        <v>25</v>
      </c>
      <c r="BB41" s="137">
        <v>0</v>
      </c>
      <c r="BC41" s="137">
        <v>0</v>
      </c>
      <c r="BD41" s="137">
        <f t="shared" si="14"/>
        <v>0</v>
      </c>
      <c r="BE41" s="137">
        <v>0</v>
      </c>
      <c r="BF41" s="137">
        <v>0</v>
      </c>
      <c r="BG41" s="137">
        <f t="shared" si="15"/>
        <v>0</v>
      </c>
      <c r="BH41" s="137">
        <v>0</v>
      </c>
      <c r="BI41" s="137">
        <v>0</v>
      </c>
      <c r="BJ41" s="137">
        <v>0</v>
      </c>
      <c r="BK41" s="137">
        <v>0</v>
      </c>
      <c r="BL41" s="137">
        <f t="shared" si="16"/>
        <v>0</v>
      </c>
      <c r="BM41" s="137">
        <v>0</v>
      </c>
      <c r="BN41" s="137">
        <v>0</v>
      </c>
      <c r="BO41" s="137">
        <v>0</v>
      </c>
      <c r="BP41" s="137">
        <v>0</v>
      </c>
      <c r="BQ41" s="137">
        <f t="shared" si="17"/>
        <v>40</v>
      </c>
      <c r="BR41" s="137">
        <v>20</v>
      </c>
      <c r="BS41" s="137">
        <v>10</v>
      </c>
      <c r="BT41" s="137">
        <v>0</v>
      </c>
      <c r="BU41" s="137">
        <v>0</v>
      </c>
      <c r="BV41" s="139">
        <v>10</v>
      </c>
      <c r="BW41" s="137">
        <f t="shared" si="18"/>
        <v>10</v>
      </c>
      <c r="BX41" s="137">
        <v>0</v>
      </c>
      <c r="BY41" s="137">
        <v>10</v>
      </c>
      <c r="BZ41" s="137">
        <v>0</v>
      </c>
      <c r="CA41" s="137">
        <v>0</v>
      </c>
      <c r="CB41" s="137">
        <v>0</v>
      </c>
      <c r="CC41" s="137">
        <f t="shared" si="19"/>
        <v>10</v>
      </c>
      <c r="CD41" s="137">
        <v>10</v>
      </c>
      <c r="CE41" s="137">
        <v>0</v>
      </c>
      <c r="CF41" s="137">
        <v>0</v>
      </c>
      <c r="CG41" s="137">
        <v>0</v>
      </c>
      <c r="CH41" s="137">
        <v>0</v>
      </c>
      <c r="CI41" s="138">
        <f t="shared" si="20"/>
        <v>37.5</v>
      </c>
      <c r="CJ41" s="137">
        <v>12.5</v>
      </c>
      <c r="CK41" s="137">
        <v>25</v>
      </c>
      <c r="CL41" s="137">
        <v>0</v>
      </c>
      <c r="CM41" s="137">
        <v>0</v>
      </c>
      <c r="CN41" s="137">
        <f t="shared" si="24"/>
        <v>0</v>
      </c>
      <c r="CO41" s="137">
        <v>0</v>
      </c>
      <c r="CP41" s="137">
        <v>0</v>
      </c>
      <c r="CQ41" s="137">
        <v>0</v>
      </c>
      <c r="CR41" s="137" t="s">
        <v>86</v>
      </c>
      <c r="CS41" s="137" t="s">
        <v>86</v>
      </c>
      <c r="CT41" s="137" t="s">
        <v>86</v>
      </c>
      <c r="CU41" s="137" t="s">
        <v>86</v>
      </c>
      <c r="CV41" s="137" t="s">
        <v>86</v>
      </c>
      <c r="CW41" s="137" t="s">
        <v>86</v>
      </c>
      <c r="CX41" s="137" t="s">
        <v>86</v>
      </c>
      <c r="CY41" s="137" t="s">
        <v>86</v>
      </c>
      <c r="CZ41" s="137" t="s">
        <v>86</v>
      </c>
    </row>
    <row r="42" spans="1:104" s="67" customFormat="1" x14ac:dyDescent="0.45">
      <c r="A42" s="133" t="s">
        <v>252</v>
      </c>
      <c r="B42" s="134">
        <v>107.82302</v>
      </c>
      <c r="C42" s="135" t="s">
        <v>206</v>
      </c>
      <c r="D42" s="136" t="s">
        <v>337</v>
      </c>
      <c r="E42" s="137" t="s">
        <v>109</v>
      </c>
      <c r="F42" s="137">
        <f t="shared" si="21"/>
        <v>100</v>
      </c>
      <c r="G42" s="137">
        <v>100</v>
      </c>
      <c r="H42" s="137">
        <f t="shared" si="0"/>
        <v>70</v>
      </c>
      <c r="I42" s="137">
        <v>20</v>
      </c>
      <c r="J42" s="137">
        <v>20</v>
      </c>
      <c r="K42" s="137">
        <v>0</v>
      </c>
      <c r="L42" s="137">
        <v>20</v>
      </c>
      <c r="M42" s="137">
        <v>10</v>
      </c>
      <c r="N42" s="137">
        <f t="shared" si="1"/>
        <v>75</v>
      </c>
      <c r="O42" s="137">
        <v>50</v>
      </c>
      <c r="P42" s="137">
        <v>25</v>
      </c>
      <c r="Q42" s="137">
        <f t="shared" si="2"/>
        <v>75</v>
      </c>
      <c r="R42" s="137">
        <v>50</v>
      </c>
      <c r="S42" s="137">
        <v>25</v>
      </c>
      <c r="T42" s="137">
        <f t="shared" si="3"/>
        <v>25</v>
      </c>
      <c r="U42" s="137">
        <v>0</v>
      </c>
      <c r="V42" s="137">
        <v>25</v>
      </c>
      <c r="W42" s="138">
        <f t="shared" si="4"/>
        <v>37.5</v>
      </c>
      <c r="X42" s="137">
        <v>0</v>
      </c>
      <c r="Y42" s="137">
        <v>25</v>
      </c>
      <c r="Z42" s="137">
        <v>12.5</v>
      </c>
      <c r="AA42" s="137">
        <v>0</v>
      </c>
      <c r="AB42" s="137">
        <f t="shared" si="5"/>
        <v>0</v>
      </c>
      <c r="AC42" s="137">
        <v>0</v>
      </c>
      <c r="AD42" s="137">
        <v>0</v>
      </c>
      <c r="AE42" s="137">
        <f t="shared" si="6"/>
        <v>0</v>
      </c>
      <c r="AF42" s="137">
        <v>0</v>
      </c>
      <c r="AG42" s="137">
        <v>0</v>
      </c>
      <c r="AH42" s="137">
        <v>0</v>
      </c>
      <c r="AI42" s="137">
        <f t="shared" si="7"/>
        <v>50</v>
      </c>
      <c r="AJ42" s="137">
        <v>50</v>
      </c>
      <c r="AK42" s="137">
        <f t="shared" si="8"/>
        <v>50</v>
      </c>
      <c r="AL42" s="137">
        <v>50</v>
      </c>
      <c r="AM42" s="137">
        <f t="shared" si="9"/>
        <v>100</v>
      </c>
      <c r="AN42" s="137">
        <v>100</v>
      </c>
      <c r="AO42" s="137">
        <f t="shared" si="10"/>
        <v>0</v>
      </c>
      <c r="AP42" s="137">
        <v>0</v>
      </c>
      <c r="AQ42" s="137">
        <v>0</v>
      </c>
      <c r="AR42" s="137">
        <v>0</v>
      </c>
      <c r="AS42" s="137">
        <f t="shared" si="11"/>
        <v>75</v>
      </c>
      <c r="AT42" s="137">
        <v>50</v>
      </c>
      <c r="AU42" s="137">
        <v>25</v>
      </c>
      <c r="AV42" s="137">
        <f t="shared" si="12"/>
        <v>0</v>
      </c>
      <c r="AW42" s="137">
        <v>0</v>
      </c>
      <c r="AX42" s="137">
        <v>0</v>
      </c>
      <c r="AY42" s="137">
        <f t="shared" si="13"/>
        <v>50</v>
      </c>
      <c r="AZ42" s="137">
        <v>25</v>
      </c>
      <c r="BA42" s="137">
        <v>25</v>
      </c>
      <c r="BB42" s="137">
        <v>0</v>
      </c>
      <c r="BC42" s="137">
        <v>0</v>
      </c>
      <c r="BD42" s="137">
        <f t="shared" si="14"/>
        <v>50</v>
      </c>
      <c r="BE42" s="137">
        <v>50</v>
      </c>
      <c r="BF42" s="137">
        <v>0</v>
      </c>
      <c r="BG42" s="137">
        <f t="shared" si="15"/>
        <v>0</v>
      </c>
      <c r="BH42" s="137">
        <v>0</v>
      </c>
      <c r="BI42" s="137">
        <v>0</v>
      </c>
      <c r="BJ42" s="137">
        <v>0</v>
      </c>
      <c r="BK42" s="137">
        <v>0</v>
      </c>
      <c r="BL42" s="137">
        <f t="shared" si="16"/>
        <v>0</v>
      </c>
      <c r="BM42" s="137">
        <v>0</v>
      </c>
      <c r="BN42" s="139">
        <v>0</v>
      </c>
      <c r="BO42" s="137">
        <v>0</v>
      </c>
      <c r="BP42" s="137">
        <v>0</v>
      </c>
      <c r="BQ42" s="137">
        <f t="shared" si="17"/>
        <v>10</v>
      </c>
      <c r="BR42" s="137">
        <v>10</v>
      </c>
      <c r="BS42" s="137">
        <v>0</v>
      </c>
      <c r="BT42" s="137">
        <v>0</v>
      </c>
      <c r="BU42" s="137">
        <v>0</v>
      </c>
      <c r="BV42" s="137">
        <v>0</v>
      </c>
      <c r="BW42" s="137">
        <f t="shared" si="18"/>
        <v>60</v>
      </c>
      <c r="BX42" s="137">
        <v>0</v>
      </c>
      <c r="BY42" s="137">
        <v>20</v>
      </c>
      <c r="BZ42" s="137">
        <v>20</v>
      </c>
      <c r="CA42" s="137">
        <v>20</v>
      </c>
      <c r="CB42" s="137">
        <v>0</v>
      </c>
      <c r="CC42" s="137">
        <f t="shared" si="19"/>
        <v>30</v>
      </c>
      <c r="CD42" s="137">
        <v>0</v>
      </c>
      <c r="CE42" s="137">
        <v>0</v>
      </c>
      <c r="CF42" s="137">
        <v>0</v>
      </c>
      <c r="CG42" s="137">
        <v>20</v>
      </c>
      <c r="CH42" s="137">
        <v>10</v>
      </c>
      <c r="CI42" s="138">
        <f t="shared" si="20"/>
        <v>75</v>
      </c>
      <c r="CJ42" s="137">
        <v>25</v>
      </c>
      <c r="CK42" s="137">
        <v>25</v>
      </c>
      <c r="CL42" s="137">
        <v>25</v>
      </c>
      <c r="CM42" s="137">
        <v>0</v>
      </c>
      <c r="CN42" s="137">
        <f t="shared" si="24"/>
        <v>0</v>
      </c>
      <c r="CO42" s="137">
        <v>0</v>
      </c>
      <c r="CP42" s="137">
        <v>0</v>
      </c>
      <c r="CQ42" s="137">
        <v>0</v>
      </c>
      <c r="CR42" s="137" t="s">
        <v>86</v>
      </c>
      <c r="CS42" s="137" t="s">
        <v>86</v>
      </c>
      <c r="CT42" s="137" t="s">
        <v>86</v>
      </c>
      <c r="CU42" s="137" t="s">
        <v>86</v>
      </c>
      <c r="CV42" s="137" t="s">
        <v>86</v>
      </c>
      <c r="CW42" s="137" t="s">
        <v>86</v>
      </c>
      <c r="CX42" s="137" t="s">
        <v>86</v>
      </c>
      <c r="CY42" s="137" t="s">
        <v>86</v>
      </c>
      <c r="CZ42" s="137" t="s">
        <v>86</v>
      </c>
    </row>
    <row r="43" spans="1:104" s="67" customFormat="1" x14ac:dyDescent="0.45">
      <c r="A43" s="133" t="s">
        <v>253</v>
      </c>
      <c r="B43" s="134">
        <v>30.728830000000002</v>
      </c>
      <c r="C43" s="135" t="s">
        <v>217</v>
      </c>
      <c r="D43" s="136" t="s">
        <v>338</v>
      </c>
      <c r="E43" s="137" t="s">
        <v>110</v>
      </c>
      <c r="F43" s="137">
        <f t="shared" si="21"/>
        <v>100</v>
      </c>
      <c r="G43" s="137">
        <v>100</v>
      </c>
      <c r="H43" s="137">
        <f t="shared" si="0"/>
        <v>100</v>
      </c>
      <c r="I43" s="137">
        <v>20</v>
      </c>
      <c r="J43" s="137">
        <v>20</v>
      </c>
      <c r="K43" s="137">
        <v>20</v>
      </c>
      <c r="L43" s="137">
        <v>20</v>
      </c>
      <c r="M43" s="137">
        <v>20</v>
      </c>
      <c r="N43" s="137">
        <f t="shared" si="1"/>
        <v>25</v>
      </c>
      <c r="O43" s="137">
        <v>25</v>
      </c>
      <c r="P43" s="137">
        <v>0</v>
      </c>
      <c r="Q43" s="137">
        <f t="shared" si="2"/>
        <v>0</v>
      </c>
      <c r="R43" s="137">
        <v>0</v>
      </c>
      <c r="S43" s="137">
        <v>0</v>
      </c>
      <c r="T43" s="137">
        <f t="shared" si="3"/>
        <v>25</v>
      </c>
      <c r="U43" s="137">
        <v>0</v>
      </c>
      <c r="V43" s="137">
        <v>25</v>
      </c>
      <c r="W43" s="138">
        <f t="shared" si="4"/>
        <v>12.5</v>
      </c>
      <c r="X43" s="137">
        <v>0</v>
      </c>
      <c r="Y43" s="137">
        <v>0</v>
      </c>
      <c r="Z43" s="137">
        <v>12.5</v>
      </c>
      <c r="AA43" s="137">
        <v>0</v>
      </c>
      <c r="AB43" s="137">
        <f t="shared" si="5"/>
        <v>0</v>
      </c>
      <c r="AC43" s="137">
        <v>0</v>
      </c>
      <c r="AD43" s="137">
        <v>0</v>
      </c>
      <c r="AE43" s="137">
        <f t="shared" si="6"/>
        <v>0</v>
      </c>
      <c r="AF43" s="137">
        <v>0</v>
      </c>
      <c r="AG43" s="137">
        <v>0</v>
      </c>
      <c r="AH43" s="137">
        <v>0</v>
      </c>
      <c r="AI43" s="137">
        <f t="shared" si="7"/>
        <v>50</v>
      </c>
      <c r="AJ43" s="137">
        <v>50</v>
      </c>
      <c r="AK43" s="137">
        <f t="shared" si="8"/>
        <v>0</v>
      </c>
      <c r="AL43" s="137">
        <v>0</v>
      </c>
      <c r="AM43" s="137">
        <f t="shared" si="9"/>
        <v>100</v>
      </c>
      <c r="AN43" s="137">
        <v>100</v>
      </c>
      <c r="AO43" s="137">
        <f t="shared" si="10"/>
        <v>0</v>
      </c>
      <c r="AP43" s="137">
        <v>0</v>
      </c>
      <c r="AQ43" s="137">
        <v>0</v>
      </c>
      <c r="AR43" s="137">
        <v>0</v>
      </c>
      <c r="AS43" s="137">
        <f t="shared" si="11"/>
        <v>75</v>
      </c>
      <c r="AT43" s="137">
        <v>50</v>
      </c>
      <c r="AU43" s="137">
        <v>25</v>
      </c>
      <c r="AV43" s="137">
        <f t="shared" si="12"/>
        <v>0</v>
      </c>
      <c r="AW43" s="137">
        <v>0</v>
      </c>
      <c r="AX43" s="137">
        <v>0</v>
      </c>
      <c r="AY43" s="137">
        <f t="shared" si="13"/>
        <v>50</v>
      </c>
      <c r="AZ43" s="137">
        <v>25</v>
      </c>
      <c r="BA43" s="137">
        <v>25</v>
      </c>
      <c r="BB43" s="137">
        <v>0</v>
      </c>
      <c r="BC43" s="137">
        <v>0</v>
      </c>
      <c r="BD43" s="137">
        <f t="shared" si="14"/>
        <v>50</v>
      </c>
      <c r="BE43" s="137">
        <v>50</v>
      </c>
      <c r="BF43" s="137">
        <v>0</v>
      </c>
      <c r="BG43" s="137">
        <f t="shared" si="15"/>
        <v>0</v>
      </c>
      <c r="BH43" s="137">
        <v>0</v>
      </c>
      <c r="BI43" s="137">
        <v>0</v>
      </c>
      <c r="BJ43" s="137">
        <v>0</v>
      </c>
      <c r="BK43" s="137">
        <v>0</v>
      </c>
      <c r="BL43" s="137">
        <f t="shared" si="16"/>
        <v>0</v>
      </c>
      <c r="BM43" s="137">
        <v>0</v>
      </c>
      <c r="BN43" s="137">
        <v>0</v>
      </c>
      <c r="BO43" s="137">
        <v>0</v>
      </c>
      <c r="BP43" s="137">
        <v>0</v>
      </c>
      <c r="BQ43" s="137">
        <f t="shared" si="17"/>
        <v>0</v>
      </c>
      <c r="BR43" s="137">
        <v>0</v>
      </c>
      <c r="BS43" s="137">
        <v>0</v>
      </c>
      <c r="BT43" s="137">
        <v>0</v>
      </c>
      <c r="BU43" s="137">
        <v>0</v>
      </c>
      <c r="BV43" s="137">
        <v>0</v>
      </c>
      <c r="BW43" s="137">
        <f t="shared" si="18"/>
        <v>0</v>
      </c>
      <c r="BX43" s="137">
        <v>0</v>
      </c>
      <c r="BY43" s="137">
        <v>0</v>
      </c>
      <c r="BZ43" s="137">
        <v>0</v>
      </c>
      <c r="CA43" s="137">
        <v>0</v>
      </c>
      <c r="CB43" s="137">
        <v>0</v>
      </c>
      <c r="CC43" s="137">
        <f t="shared" si="19"/>
        <v>0</v>
      </c>
      <c r="CD43" s="137">
        <v>0</v>
      </c>
      <c r="CE43" s="137">
        <v>0</v>
      </c>
      <c r="CF43" s="137">
        <v>0</v>
      </c>
      <c r="CG43" s="137">
        <v>0</v>
      </c>
      <c r="CH43" s="137">
        <v>0</v>
      </c>
      <c r="CI43" s="138">
        <f t="shared" si="20"/>
        <v>0</v>
      </c>
      <c r="CJ43" s="137">
        <v>0</v>
      </c>
      <c r="CK43" s="137">
        <v>0</v>
      </c>
      <c r="CL43" s="137">
        <v>0</v>
      </c>
      <c r="CM43" s="137">
        <v>0</v>
      </c>
      <c r="CN43" s="137">
        <f t="shared" si="24"/>
        <v>0</v>
      </c>
      <c r="CO43" s="137">
        <v>0</v>
      </c>
      <c r="CP43" s="137">
        <v>0</v>
      </c>
      <c r="CQ43" s="137">
        <v>0</v>
      </c>
      <c r="CR43" s="137" t="s">
        <v>86</v>
      </c>
      <c r="CS43" s="137" t="s">
        <v>86</v>
      </c>
      <c r="CT43" s="137" t="s">
        <v>86</v>
      </c>
      <c r="CU43" s="137" t="s">
        <v>86</v>
      </c>
      <c r="CV43" s="137" t="s">
        <v>86</v>
      </c>
      <c r="CW43" s="137" t="s">
        <v>86</v>
      </c>
      <c r="CX43" s="137" t="s">
        <v>86</v>
      </c>
      <c r="CY43" s="137" t="s">
        <v>86</v>
      </c>
      <c r="CZ43" s="137" t="s">
        <v>86</v>
      </c>
    </row>
    <row r="44" spans="1:104" s="68" customFormat="1" x14ac:dyDescent="0.45">
      <c r="A44" s="133" t="s">
        <v>254</v>
      </c>
      <c r="B44" s="134">
        <v>26.319089999999999</v>
      </c>
      <c r="C44" s="135" t="s">
        <v>206</v>
      </c>
      <c r="D44" s="136" t="s">
        <v>339</v>
      </c>
      <c r="E44" s="137" t="s">
        <v>110</v>
      </c>
      <c r="F44" s="137">
        <f t="shared" si="21"/>
        <v>100</v>
      </c>
      <c r="G44" s="137">
        <v>100</v>
      </c>
      <c r="H44" s="137">
        <f>SUM($I44:$M44)</f>
        <v>60</v>
      </c>
      <c r="I44" s="137">
        <v>20</v>
      </c>
      <c r="J44" s="137">
        <v>0</v>
      </c>
      <c r="K44" s="137">
        <v>0</v>
      </c>
      <c r="L44" s="137">
        <v>20</v>
      </c>
      <c r="M44" s="137">
        <v>20</v>
      </c>
      <c r="N44" s="137">
        <f t="shared" si="1"/>
        <v>75</v>
      </c>
      <c r="O44" s="137">
        <v>50</v>
      </c>
      <c r="P44" s="137">
        <v>25</v>
      </c>
      <c r="Q44" s="137">
        <f t="shared" si="2"/>
        <v>50</v>
      </c>
      <c r="R44" s="137">
        <v>25</v>
      </c>
      <c r="S44" s="137">
        <v>25</v>
      </c>
      <c r="T44" s="137">
        <f t="shared" si="3"/>
        <v>50</v>
      </c>
      <c r="U44" s="137">
        <v>0</v>
      </c>
      <c r="V44" s="137">
        <v>50</v>
      </c>
      <c r="W44" s="138">
        <f t="shared" si="4"/>
        <v>0</v>
      </c>
      <c r="X44" s="137">
        <v>0</v>
      </c>
      <c r="Y44" s="137">
        <v>0</v>
      </c>
      <c r="Z44" s="137">
        <v>0</v>
      </c>
      <c r="AA44" s="137">
        <v>0</v>
      </c>
      <c r="AB44" s="137">
        <f t="shared" si="5"/>
        <v>0</v>
      </c>
      <c r="AC44" s="137">
        <v>0</v>
      </c>
      <c r="AD44" s="137">
        <v>0</v>
      </c>
      <c r="AE44" s="137">
        <f t="shared" si="6"/>
        <v>0</v>
      </c>
      <c r="AF44" s="137">
        <v>0</v>
      </c>
      <c r="AG44" s="137">
        <v>0</v>
      </c>
      <c r="AH44" s="137">
        <v>0</v>
      </c>
      <c r="AI44" s="137">
        <f t="shared" si="7"/>
        <v>0</v>
      </c>
      <c r="AJ44" s="137">
        <v>0</v>
      </c>
      <c r="AK44" s="137">
        <f t="shared" si="8"/>
        <v>0</v>
      </c>
      <c r="AL44" s="137">
        <v>0</v>
      </c>
      <c r="AM44" s="137">
        <f t="shared" si="9"/>
        <v>100</v>
      </c>
      <c r="AN44" s="137">
        <v>100</v>
      </c>
      <c r="AO44" s="137">
        <f t="shared" si="10"/>
        <v>0</v>
      </c>
      <c r="AP44" s="137">
        <v>0</v>
      </c>
      <c r="AQ44" s="137">
        <v>0</v>
      </c>
      <c r="AR44" s="137">
        <v>0</v>
      </c>
      <c r="AS44" s="137">
        <f t="shared" si="11"/>
        <v>75</v>
      </c>
      <c r="AT44" s="137">
        <v>50</v>
      </c>
      <c r="AU44" s="137">
        <v>25</v>
      </c>
      <c r="AV44" s="137">
        <f t="shared" si="12"/>
        <v>0</v>
      </c>
      <c r="AW44" s="137">
        <v>0</v>
      </c>
      <c r="AX44" s="137">
        <v>0</v>
      </c>
      <c r="AY44" s="137">
        <f t="shared" si="13"/>
        <v>50</v>
      </c>
      <c r="AZ44" s="137">
        <v>25</v>
      </c>
      <c r="BA44" s="137">
        <v>25</v>
      </c>
      <c r="BB44" s="137">
        <v>0</v>
      </c>
      <c r="BC44" s="137">
        <v>0</v>
      </c>
      <c r="BD44" s="137">
        <f t="shared" si="14"/>
        <v>50</v>
      </c>
      <c r="BE44" s="137">
        <v>50</v>
      </c>
      <c r="BF44" s="137">
        <v>0</v>
      </c>
      <c r="BG44" s="137">
        <f t="shared" si="15"/>
        <v>0</v>
      </c>
      <c r="BH44" s="137">
        <v>0</v>
      </c>
      <c r="BI44" s="137">
        <v>0</v>
      </c>
      <c r="BJ44" s="137">
        <v>0</v>
      </c>
      <c r="BK44" s="137">
        <v>0</v>
      </c>
      <c r="BL44" s="137">
        <f t="shared" si="16"/>
        <v>0</v>
      </c>
      <c r="BM44" s="137">
        <v>0</v>
      </c>
      <c r="BN44" s="137">
        <v>0</v>
      </c>
      <c r="BO44" s="137">
        <v>0</v>
      </c>
      <c r="BP44" s="137">
        <v>0</v>
      </c>
      <c r="BQ44" s="137">
        <f t="shared" si="17"/>
        <v>0</v>
      </c>
      <c r="BR44" s="137">
        <v>0</v>
      </c>
      <c r="BS44" s="137">
        <v>0</v>
      </c>
      <c r="BT44" s="137">
        <v>0</v>
      </c>
      <c r="BU44" s="137">
        <v>0</v>
      </c>
      <c r="BV44" s="137">
        <v>0</v>
      </c>
      <c r="BW44" s="137">
        <f t="shared" si="18"/>
        <v>60</v>
      </c>
      <c r="BX44" s="137">
        <v>0</v>
      </c>
      <c r="BY44" s="137">
        <v>20</v>
      </c>
      <c r="BZ44" s="137">
        <v>20</v>
      </c>
      <c r="CA44" s="137">
        <v>20</v>
      </c>
      <c r="CB44" s="137">
        <v>0</v>
      </c>
      <c r="CC44" s="137">
        <f t="shared" si="19"/>
        <v>40</v>
      </c>
      <c r="CD44" s="137">
        <v>20</v>
      </c>
      <c r="CE44" s="137">
        <v>0</v>
      </c>
      <c r="CF44" s="137">
        <v>0</v>
      </c>
      <c r="CG44" s="137">
        <v>20</v>
      </c>
      <c r="CH44" s="137">
        <v>0</v>
      </c>
      <c r="CI44" s="138">
        <f t="shared" si="20"/>
        <v>50</v>
      </c>
      <c r="CJ44" s="137">
        <v>25</v>
      </c>
      <c r="CK44" s="137">
        <v>25</v>
      </c>
      <c r="CL44" s="137">
        <v>0</v>
      </c>
      <c r="CM44" s="137">
        <v>0</v>
      </c>
      <c r="CN44" s="137">
        <f t="shared" si="24"/>
        <v>0</v>
      </c>
      <c r="CO44" s="137">
        <v>0</v>
      </c>
      <c r="CP44" s="137">
        <v>0</v>
      </c>
      <c r="CQ44" s="137">
        <v>0</v>
      </c>
      <c r="CR44" s="137" t="s">
        <v>86</v>
      </c>
      <c r="CS44" s="137" t="s">
        <v>86</v>
      </c>
      <c r="CT44" s="137" t="s">
        <v>86</v>
      </c>
      <c r="CU44" s="137" t="s">
        <v>86</v>
      </c>
      <c r="CV44" s="137" t="s">
        <v>86</v>
      </c>
      <c r="CW44" s="137" t="s">
        <v>86</v>
      </c>
      <c r="CX44" s="137" t="s">
        <v>86</v>
      </c>
      <c r="CY44" s="137" t="s">
        <v>86</v>
      </c>
      <c r="CZ44" s="137" t="s">
        <v>86</v>
      </c>
    </row>
    <row r="45" spans="1:104" x14ac:dyDescent="0.45">
      <c r="A45" s="45"/>
      <c r="B45" s="21"/>
      <c r="C45" s="3"/>
      <c r="E45" s="3"/>
      <c r="F45" s="2"/>
      <c r="G45" s="2"/>
      <c r="H45" s="2"/>
      <c r="N45" s="2"/>
      <c r="Q45" s="2"/>
      <c r="T45" s="2"/>
      <c r="W45" s="2"/>
      <c r="AB45" s="2"/>
      <c r="AE45" s="2"/>
      <c r="AI45" s="2"/>
      <c r="AK45" s="2"/>
      <c r="AM45" s="2"/>
      <c r="AO45" s="2"/>
      <c r="AS45" s="2"/>
      <c r="AV45" s="2"/>
      <c r="AY45" s="22"/>
      <c r="BD45" s="2"/>
      <c r="BG45" s="2"/>
      <c r="BL45" s="2"/>
      <c r="BQ45" s="2"/>
      <c r="BW45" s="2"/>
      <c r="CC45" s="2"/>
      <c r="CI45" s="2"/>
      <c r="CN45" s="2"/>
    </row>
  </sheetData>
  <sheetProtection algorithmName="SHA-512" hashValue="GHlOj3BEdvIU3JevUJJqbU4suBdlft3PoF6pQvq7z9eQeiJaKvvqKh6BkfKUNHwM29q/dAqzbg1cqbX4xbkAag==" saltValue="r8tWfIfn6zewersR6IfGDA==" spinCount="100000" sheet="1" objects="1" scenarios="1" selectLockedCells="1" sort="0" autoFilter="0" selectUnlockedCells="1"/>
  <autoFilter ref="A4:CZ44" xr:uid="{00000000-0009-0000-0000-000002000000}">
    <sortState xmlns:xlrd2="http://schemas.microsoft.com/office/spreadsheetml/2017/richdata2" ref="A5:CZ44">
      <sortCondition ref="A4:A44"/>
    </sortState>
  </autoFilter>
  <mergeCells count="32">
    <mergeCell ref="A3:C3"/>
    <mergeCell ref="A1:C1"/>
    <mergeCell ref="CN3:CZ3"/>
    <mergeCell ref="BD1:BV1"/>
    <mergeCell ref="BG3:BK3"/>
    <mergeCell ref="BL3:BP3"/>
    <mergeCell ref="BQ3:BV3"/>
    <mergeCell ref="BW3:CB3"/>
    <mergeCell ref="CC3:CH3"/>
    <mergeCell ref="CI3:CM3"/>
    <mergeCell ref="AK3:AL3"/>
    <mergeCell ref="AM3:AN3"/>
    <mergeCell ref="AO3:AR3"/>
    <mergeCell ref="AS3:AU3"/>
    <mergeCell ref="AV3:AX3"/>
    <mergeCell ref="AE1:AN1"/>
    <mergeCell ref="AO1:AX1"/>
    <mergeCell ref="BW1:CH1"/>
    <mergeCell ref="CI1:CZ1"/>
    <mergeCell ref="BD3:BF3"/>
    <mergeCell ref="AE3:AH3"/>
    <mergeCell ref="AI3:AJ3"/>
    <mergeCell ref="AY3:BC3"/>
    <mergeCell ref="F1:V1"/>
    <mergeCell ref="F3:G3"/>
    <mergeCell ref="H3:M3"/>
    <mergeCell ref="N3:P3"/>
    <mergeCell ref="W1:AD1"/>
    <mergeCell ref="Q3:S3"/>
    <mergeCell ref="T3:V3"/>
    <mergeCell ref="W3:AA3"/>
    <mergeCell ref="AB3:AD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W44"/>
  <sheetViews>
    <sheetView zoomScale="70" zoomScaleNormal="70" zoomScalePageLayoutView="70" workbookViewId="0">
      <pane xSplit="1" ySplit="4" topLeftCell="B38" activePane="bottomRight" state="frozen"/>
      <selection pane="topRight" activeCell="B1" sqref="B1"/>
      <selection pane="bottomLeft" activeCell="A5" sqref="A5"/>
      <selection pane="bottomRight" activeCell="U42" sqref="U42"/>
    </sheetView>
  </sheetViews>
  <sheetFormatPr defaultColWidth="8.6640625" defaultRowHeight="14.25" x14ac:dyDescent="0.45"/>
  <cols>
    <col min="1" max="1" width="32.1328125" customWidth="1"/>
    <col min="2" max="2" width="11.46484375" customWidth="1"/>
    <col min="3" max="3" width="12.46484375" customWidth="1"/>
    <col min="4" max="4" width="9.796875" customWidth="1"/>
    <col min="5" max="5" width="12.1328125" customWidth="1"/>
    <col min="6" max="6" width="14.796875" bestFit="1" customWidth="1"/>
    <col min="7" max="7" width="14.33203125" style="2" customWidth="1"/>
    <col min="8" max="8" width="21.33203125" style="51" customWidth="1"/>
    <col min="9" max="9" width="18" style="51" customWidth="1"/>
    <col min="10" max="10" width="83.46484375" style="42" customWidth="1"/>
    <col min="11" max="11" width="38.796875" style="42" customWidth="1"/>
    <col min="12" max="12" width="22.46484375" customWidth="1"/>
    <col min="13" max="13" width="21.6640625" customWidth="1"/>
    <col min="14" max="14" width="26.796875" customWidth="1"/>
    <col min="15" max="15" width="58.1328125" style="42" customWidth="1"/>
    <col min="16" max="16" width="60.6640625" style="42" customWidth="1"/>
    <col min="17" max="17" width="23.796875" customWidth="1"/>
    <col min="18" max="18" width="28.33203125" customWidth="1"/>
    <col min="19" max="19" width="38.33203125" customWidth="1"/>
    <col min="20" max="20" width="55.796875" style="42" customWidth="1"/>
    <col min="21" max="21" width="49.796875" style="42" customWidth="1"/>
    <col min="22" max="22" width="75.6640625" style="42" customWidth="1"/>
    <col min="23" max="23" width="48" style="42" customWidth="1"/>
  </cols>
  <sheetData>
    <row r="1" spans="1:23" s="1" customFormat="1" ht="15" hidden="1" customHeight="1" x14ac:dyDescent="0.45">
      <c r="A1" s="1">
        <v>1</v>
      </c>
      <c r="B1" s="1">
        <v>2</v>
      </c>
      <c r="C1" s="1">
        <v>3</v>
      </c>
      <c r="D1" s="1">
        <v>4</v>
      </c>
      <c r="E1" s="1">
        <v>5</v>
      </c>
      <c r="F1" s="1">
        <v>6</v>
      </c>
      <c r="G1" s="1">
        <v>7</v>
      </c>
      <c r="H1" s="1">
        <v>8</v>
      </c>
      <c r="I1" s="1">
        <v>9</v>
      </c>
      <c r="J1" s="51">
        <v>10</v>
      </c>
      <c r="K1" s="51">
        <v>11</v>
      </c>
      <c r="L1" s="1">
        <v>12</v>
      </c>
      <c r="M1" s="1">
        <v>13</v>
      </c>
      <c r="N1" s="1">
        <v>14</v>
      </c>
      <c r="O1" s="51">
        <v>15</v>
      </c>
      <c r="P1" s="51">
        <v>16</v>
      </c>
      <c r="Q1" s="1">
        <v>17</v>
      </c>
      <c r="R1" s="1">
        <v>18</v>
      </c>
      <c r="S1" s="1">
        <v>19</v>
      </c>
      <c r="T1" s="51">
        <v>20</v>
      </c>
      <c r="U1" s="51">
        <v>21</v>
      </c>
      <c r="V1" s="51">
        <v>22</v>
      </c>
      <c r="W1" s="51">
        <v>23</v>
      </c>
    </row>
    <row r="2" spans="1:23" x14ac:dyDescent="0.45">
      <c r="A2" s="114"/>
      <c r="B2" s="114"/>
      <c r="C2" s="114"/>
      <c r="D2" s="114"/>
      <c r="E2" s="114"/>
      <c r="F2" s="114"/>
      <c r="G2" s="142"/>
      <c r="H2" s="187" t="s">
        <v>103</v>
      </c>
      <c r="I2" s="188"/>
      <c r="J2" s="188"/>
      <c r="K2" s="188"/>
      <c r="L2" s="185" t="s">
        <v>545</v>
      </c>
      <c r="M2" s="185"/>
      <c r="N2" s="185"/>
      <c r="O2" s="185"/>
      <c r="P2" s="185"/>
      <c r="Q2" s="185"/>
      <c r="R2" s="185"/>
      <c r="S2" s="185"/>
      <c r="T2" s="185"/>
      <c r="U2" s="186"/>
      <c r="V2" s="189" t="s">
        <v>349</v>
      </c>
      <c r="W2" s="189"/>
    </row>
    <row r="3" spans="1:23" s="44" customFormat="1" ht="39" customHeight="1" x14ac:dyDescent="0.4">
      <c r="A3" s="190" t="s">
        <v>112</v>
      </c>
      <c r="B3" s="191"/>
      <c r="C3" s="191"/>
      <c r="D3" s="191"/>
      <c r="E3" s="191"/>
      <c r="F3" s="191"/>
      <c r="G3" s="192"/>
      <c r="H3" s="193" t="s">
        <v>104</v>
      </c>
      <c r="I3" s="193"/>
      <c r="J3" s="193"/>
      <c r="K3" s="193"/>
      <c r="L3" s="194" t="s">
        <v>548</v>
      </c>
      <c r="M3" s="194"/>
      <c r="N3" s="194"/>
      <c r="O3" s="194"/>
      <c r="P3" s="194"/>
      <c r="Q3" s="195" t="s">
        <v>544</v>
      </c>
      <c r="R3" s="195"/>
      <c r="S3" s="195"/>
      <c r="T3" s="195"/>
      <c r="U3" s="195"/>
      <c r="V3" s="195" t="s">
        <v>547</v>
      </c>
      <c r="W3" s="195"/>
    </row>
    <row r="4" spans="1:23" ht="80.75" customHeight="1" x14ac:dyDescent="0.45">
      <c r="A4" s="143" t="s">
        <v>105</v>
      </c>
      <c r="B4" s="143" t="s">
        <v>299</v>
      </c>
      <c r="C4" s="143" t="s">
        <v>106</v>
      </c>
      <c r="D4" s="143" t="s">
        <v>273</v>
      </c>
      <c r="E4" s="143" t="s">
        <v>297</v>
      </c>
      <c r="F4" s="143" t="s">
        <v>346</v>
      </c>
      <c r="G4" s="143" t="s">
        <v>361</v>
      </c>
      <c r="H4" s="143" t="s">
        <v>7</v>
      </c>
      <c r="I4" s="143" t="s">
        <v>342</v>
      </c>
      <c r="J4" s="143" t="s">
        <v>107</v>
      </c>
      <c r="K4" s="143" t="s">
        <v>108</v>
      </c>
      <c r="L4" s="143" t="s">
        <v>399</v>
      </c>
      <c r="M4" s="143" t="s">
        <v>485</v>
      </c>
      <c r="N4" s="143" t="s">
        <v>400</v>
      </c>
      <c r="O4" s="143" t="s">
        <v>401</v>
      </c>
      <c r="P4" s="143" t="s">
        <v>402</v>
      </c>
      <c r="Q4" s="143" t="s">
        <v>403</v>
      </c>
      <c r="R4" s="143" t="s">
        <v>484</v>
      </c>
      <c r="S4" s="143" t="s">
        <v>404</v>
      </c>
      <c r="T4" s="143" t="s">
        <v>405</v>
      </c>
      <c r="U4" s="143" t="s">
        <v>406</v>
      </c>
      <c r="V4" s="143" t="s">
        <v>350</v>
      </c>
      <c r="W4" s="143" t="s">
        <v>351</v>
      </c>
    </row>
    <row r="5" spans="1:23" s="67" customFormat="1" ht="65.650000000000006" x14ac:dyDescent="0.4">
      <c r="A5" s="144" t="s">
        <v>205</v>
      </c>
      <c r="B5" s="145">
        <v>699.14351999999997</v>
      </c>
      <c r="C5" s="146" t="s">
        <v>206</v>
      </c>
      <c r="D5" s="147" t="s">
        <v>110</v>
      </c>
      <c r="E5" s="147" t="s">
        <v>110</v>
      </c>
      <c r="F5" s="148">
        <v>31.8258651730346</v>
      </c>
      <c r="G5" s="148" t="s">
        <v>109</v>
      </c>
      <c r="H5" s="147" t="s">
        <v>372</v>
      </c>
      <c r="I5" s="147" t="s">
        <v>269</v>
      </c>
      <c r="J5" s="146" t="s">
        <v>207</v>
      </c>
      <c r="K5" s="146" t="s">
        <v>267</v>
      </c>
      <c r="L5" s="147" t="s">
        <v>109</v>
      </c>
      <c r="M5" s="147" t="s">
        <v>109</v>
      </c>
      <c r="N5" s="147" t="s">
        <v>110</v>
      </c>
      <c r="O5" s="146" t="s">
        <v>436</v>
      </c>
      <c r="P5" s="149" t="s">
        <v>437</v>
      </c>
      <c r="Q5" s="147" t="s">
        <v>109</v>
      </c>
      <c r="R5" s="147" t="s">
        <v>110</v>
      </c>
      <c r="S5" s="147" t="s">
        <v>110</v>
      </c>
      <c r="T5" s="146" t="s">
        <v>207</v>
      </c>
      <c r="U5" s="146" t="s">
        <v>267</v>
      </c>
      <c r="V5" s="146" t="s">
        <v>345</v>
      </c>
      <c r="W5" s="146" t="s">
        <v>267</v>
      </c>
    </row>
    <row r="6" spans="1:23" s="67" customFormat="1" ht="105" x14ac:dyDescent="0.45">
      <c r="A6" s="144" t="s">
        <v>208</v>
      </c>
      <c r="B6" s="145">
        <v>28.326310000000003</v>
      </c>
      <c r="C6" s="146" t="s">
        <v>206</v>
      </c>
      <c r="D6" s="147" t="s">
        <v>110</v>
      </c>
      <c r="E6" s="147" t="s">
        <v>109</v>
      </c>
      <c r="F6" s="148">
        <v>8.5757151430286047</v>
      </c>
      <c r="G6" s="148" t="s">
        <v>109</v>
      </c>
      <c r="H6" s="147" t="s">
        <v>372</v>
      </c>
      <c r="I6" s="147" t="s">
        <v>269</v>
      </c>
      <c r="J6" s="146" t="s">
        <v>501</v>
      </c>
      <c r="K6" s="146" t="s">
        <v>277</v>
      </c>
      <c r="L6" s="147" t="s">
        <v>109</v>
      </c>
      <c r="M6" s="147" t="s">
        <v>109</v>
      </c>
      <c r="N6" s="147" t="s">
        <v>110</v>
      </c>
      <c r="O6" s="150" t="s">
        <v>438</v>
      </c>
      <c r="P6" s="150" t="s">
        <v>439</v>
      </c>
      <c r="Q6" s="147" t="s">
        <v>109</v>
      </c>
      <c r="R6" s="147" t="s">
        <v>109</v>
      </c>
      <c r="S6" s="147" t="s">
        <v>110</v>
      </c>
      <c r="T6" s="146" t="s">
        <v>538</v>
      </c>
      <c r="U6" s="146" t="s">
        <v>440</v>
      </c>
      <c r="V6" s="146" t="s">
        <v>345</v>
      </c>
      <c r="W6" s="146" t="s">
        <v>267</v>
      </c>
    </row>
    <row r="7" spans="1:23" s="67" customFormat="1" ht="65.650000000000006" x14ac:dyDescent="0.45">
      <c r="A7" s="144" t="s">
        <v>209</v>
      </c>
      <c r="B7" s="145">
        <v>34.241289999999999</v>
      </c>
      <c r="C7" s="146" t="s">
        <v>206</v>
      </c>
      <c r="D7" s="147" t="s">
        <v>110</v>
      </c>
      <c r="E7" s="147" t="s">
        <v>109</v>
      </c>
      <c r="F7" s="148">
        <v>27.647529505901172</v>
      </c>
      <c r="G7" s="148" t="s">
        <v>109</v>
      </c>
      <c r="H7" s="147" t="s">
        <v>372</v>
      </c>
      <c r="I7" s="147" t="s">
        <v>269</v>
      </c>
      <c r="J7" s="146" t="s">
        <v>207</v>
      </c>
      <c r="K7" s="146" t="s">
        <v>267</v>
      </c>
      <c r="L7" s="147" t="s">
        <v>109</v>
      </c>
      <c r="M7" s="147" t="s">
        <v>109</v>
      </c>
      <c r="N7" s="147" t="s">
        <v>110</v>
      </c>
      <c r="O7" s="150" t="s">
        <v>522</v>
      </c>
      <c r="P7" s="150" t="s">
        <v>441</v>
      </c>
      <c r="Q7" s="147" t="s">
        <v>109</v>
      </c>
      <c r="R7" s="147" t="s">
        <v>109</v>
      </c>
      <c r="S7" s="147" t="s">
        <v>110</v>
      </c>
      <c r="T7" s="146" t="s">
        <v>442</v>
      </c>
      <c r="U7" s="146" t="s">
        <v>443</v>
      </c>
      <c r="V7" s="146" t="s">
        <v>345</v>
      </c>
      <c r="W7" s="146" t="s">
        <v>267</v>
      </c>
    </row>
    <row r="8" spans="1:23" s="67" customFormat="1" ht="196.9" x14ac:dyDescent="0.45">
      <c r="A8" s="144" t="s">
        <v>210</v>
      </c>
      <c r="B8" s="145">
        <v>851.72579000000007</v>
      </c>
      <c r="C8" s="146" t="s">
        <v>206</v>
      </c>
      <c r="D8" s="147" t="s">
        <v>109</v>
      </c>
      <c r="E8" s="147" t="s">
        <v>365</v>
      </c>
      <c r="F8" s="148">
        <v>71.020454090818149</v>
      </c>
      <c r="G8" s="148" t="s">
        <v>109</v>
      </c>
      <c r="H8" s="147" t="s">
        <v>109</v>
      </c>
      <c r="I8" s="147" t="s">
        <v>109</v>
      </c>
      <c r="J8" s="146" t="s">
        <v>271</v>
      </c>
      <c r="K8" s="146" t="s">
        <v>508</v>
      </c>
      <c r="L8" s="147" t="s">
        <v>109</v>
      </c>
      <c r="M8" s="147" t="s">
        <v>109</v>
      </c>
      <c r="N8" s="147" t="s">
        <v>110</v>
      </c>
      <c r="O8" s="150" t="s">
        <v>520</v>
      </c>
      <c r="P8" s="150" t="s">
        <v>444</v>
      </c>
      <c r="Q8" s="147" t="s">
        <v>109</v>
      </c>
      <c r="R8" s="147" t="s">
        <v>109</v>
      </c>
      <c r="S8" s="147" t="s">
        <v>110</v>
      </c>
      <c r="T8" s="146" t="s">
        <v>445</v>
      </c>
      <c r="U8" s="146" t="s">
        <v>446</v>
      </c>
      <c r="V8" s="146" t="s">
        <v>345</v>
      </c>
      <c r="W8" s="146" t="s">
        <v>267</v>
      </c>
    </row>
    <row r="9" spans="1:23" s="67" customFormat="1" ht="114.5" customHeight="1" x14ac:dyDescent="0.45">
      <c r="A9" s="144" t="s">
        <v>211</v>
      </c>
      <c r="B9" s="145">
        <v>56.408190000000005</v>
      </c>
      <c r="C9" s="146" t="s">
        <v>206</v>
      </c>
      <c r="D9" s="147" t="s">
        <v>110</v>
      </c>
      <c r="E9" s="147" t="s">
        <v>109</v>
      </c>
      <c r="F9" s="148">
        <v>27.150430086017202</v>
      </c>
      <c r="G9" s="148" t="s">
        <v>109</v>
      </c>
      <c r="H9" s="147" t="s">
        <v>372</v>
      </c>
      <c r="I9" s="147" t="s">
        <v>269</v>
      </c>
      <c r="J9" s="146" t="s">
        <v>207</v>
      </c>
      <c r="K9" s="146" t="s">
        <v>267</v>
      </c>
      <c r="L9" s="147" t="s">
        <v>109</v>
      </c>
      <c r="M9" s="147" t="s">
        <v>109</v>
      </c>
      <c r="N9" s="147" t="s">
        <v>110</v>
      </c>
      <c r="O9" s="150" t="s">
        <v>527</v>
      </c>
      <c r="P9" s="150" t="s">
        <v>526</v>
      </c>
      <c r="Q9" s="147" t="s">
        <v>109</v>
      </c>
      <c r="R9" s="147" t="s">
        <v>109</v>
      </c>
      <c r="S9" s="147" t="s">
        <v>110</v>
      </c>
      <c r="T9" s="146" t="s">
        <v>447</v>
      </c>
      <c r="U9" s="146" t="s">
        <v>448</v>
      </c>
      <c r="V9" s="146" t="s">
        <v>369</v>
      </c>
      <c r="W9" s="146" t="s">
        <v>542</v>
      </c>
    </row>
    <row r="10" spans="1:23" s="67" customFormat="1" ht="288.75" x14ac:dyDescent="0.45">
      <c r="A10" s="144" t="s">
        <v>212</v>
      </c>
      <c r="B10" s="145">
        <v>87.269869999999997</v>
      </c>
      <c r="C10" s="146" t="s">
        <v>213</v>
      </c>
      <c r="D10" s="147" t="s">
        <v>109</v>
      </c>
      <c r="E10" s="147" t="s">
        <v>109</v>
      </c>
      <c r="F10" s="148">
        <v>36.399779955991193</v>
      </c>
      <c r="G10" s="148" t="s">
        <v>109</v>
      </c>
      <c r="H10" s="147" t="s">
        <v>109</v>
      </c>
      <c r="I10" s="147" t="s">
        <v>109</v>
      </c>
      <c r="J10" s="146" t="s">
        <v>500</v>
      </c>
      <c r="K10" s="150" t="s">
        <v>509</v>
      </c>
      <c r="L10" s="147" t="s">
        <v>109</v>
      </c>
      <c r="M10" s="147" t="s">
        <v>109</v>
      </c>
      <c r="N10" s="147" t="s">
        <v>110</v>
      </c>
      <c r="O10" s="150" t="s">
        <v>524</v>
      </c>
      <c r="P10" s="146" t="s">
        <v>530</v>
      </c>
      <c r="Q10" s="147" t="s">
        <v>109</v>
      </c>
      <c r="R10" s="147" t="s">
        <v>109</v>
      </c>
      <c r="S10" s="147" t="s">
        <v>110</v>
      </c>
      <c r="T10" s="146" t="s">
        <v>535</v>
      </c>
      <c r="U10" s="146" t="s">
        <v>449</v>
      </c>
      <c r="V10" s="146" t="s">
        <v>375</v>
      </c>
      <c r="W10" s="146" t="s">
        <v>352</v>
      </c>
    </row>
    <row r="11" spans="1:23" s="67" customFormat="1" x14ac:dyDescent="0.4">
      <c r="A11" s="144" t="s">
        <v>214</v>
      </c>
      <c r="B11" s="145">
        <v>33.373539999999998</v>
      </c>
      <c r="C11" s="146" t="s">
        <v>215</v>
      </c>
      <c r="D11" s="147" t="s">
        <v>109</v>
      </c>
      <c r="E11" s="147" t="s">
        <v>110</v>
      </c>
      <c r="F11" s="148">
        <v>3.7502500500100013</v>
      </c>
      <c r="G11" s="148" t="s">
        <v>110</v>
      </c>
      <c r="H11" s="147" t="s">
        <v>372</v>
      </c>
      <c r="I11" s="147" t="s">
        <v>269</v>
      </c>
      <c r="J11" s="146" t="s">
        <v>207</v>
      </c>
      <c r="K11" s="146" t="s">
        <v>267</v>
      </c>
      <c r="L11" s="147" t="s">
        <v>110</v>
      </c>
      <c r="M11" s="147" t="s">
        <v>345</v>
      </c>
      <c r="N11" s="147" t="s">
        <v>345</v>
      </c>
      <c r="O11" s="151" t="s">
        <v>267</v>
      </c>
      <c r="P11" s="152" t="s">
        <v>267</v>
      </c>
      <c r="Q11" s="147" t="s">
        <v>110</v>
      </c>
      <c r="R11" s="147" t="s">
        <v>345</v>
      </c>
      <c r="S11" s="147" t="s">
        <v>345</v>
      </c>
      <c r="T11" s="146" t="s">
        <v>267</v>
      </c>
      <c r="U11" s="146" t="s">
        <v>267</v>
      </c>
      <c r="V11" s="146" t="s">
        <v>345</v>
      </c>
      <c r="W11" s="146" t="s">
        <v>267</v>
      </c>
    </row>
    <row r="12" spans="1:23" s="67" customFormat="1" x14ac:dyDescent="0.4">
      <c r="A12" s="144" t="s">
        <v>373</v>
      </c>
      <c r="B12" s="145">
        <v>101.53417</v>
      </c>
      <c r="C12" s="146" t="s">
        <v>206</v>
      </c>
      <c r="D12" s="147" t="s">
        <v>109</v>
      </c>
      <c r="E12" s="147" t="s">
        <v>110</v>
      </c>
      <c r="F12" s="148">
        <v>5.6076215243048608</v>
      </c>
      <c r="G12" s="148" t="s">
        <v>110</v>
      </c>
      <c r="H12" s="147" t="s">
        <v>372</v>
      </c>
      <c r="I12" s="147" t="s">
        <v>269</v>
      </c>
      <c r="J12" s="146" t="s">
        <v>207</v>
      </c>
      <c r="K12" s="146" t="s">
        <v>267</v>
      </c>
      <c r="L12" s="147" t="s">
        <v>109</v>
      </c>
      <c r="M12" s="147" t="s">
        <v>110</v>
      </c>
      <c r="N12" s="147" t="s">
        <v>110</v>
      </c>
      <c r="O12" s="151" t="s">
        <v>207</v>
      </c>
      <c r="P12" s="152" t="s">
        <v>267</v>
      </c>
      <c r="Q12" s="147" t="s">
        <v>110</v>
      </c>
      <c r="R12" s="147" t="s">
        <v>345</v>
      </c>
      <c r="S12" s="147" t="s">
        <v>345</v>
      </c>
      <c r="T12" s="146" t="s">
        <v>267</v>
      </c>
      <c r="U12" s="146" t="s">
        <v>267</v>
      </c>
      <c r="V12" s="146" t="s">
        <v>345</v>
      </c>
      <c r="W12" s="146" t="s">
        <v>267</v>
      </c>
    </row>
    <row r="13" spans="1:23" s="67" customFormat="1" ht="157.5" x14ac:dyDescent="0.45">
      <c r="A13" s="144" t="s">
        <v>216</v>
      </c>
      <c r="B13" s="145">
        <v>42.976910000000004</v>
      </c>
      <c r="C13" s="146" t="s">
        <v>217</v>
      </c>
      <c r="D13" s="147" t="s">
        <v>109</v>
      </c>
      <c r="E13" s="147" t="s">
        <v>109</v>
      </c>
      <c r="F13" s="148">
        <v>15.648129625925185</v>
      </c>
      <c r="G13" s="148" t="s">
        <v>110</v>
      </c>
      <c r="H13" s="147" t="s">
        <v>372</v>
      </c>
      <c r="I13" s="147" t="s">
        <v>269</v>
      </c>
      <c r="J13" s="146" t="s">
        <v>207</v>
      </c>
      <c r="K13" s="146" t="s">
        <v>267</v>
      </c>
      <c r="L13" s="147" t="s">
        <v>109</v>
      </c>
      <c r="M13" s="147" t="s">
        <v>109</v>
      </c>
      <c r="N13" s="147" t="s">
        <v>110</v>
      </c>
      <c r="O13" s="150" t="s">
        <v>512</v>
      </c>
      <c r="P13" s="146" t="s">
        <v>423</v>
      </c>
      <c r="Q13" s="147" t="s">
        <v>110</v>
      </c>
      <c r="R13" s="147" t="s">
        <v>345</v>
      </c>
      <c r="S13" s="147" t="s">
        <v>345</v>
      </c>
      <c r="T13" s="146" t="s">
        <v>267</v>
      </c>
      <c r="U13" s="146" t="s">
        <v>267</v>
      </c>
      <c r="V13" s="146" t="s">
        <v>539</v>
      </c>
      <c r="W13" s="146" t="s">
        <v>540</v>
      </c>
    </row>
    <row r="14" spans="1:23" s="67" customFormat="1" ht="118.15" x14ac:dyDescent="0.45">
      <c r="A14" s="144" t="s">
        <v>218</v>
      </c>
      <c r="B14" s="145">
        <v>205.35805999999999</v>
      </c>
      <c r="C14" s="146" t="s">
        <v>206</v>
      </c>
      <c r="D14" s="147" t="s">
        <v>109</v>
      </c>
      <c r="E14" s="147" t="s">
        <v>109</v>
      </c>
      <c r="F14" s="148">
        <v>51.398779755951189</v>
      </c>
      <c r="G14" s="148" t="s">
        <v>109</v>
      </c>
      <c r="H14" s="147" t="s">
        <v>109</v>
      </c>
      <c r="I14" s="147" t="s">
        <v>109</v>
      </c>
      <c r="J14" s="146" t="s">
        <v>549</v>
      </c>
      <c r="K14" s="146" t="s">
        <v>550</v>
      </c>
      <c r="L14" s="147" t="s">
        <v>109</v>
      </c>
      <c r="M14" s="147" t="s">
        <v>109</v>
      </c>
      <c r="N14" s="147" t="s">
        <v>110</v>
      </c>
      <c r="O14" s="150" t="s">
        <v>415</v>
      </c>
      <c r="P14" s="146" t="s">
        <v>416</v>
      </c>
      <c r="Q14" s="147" t="s">
        <v>109</v>
      </c>
      <c r="R14" s="147" t="s">
        <v>109</v>
      </c>
      <c r="S14" s="147" t="s">
        <v>109</v>
      </c>
      <c r="T14" s="146" t="s">
        <v>417</v>
      </c>
      <c r="U14" s="146" t="s">
        <v>418</v>
      </c>
      <c r="V14" s="146" t="s">
        <v>376</v>
      </c>
      <c r="W14" s="146" t="s">
        <v>543</v>
      </c>
    </row>
    <row r="15" spans="1:23" s="67" customFormat="1" ht="52.5" x14ac:dyDescent="0.45">
      <c r="A15" s="144" t="s">
        <v>219</v>
      </c>
      <c r="B15" s="145">
        <v>26.786759999999997</v>
      </c>
      <c r="C15" s="146" t="s">
        <v>206</v>
      </c>
      <c r="D15" s="147" t="s">
        <v>110</v>
      </c>
      <c r="E15" s="147" t="s">
        <v>110</v>
      </c>
      <c r="F15" s="148">
        <v>6.2192438487697528</v>
      </c>
      <c r="G15" s="148" t="s">
        <v>110</v>
      </c>
      <c r="H15" s="147" t="s">
        <v>372</v>
      </c>
      <c r="I15" s="147" t="s">
        <v>269</v>
      </c>
      <c r="J15" s="146" t="s">
        <v>207</v>
      </c>
      <c r="K15" s="146" t="s">
        <v>267</v>
      </c>
      <c r="L15" s="147" t="s">
        <v>109</v>
      </c>
      <c r="M15" s="147" t="s">
        <v>109</v>
      </c>
      <c r="N15" s="147" t="s">
        <v>110</v>
      </c>
      <c r="O15" s="150" t="s">
        <v>450</v>
      </c>
      <c r="P15" s="150" t="s">
        <v>451</v>
      </c>
      <c r="Q15" s="147" t="s">
        <v>109</v>
      </c>
      <c r="R15" s="147" t="s">
        <v>109</v>
      </c>
      <c r="S15" s="147" t="s">
        <v>110</v>
      </c>
      <c r="T15" s="146" t="s">
        <v>452</v>
      </c>
      <c r="U15" s="146" t="s">
        <v>453</v>
      </c>
      <c r="V15" s="146" t="s">
        <v>345</v>
      </c>
      <c r="W15" s="146" t="s">
        <v>267</v>
      </c>
    </row>
    <row r="16" spans="1:23" s="67" customFormat="1" ht="105" x14ac:dyDescent="0.45">
      <c r="A16" s="144" t="s">
        <v>220</v>
      </c>
      <c r="B16" s="145">
        <v>21.12416</v>
      </c>
      <c r="C16" s="146" t="s">
        <v>221</v>
      </c>
      <c r="D16" s="147" t="s">
        <v>109</v>
      </c>
      <c r="E16" s="147" t="s">
        <v>109</v>
      </c>
      <c r="F16" s="148">
        <v>46.289257851570312</v>
      </c>
      <c r="G16" s="148" t="s">
        <v>110</v>
      </c>
      <c r="H16" s="147" t="s">
        <v>109</v>
      </c>
      <c r="I16" s="147" t="s">
        <v>109</v>
      </c>
      <c r="J16" s="146" t="s">
        <v>493</v>
      </c>
      <c r="K16" s="150" t="s">
        <v>504</v>
      </c>
      <c r="L16" s="147" t="s">
        <v>109</v>
      </c>
      <c r="M16" s="147" t="s">
        <v>109</v>
      </c>
      <c r="N16" s="147" t="s">
        <v>109</v>
      </c>
      <c r="O16" s="150" t="s">
        <v>514</v>
      </c>
      <c r="P16" s="150" t="s">
        <v>529</v>
      </c>
      <c r="Q16" s="147" t="s">
        <v>110</v>
      </c>
      <c r="R16" s="147" t="s">
        <v>345</v>
      </c>
      <c r="S16" s="147" t="s">
        <v>345</v>
      </c>
      <c r="T16" s="150" t="s">
        <v>267</v>
      </c>
      <c r="U16" s="150" t="s">
        <v>267</v>
      </c>
      <c r="V16" s="146" t="s">
        <v>345</v>
      </c>
      <c r="W16" s="146" t="s">
        <v>267</v>
      </c>
    </row>
    <row r="17" spans="1:23" s="67" customFormat="1" ht="26.25" x14ac:dyDescent="0.45">
      <c r="A17" s="144" t="s">
        <v>222</v>
      </c>
      <c r="B17" s="145">
        <v>54.772129999999997</v>
      </c>
      <c r="C17" s="146" t="s">
        <v>223</v>
      </c>
      <c r="D17" s="147" t="s">
        <v>109</v>
      </c>
      <c r="E17" s="147" t="s">
        <v>109</v>
      </c>
      <c r="F17" s="148">
        <v>33.362672534506906</v>
      </c>
      <c r="G17" s="148" t="s">
        <v>109</v>
      </c>
      <c r="H17" s="147" t="s">
        <v>372</v>
      </c>
      <c r="I17" s="147" t="s">
        <v>269</v>
      </c>
      <c r="J17" s="146" t="s">
        <v>207</v>
      </c>
      <c r="K17" s="146" t="s">
        <v>267</v>
      </c>
      <c r="L17" s="147" t="s">
        <v>110</v>
      </c>
      <c r="M17" s="147" t="s">
        <v>345</v>
      </c>
      <c r="N17" s="147" t="s">
        <v>345</v>
      </c>
      <c r="O17" s="151" t="s">
        <v>267</v>
      </c>
      <c r="P17" s="151" t="s">
        <v>267</v>
      </c>
      <c r="Q17" s="147" t="s">
        <v>110</v>
      </c>
      <c r="R17" s="147" t="s">
        <v>345</v>
      </c>
      <c r="S17" s="147" t="s">
        <v>345</v>
      </c>
      <c r="T17" s="146" t="s">
        <v>267</v>
      </c>
      <c r="U17" s="146" t="s">
        <v>267</v>
      </c>
      <c r="V17" s="146" t="s">
        <v>345</v>
      </c>
      <c r="W17" s="146" t="s">
        <v>267</v>
      </c>
    </row>
    <row r="18" spans="1:23" s="67" customFormat="1" ht="115.8" customHeight="1" x14ac:dyDescent="0.4">
      <c r="A18" s="144" t="s">
        <v>224</v>
      </c>
      <c r="B18" s="145">
        <v>26.139720000000001</v>
      </c>
      <c r="C18" s="146" t="s">
        <v>206</v>
      </c>
      <c r="D18" s="147" t="s">
        <v>110</v>
      </c>
      <c r="E18" s="147" t="s">
        <v>109</v>
      </c>
      <c r="F18" s="148">
        <v>71.43328665733145</v>
      </c>
      <c r="G18" s="148" t="s">
        <v>109</v>
      </c>
      <c r="H18" s="147" t="s">
        <v>372</v>
      </c>
      <c r="I18" s="147" t="s">
        <v>269</v>
      </c>
      <c r="J18" s="146" t="s">
        <v>207</v>
      </c>
      <c r="K18" s="146" t="s">
        <v>267</v>
      </c>
      <c r="L18" s="147" t="s">
        <v>109</v>
      </c>
      <c r="M18" s="147" t="s">
        <v>109</v>
      </c>
      <c r="N18" s="147" t="s">
        <v>109</v>
      </c>
      <c r="O18" s="150" t="s">
        <v>521</v>
      </c>
      <c r="P18" s="152" t="s">
        <v>407</v>
      </c>
      <c r="Q18" s="147" t="s">
        <v>109</v>
      </c>
      <c r="R18" s="147" t="s">
        <v>109</v>
      </c>
      <c r="S18" s="147" t="s">
        <v>109</v>
      </c>
      <c r="T18" s="146" t="s">
        <v>408</v>
      </c>
      <c r="U18" s="146" t="s">
        <v>409</v>
      </c>
      <c r="V18" s="146" t="s">
        <v>345</v>
      </c>
      <c r="W18" s="146" t="s">
        <v>267</v>
      </c>
    </row>
    <row r="19" spans="1:23" s="67" customFormat="1" ht="144.4" x14ac:dyDescent="0.45">
      <c r="A19" s="144" t="s">
        <v>225</v>
      </c>
      <c r="B19" s="145">
        <v>38.280680000000004</v>
      </c>
      <c r="C19" s="146" t="s">
        <v>217</v>
      </c>
      <c r="D19" s="147" t="s">
        <v>109</v>
      </c>
      <c r="E19" s="147" t="s">
        <v>109</v>
      </c>
      <c r="F19" s="148">
        <v>38.72274454890978</v>
      </c>
      <c r="G19" s="148" t="s">
        <v>110</v>
      </c>
      <c r="H19" s="147" t="s">
        <v>109</v>
      </c>
      <c r="I19" s="147" t="s">
        <v>109</v>
      </c>
      <c r="J19" s="146" t="s">
        <v>551</v>
      </c>
      <c r="K19" s="146" t="s">
        <v>272</v>
      </c>
      <c r="L19" s="147" t="s">
        <v>109</v>
      </c>
      <c r="M19" s="147" t="s">
        <v>109</v>
      </c>
      <c r="N19" s="147" t="s">
        <v>110</v>
      </c>
      <c r="O19" s="150" t="s">
        <v>424</v>
      </c>
      <c r="P19" s="146" t="s">
        <v>425</v>
      </c>
      <c r="Q19" s="147" t="s">
        <v>110</v>
      </c>
      <c r="R19" s="147" t="s">
        <v>345</v>
      </c>
      <c r="S19" s="147" t="s">
        <v>345</v>
      </c>
      <c r="T19" s="146" t="s">
        <v>267</v>
      </c>
      <c r="U19" s="146" t="s">
        <v>267</v>
      </c>
      <c r="V19" s="146" t="s">
        <v>345</v>
      </c>
      <c r="W19" s="146" t="s">
        <v>267</v>
      </c>
    </row>
    <row r="20" spans="1:23" s="67" customFormat="1" ht="118.15" x14ac:dyDescent="0.45">
      <c r="A20" s="144" t="s">
        <v>226</v>
      </c>
      <c r="B20" s="145">
        <v>19.340310000000002</v>
      </c>
      <c r="C20" s="146" t="s">
        <v>217</v>
      </c>
      <c r="D20" s="147" t="s">
        <v>110</v>
      </c>
      <c r="E20" s="147" t="s">
        <v>109</v>
      </c>
      <c r="F20" s="148">
        <v>13.506701340268052</v>
      </c>
      <c r="G20" s="148" t="s">
        <v>110</v>
      </c>
      <c r="H20" s="147" t="s">
        <v>109</v>
      </c>
      <c r="I20" s="147" t="s">
        <v>109</v>
      </c>
      <c r="J20" s="146" t="s">
        <v>494</v>
      </c>
      <c r="K20" s="146" t="s">
        <v>347</v>
      </c>
      <c r="L20" s="147" t="s">
        <v>109</v>
      </c>
      <c r="M20" s="147" t="s">
        <v>109</v>
      </c>
      <c r="N20" s="147" t="s">
        <v>110</v>
      </c>
      <c r="O20" s="150" t="s">
        <v>513</v>
      </c>
      <c r="P20" s="150" t="s">
        <v>426</v>
      </c>
      <c r="Q20" s="147" t="s">
        <v>110</v>
      </c>
      <c r="R20" s="147" t="s">
        <v>345</v>
      </c>
      <c r="S20" s="147" t="s">
        <v>345</v>
      </c>
      <c r="T20" s="146" t="s">
        <v>267</v>
      </c>
      <c r="U20" s="146" t="s">
        <v>267</v>
      </c>
      <c r="V20" s="146" t="s">
        <v>345</v>
      </c>
      <c r="W20" s="146" t="s">
        <v>267</v>
      </c>
    </row>
    <row r="21" spans="1:23" s="67" customFormat="1" ht="118.15" x14ac:dyDescent="0.45">
      <c r="A21" s="144" t="s">
        <v>227</v>
      </c>
      <c r="B21" s="145">
        <v>38.366730000000004</v>
      </c>
      <c r="C21" s="146" t="s">
        <v>206</v>
      </c>
      <c r="D21" s="147" t="s">
        <v>109</v>
      </c>
      <c r="E21" s="147" t="s">
        <v>109</v>
      </c>
      <c r="F21" s="148">
        <v>72.022654530906181</v>
      </c>
      <c r="G21" s="148" t="s">
        <v>109</v>
      </c>
      <c r="H21" s="147" t="s">
        <v>109</v>
      </c>
      <c r="I21" s="147" t="s">
        <v>109</v>
      </c>
      <c r="J21" s="146" t="s">
        <v>499</v>
      </c>
      <c r="K21" s="146" t="s">
        <v>270</v>
      </c>
      <c r="L21" s="147" t="s">
        <v>109</v>
      </c>
      <c r="M21" s="147" t="s">
        <v>109</v>
      </c>
      <c r="N21" s="147" t="s">
        <v>110</v>
      </c>
      <c r="O21" s="150" t="s">
        <v>523</v>
      </c>
      <c r="P21" s="150" t="s">
        <v>454</v>
      </c>
      <c r="Q21" s="147" t="s">
        <v>109</v>
      </c>
      <c r="R21" s="147" t="s">
        <v>109</v>
      </c>
      <c r="S21" s="147" t="s">
        <v>110</v>
      </c>
      <c r="T21" s="146" t="s">
        <v>486</v>
      </c>
      <c r="U21" s="146" t="s">
        <v>455</v>
      </c>
      <c r="V21" s="146" t="s">
        <v>362</v>
      </c>
      <c r="W21" s="146" t="s">
        <v>363</v>
      </c>
    </row>
    <row r="22" spans="1:23" s="67" customFormat="1" ht="65.650000000000006" x14ac:dyDescent="0.45">
      <c r="A22" s="144" t="s">
        <v>228</v>
      </c>
      <c r="B22" s="145">
        <v>32.912059999999997</v>
      </c>
      <c r="C22" s="146" t="s">
        <v>229</v>
      </c>
      <c r="D22" s="147" t="s">
        <v>110</v>
      </c>
      <c r="E22" s="147" t="s">
        <v>365</v>
      </c>
      <c r="F22" s="148">
        <v>14.361872374474894</v>
      </c>
      <c r="G22" s="148" t="s">
        <v>110</v>
      </c>
      <c r="H22" s="147" t="s">
        <v>372</v>
      </c>
      <c r="I22" s="147" t="s">
        <v>269</v>
      </c>
      <c r="J22" s="146" t="s">
        <v>207</v>
      </c>
      <c r="K22" s="146" t="s">
        <v>267</v>
      </c>
      <c r="L22" s="147" t="s">
        <v>109</v>
      </c>
      <c r="M22" s="147" t="s">
        <v>109</v>
      </c>
      <c r="N22" s="147" t="s">
        <v>110</v>
      </c>
      <c r="O22" s="150" t="s">
        <v>456</v>
      </c>
      <c r="P22" s="150" t="s">
        <v>457</v>
      </c>
      <c r="Q22" s="147" t="s">
        <v>110</v>
      </c>
      <c r="R22" s="147" t="s">
        <v>109</v>
      </c>
      <c r="S22" s="147" t="s">
        <v>110</v>
      </c>
      <c r="T22" s="146" t="s">
        <v>458</v>
      </c>
      <c r="U22" s="146" t="s">
        <v>459</v>
      </c>
      <c r="V22" s="146" t="s">
        <v>345</v>
      </c>
      <c r="W22" s="146" t="s">
        <v>267</v>
      </c>
    </row>
    <row r="23" spans="1:23" s="67" customFormat="1" ht="78.75" x14ac:dyDescent="0.45">
      <c r="A23" s="144" t="s">
        <v>230</v>
      </c>
      <c r="B23" s="145">
        <v>225.29520000000002</v>
      </c>
      <c r="C23" s="146" t="s">
        <v>206</v>
      </c>
      <c r="D23" s="147" t="s">
        <v>109</v>
      </c>
      <c r="E23" s="147" t="s">
        <v>109</v>
      </c>
      <c r="F23" s="148">
        <v>74.968493698739749</v>
      </c>
      <c r="G23" s="148" t="s">
        <v>109</v>
      </c>
      <c r="H23" s="147" t="s">
        <v>109</v>
      </c>
      <c r="I23" s="147" t="s">
        <v>109</v>
      </c>
      <c r="J23" s="146" t="s">
        <v>371</v>
      </c>
      <c r="K23" s="146" t="s">
        <v>370</v>
      </c>
      <c r="L23" s="147" t="s">
        <v>109</v>
      </c>
      <c r="M23" s="147" t="s">
        <v>109</v>
      </c>
      <c r="N23" s="147" t="s">
        <v>110</v>
      </c>
      <c r="O23" s="150" t="s">
        <v>483</v>
      </c>
      <c r="P23" s="150" t="s">
        <v>419</v>
      </c>
      <c r="Q23" s="147" t="s">
        <v>109</v>
      </c>
      <c r="R23" s="147" t="s">
        <v>109</v>
      </c>
      <c r="S23" s="147" t="s">
        <v>109</v>
      </c>
      <c r="T23" s="146" t="s">
        <v>533</v>
      </c>
      <c r="U23" s="146" t="s">
        <v>420</v>
      </c>
      <c r="V23" s="146" t="s">
        <v>345</v>
      </c>
      <c r="W23" s="146" t="s">
        <v>267</v>
      </c>
    </row>
    <row r="24" spans="1:23" s="67" customFormat="1" ht="105" x14ac:dyDescent="0.45">
      <c r="A24" s="144" t="s">
        <v>231</v>
      </c>
      <c r="B24" s="145">
        <v>73.72563000000001</v>
      </c>
      <c r="C24" s="146" t="s">
        <v>217</v>
      </c>
      <c r="D24" s="147" t="s">
        <v>109</v>
      </c>
      <c r="E24" s="147" t="s">
        <v>109</v>
      </c>
      <c r="F24" s="148">
        <v>7.1119223844768946</v>
      </c>
      <c r="G24" s="148" t="s">
        <v>110</v>
      </c>
      <c r="H24" s="147" t="s">
        <v>372</v>
      </c>
      <c r="I24" s="147" t="s">
        <v>269</v>
      </c>
      <c r="J24" s="146" t="s">
        <v>207</v>
      </c>
      <c r="K24" s="146" t="s">
        <v>267</v>
      </c>
      <c r="L24" s="147" t="s">
        <v>109</v>
      </c>
      <c r="M24" s="147" t="s">
        <v>109</v>
      </c>
      <c r="N24" s="147" t="s">
        <v>110</v>
      </c>
      <c r="O24" s="150" t="s">
        <v>515</v>
      </c>
      <c r="P24" s="150" t="s">
        <v>427</v>
      </c>
      <c r="Q24" s="147" t="s">
        <v>110</v>
      </c>
      <c r="R24" s="147" t="s">
        <v>345</v>
      </c>
      <c r="S24" s="147" t="s">
        <v>345</v>
      </c>
      <c r="T24" s="146" t="s">
        <v>267</v>
      </c>
      <c r="U24" s="146" t="s">
        <v>267</v>
      </c>
      <c r="V24" s="146" t="s">
        <v>345</v>
      </c>
      <c r="W24" s="146" t="s">
        <v>267</v>
      </c>
    </row>
    <row r="25" spans="1:23" s="67" customFormat="1" ht="65.650000000000006" x14ac:dyDescent="0.45">
      <c r="A25" s="144" t="s">
        <v>232</v>
      </c>
      <c r="B25" s="145">
        <v>24.401799999999998</v>
      </c>
      <c r="C25" s="146" t="s">
        <v>217</v>
      </c>
      <c r="D25" s="147" t="s">
        <v>110</v>
      </c>
      <c r="E25" s="147" t="s">
        <v>110</v>
      </c>
      <c r="F25" s="148">
        <v>12.897079415883177</v>
      </c>
      <c r="G25" s="148" t="s">
        <v>110</v>
      </c>
      <c r="H25" s="147" t="s">
        <v>372</v>
      </c>
      <c r="I25" s="147" t="s">
        <v>269</v>
      </c>
      <c r="J25" s="146" t="s">
        <v>207</v>
      </c>
      <c r="K25" s="146" t="s">
        <v>267</v>
      </c>
      <c r="L25" s="147" t="s">
        <v>109</v>
      </c>
      <c r="M25" s="147" t="s">
        <v>109</v>
      </c>
      <c r="N25" s="147" t="s">
        <v>110</v>
      </c>
      <c r="O25" s="150" t="s">
        <v>428</v>
      </c>
      <c r="P25" s="150" t="s">
        <v>429</v>
      </c>
      <c r="Q25" s="147" t="s">
        <v>110</v>
      </c>
      <c r="R25" s="147" t="s">
        <v>345</v>
      </c>
      <c r="S25" s="147" t="s">
        <v>345</v>
      </c>
      <c r="T25" s="146" t="s">
        <v>267</v>
      </c>
      <c r="U25" s="146" t="s">
        <v>267</v>
      </c>
      <c r="V25" s="146" t="s">
        <v>345</v>
      </c>
      <c r="W25" s="146" t="s">
        <v>267</v>
      </c>
    </row>
    <row r="26" spans="1:23" s="67" customFormat="1" ht="144.4" x14ac:dyDescent="0.4">
      <c r="A26" s="144" t="s">
        <v>233</v>
      </c>
      <c r="B26" s="145">
        <v>31.208659999999998</v>
      </c>
      <c r="C26" s="146" t="s">
        <v>206</v>
      </c>
      <c r="D26" s="147" t="s">
        <v>110</v>
      </c>
      <c r="E26" s="147" t="s">
        <v>109</v>
      </c>
      <c r="F26" s="148">
        <v>10.933186637327465</v>
      </c>
      <c r="G26" s="148" t="s">
        <v>110</v>
      </c>
      <c r="H26" s="147" t="s">
        <v>109</v>
      </c>
      <c r="I26" s="147" t="s">
        <v>109</v>
      </c>
      <c r="J26" s="146" t="s">
        <v>278</v>
      </c>
      <c r="K26" s="146" t="s">
        <v>279</v>
      </c>
      <c r="L26" s="147" t="s">
        <v>109</v>
      </c>
      <c r="M26" s="147" t="s">
        <v>109</v>
      </c>
      <c r="N26" s="147" t="s">
        <v>110</v>
      </c>
      <c r="O26" s="150" t="s">
        <v>525</v>
      </c>
      <c r="P26" s="152" t="s">
        <v>421</v>
      </c>
      <c r="Q26" s="147" t="s">
        <v>109</v>
      </c>
      <c r="R26" s="147" t="s">
        <v>109</v>
      </c>
      <c r="S26" s="147" t="s">
        <v>109</v>
      </c>
      <c r="T26" s="146" t="s">
        <v>537</v>
      </c>
      <c r="U26" s="146" t="s">
        <v>422</v>
      </c>
      <c r="V26" s="146" t="s">
        <v>345</v>
      </c>
      <c r="W26" s="146" t="s">
        <v>267</v>
      </c>
    </row>
    <row r="27" spans="1:23" s="67" customFormat="1" x14ac:dyDescent="0.4">
      <c r="A27" s="144" t="s">
        <v>234</v>
      </c>
      <c r="B27" s="145">
        <v>18.419150000000002</v>
      </c>
      <c r="C27" s="146" t="s">
        <v>223</v>
      </c>
      <c r="D27" s="147" t="s">
        <v>110</v>
      </c>
      <c r="E27" s="147" t="s">
        <v>110</v>
      </c>
      <c r="F27" s="148">
        <v>0</v>
      </c>
      <c r="G27" s="148" t="s">
        <v>110</v>
      </c>
      <c r="H27" s="147" t="s">
        <v>372</v>
      </c>
      <c r="I27" s="147" t="s">
        <v>269</v>
      </c>
      <c r="J27" s="146" t="s">
        <v>207</v>
      </c>
      <c r="K27" s="146" t="s">
        <v>267</v>
      </c>
      <c r="L27" s="147" t="s">
        <v>110</v>
      </c>
      <c r="M27" s="147" t="s">
        <v>345</v>
      </c>
      <c r="N27" s="147" t="s">
        <v>345</v>
      </c>
      <c r="O27" s="151" t="s">
        <v>267</v>
      </c>
      <c r="P27" s="152" t="s">
        <v>267</v>
      </c>
      <c r="Q27" s="147" t="s">
        <v>110</v>
      </c>
      <c r="R27" s="147" t="s">
        <v>345</v>
      </c>
      <c r="S27" s="147" t="s">
        <v>345</v>
      </c>
      <c r="T27" s="146" t="s">
        <v>267</v>
      </c>
      <c r="U27" s="146" t="s">
        <v>267</v>
      </c>
      <c r="V27" s="146" t="s">
        <v>345</v>
      </c>
      <c r="W27" s="146" t="s">
        <v>267</v>
      </c>
    </row>
    <row r="28" spans="1:23" s="67" customFormat="1" ht="78.75" x14ac:dyDescent="0.45">
      <c r="A28" s="144" t="s">
        <v>235</v>
      </c>
      <c r="B28" s="145">
        <v>22.272470000000002</v>
      </c>
      <c r="C28" s="146" t="s">
        <v>206</v>
      </c>
      <c r="D28" s="147" t="s">
        <v>110</v>
      </c>
      <c r="E28" s="147" t="s">
        <v>110</v>
      </c>
      <c r="F28" s="148">
        <v>6.7863572714542899</v>
      </c>
      <c r="G28" s="148" t="s">
        <v>110</v>
      </c>
      <c r="H28" s="147" t="s">
        <v>372</v>
      </c>
      <c r="I28" s="147" t="s">
        <v>269</v>
      </c>
      <c r="J28" s="146" t="s">
        <v>207</v>
      </c>
      <c r="K28" s="146" t="s">
        <v>267</v>
      </c>
      <c r="L28" s="147" t="s">
        <v>109</v>
      </c>
      <c r="M28" s="147" t="s">
        <v>109</v>
      </c>
      <c r="N28" s="147" t="s">
        <v>110</v>
      </c>
      <c r="O28" s="150" t="s">
        <v>511</v>
      </c>
      <c r="P28" s="150" t="s">
        <v>460</v>
      </c>
      <c r="Q28" s="147" t="s">
        <v>109</v>
      </c>
      <c r="R28" s="147" t="s">
        <v>109</v>
      </c>
      <c r="S28" s="147" t="s">
        <v>110</v>
      </c>
      <c r="T28" s="146" t="s">
        <v>532</v>
      </c>
      <c r="U28" s="146" t="s">
        <v>461</v>
      </c>
      <c r="V28" s="146" t="s">
        <v>345</v>
      </c>
      <c r="W28" s="146" t="s">
        <v>267</v>
      </c>
    </row>
    <row r="29" spans="1:23" s="67" customFormat="1" ht="78.75" x14ac:dyDescent="0.45">
      <c r="A29" s="144" t="s">
        <v>236</v>
      </c>
      <c r="B29" s="145">
        <v>50.554089999999995</v>
      </c>
      <c r="C29" s="146" t="s">
        <v>206</v>
      </c>
      <c r="D29" s="147" t="s">
        <v>110</v>
      </c>
      <c r="E29" s="147" t="s">
        <v>109</v>
      </c>
      <c r="F29" s="148">
        <v>36.792358471694335</v>
      </c>
      <c r="G29" s="148" t="s">
        <v>109</v>
      </c>
      <c r="H29" s="147" t="s">
        <v>372</v>
      </c>
      <c r="I29" s="147" t="s">
        <v>269</v>
      </c>
      <c r="J29" s="153" t="s">
        <v>374</v>
      </c>
      <c r="K29" s="146" t="s">
        <v>510</v>
      </c>
      <c r="L29" s="147" t="s">
        <v>109</v>
      </c>
      <c r="M29" s="147" t="s">
        <v>109</v>
      </c>
      <c r="N29" s="147" t="s">
        <v>110</v>
      </c>
      <c r="O29" s="150" t="s">
        <v>462</v>
      </c>
      <c r="P29" s="150" t="s">
        <v>463</v>
      </c>
      <c r="Q29" s="147" t="s">
        <v>109</v>
      </c>
      <c r="R29" s="147" t="s">
        <v>109</v>
      </c>
      <c r="S29" s="147" t="s">
        <v>110</v>
      </c>
      <c r="T29" s="146" t="s">
        <v>464</v>
      </c>
      <c r="U29" s="146" t="s">
        <v>465</v>
      </c>
      <c r="V29" s="146" t="s">
        <v>345</v>
      </c>
      <c r="W29" s="146" t="s">
        <v>267</v>
      </c>
    </row>
    <row r="30" spans="1:23" s="67" customFormat="1" ht="118.15" x14ac:dyDescent="0.45">
      <c r="A30" s="144" t="s">
        <v>237</v>
      </c>
      <c r="B30" s="145">
        <v>731.55732</v>
      </c>
      <c r="C30" s="146" t="s">
        <v>206</v>
      </c>
      <c r="D30" s="147" t="s">
        <v>109</v>
      </c>
      <c r="E30" s="147" t="s">
        <v>109</v>
      </c>
      <c r="F30" s="148">
        <v>61.346019203840761</v>
      </c>
      <c r="G30" s="148" t="s">
        <v>109</v>
      </c>
      <c r="H30" s="147" t="s">
        <v>109</v>
      </c>
      <c r="I30" s="147" t="s">
        <v>110</v>
      </c>
      <c r="J30" s="146" t="s">
        <v>343</v>
      </c>
      <c r="K30" s="146" t="s">
        <v>266</v>
      </c>
      <c r="L30" s="147" t="s">
        <v>109</v>
      </c>
      <c r="M30" s="147" t="s">
        <v>109</v>
      </c>
      <c r="N30" s="147" t="s">
        <v>110</v>
      </c>
      <c r="O30" s="150" t="s">
        <v>517</v>
      </c>
      <c r="P30" s="146" t="s">
        <v>466</v>
      </c>
      <c r="Q30" s="147" t="s">
        <v>109</v>
      </c>
      <c r="R30" s="147" t="s">
        <v>110</v>
      </c>
      <c r="S30" s="147" t="s">
        <v>110</v>
      </c>
      <c r="T30" s="146" t="s">
        <v>534</v>
      </c>
      <c r="U30" s="146" t="s">
        <v>467</v>
      </c>
      <c r="V30" s="146" t="s">
        <v>345</v>
      </c>
      <c r="W30" s="146" t="s">
        <v>267</v>
      </c>
    </row>
    <row r="31" spans="1:23" s="67" customFormat="1" ht="65.650000000000006" x14ac:dyDescent="0.45">
      <c r="A31" s="144" t="s">
        <v>238</v>
      </c>
      <c r="B31" s="145">
        <v>31.441759999999999</v>
      </c>
      <c r="C31" s="146" t="s">
        <v>217</v>
      </c>
      <c r="D31" s="147" t="s">
        <v>109</v>
      </c>
      <c r="E31" s="147" t="s">
        <v>109</v>
      </c>
      <c r="F31" s="148">
        <v>18.971294258851767</v>
      </c>
      <c r="G31" s="148" t="s">
        <v>110</v>
      </c>
      <c r="H31" s="147" t="s">
        <v>372</v>
      </c>
      <c r="I31" s="147" t="s">
        <v>269</v>
      </c>
      <c r="J31" s="146" t="s">
        <v>207</v>
      </c>
      <c r="K31" s="146" t="s">
        <v>267</v>
      </c>
      <c r="L31" s="147" t="s">
        <v>109</v>
      </c>
      <c r="M31" s="147" t="s">
        <v>109</v>
      </c>
      <c r="N31" s="147" t="s">
        <v>110</v>
      </c>
      <c r="O31" s="150" t="s">
        <v>430</v>
      </c>
      <c r="P31" s="150" t="s">
        <v>431</v>
      </c>
      <c r="Q31" s="147" t="s">
        <v>110</v>
      </c>
      <c r="R31" s="147" t="s">
        <v>345</v>
      </c>
      <c r="S31" s="147" t="s">
        <v>345</v>
      </c>
      <c r="T31" s="146" t="s">
        <v>267</v>
      </c>
      <c r="U31" s="146" t="s">
        <v>267</v>
      </c>
      <c r="V31" s="146" t="s">
        <v>364</v>
      </c>
      <c r="W31" s="146" t="s">
        <v>541</v>
      </c>
    </row>
    <row r="32" spans="1:23" s="67" customFormat="1" ht="91.9" x14ac:dyDescent="0.45">
      <c r="A32" s="144" t="s">
        <v>239</v>
      </c>
      <c r="B32" s="145">
        <v>52.738309999999998</v>
      </c>
      <c r="C32" s="146" t="s">
        <v>217</v>
      </c>
      <c r="D32" s="147" t="s">
        <v>110</v>
      </c>
      <c r="E32" s="147" t="s">
        <v>109</v>
      </c>
      <c r="F32" s="148">
        <v>25.180536107221439</v>
      </c>
      <c r="G32" s="148" t="s">
        <v>110</v>
      </c>
      <c r="H32" s="147" t="s">
        <v>372</v>
      </c>
      <c r="I32" s="147" t="s">
        <v>269</v>
      </c>
      <c r="J32" s="146" t="s">
        <v>498</v>
      </c>
      <c r="K32" s="146" t="s">
        <v>276</v>
      </c>
      <c r="L32" s="147" t="s">
        <v>109</v>
      </c>
      <c r="M32" s="147" t="s">
        <v>109</v>
      </c>
      <c r="N32" s="147" t="s">
        <v>109</v>
      </c>
      <c r="O32" s="146" t="s">
        <v>412</v>
      </c>
      <c r="P32" s="146" t="s">
        <v>413</v>
      </c>
      <c r="Q32" s="147" t="s">
        <v>110</v>
      </c>
      <c r="R32" s="147" t="s">
        <v>345</v>
      </c>
      <c r="S32" s="147" t="s">
        <v>345</v>
      </c>
      <c r="T32" s="146" t="s">
        <v>267</v>
      </c>
      <c r="U32" s="146" t="s">
        <v>267</v>
      </c>
      <c r="V32" s="146" t="s">
        <v>345</v>
      </c>
      <c r="W32" s="146" t="s">
        <v>267</v>
      </c>
    </row>
    <row r="33" spans="1:23" s="67" customFormat="1" ht="78.75" x14ac:dyDescent="0.45">
      <c r="A33" s="144" t="s">
        <v>240</v>
      </c>
      <c r="B33" s="145">
        <v>26.963819999999998</v>
      </c>
      <c r="C33" s="146" t="s">
        <v>241</v>
      </c>
      <c r="D33" s="147" t="s">
        <v>110</v>
      </c>
      <c r="E33" s="147" t="s">
        <v>109</v>
      </c>
      <c r="F33" s="148">
        <v>37.967093418683739</v>
      </c>
      <c r="G33" s="148" t="s">
        <v>110</v>
      </c>
      <c r="H33" s="147" t="s">
        <v>109</v>
      </c>
      <c r="I33" s="147" t="s">
        <v>109</v>
      </c>
      <c r="J33" s="153" t="s">
        <v>495</v>
      </c>
      <c r="K33" s="146" t="s">
        <v>505</v>
      </c>
      <c r="L33" s="147" t="s">
        <v>109</v>
      </c>
      <c r="M33" s="147" t="s">
        <v>109</v>
      </c>
      <c r="N33" s="147" t="s">
        <v>110</v>
      </c>
      <c r="O33" s="150" t="s">
        <v>432</v>
      </c>
      <c r="P33" s="150" t="s">
        <v>433</v>
      </c>
      <c r="Q33" s="147" t="s">
        <v>110</v>
      </c>
      <c r="R33" s="147" t="s">
        <v>345</v>
      </c>
      <c r="S33" s="147" t="s">
        <v>345</v>
      </c>
      <c r="T33" s="146" t="s">
        <v>267</v>
      </c>
      <c r="U33" s="146" t="s">
        <v>267</v>
      </c>
      <c r="V33" s="146" t="s">
        <v>345</v>
      </c>
      <c r="W33" s="146" t="s">
        <v>267</v>
      </c>
    </row>
    <row r="34" spans="1:23" s="67" customFormat="1" ht="157.5" x14ac:dyDescent="0.4">
      <c r="A34" s="144" t="s">
        <v>242</v>
      </c>
      <c r="B34" s="145">
        <v>148.95479999999998</v>
      </c>
      <c r="C34" s="146" t="s">
        <v>206</v>
      </c>
      <c r="D34" s="147" t="s">
        <v>110</v>
      </c>
      <c r="E34" s="147" t="s">
        <v>109</v>
      </c>
      <c r="F34" s="148">
        <v>34.754450890178035</v>
      </c>
      <c r="G34" s="148" t="s">
        <v>109</v>
      </c>
      <c r="H34" s="147" t="s">
        <v>372</v>
      </c>
      <c r="I34" s="147" t="s">
        <v>269</v>
      </c>
      <c r="J34" s="146" t="s">
        <v>207</v>
      </c>
      <c r="K34" s="146" t="s">
        <v>267</v>
      </c>
      <c r="L34" s="147" t="s">
        <v>109</v>
      </c>
      <c r="M34" s="147" t="s">
        <v>109</v>
      </c>
      <c r="N34" s="147" t="s">
        <v>110</v>
      </c>
      <c r="O34" s="150" t="s">
        <v>516</v>
      </c>
      <c r="P34" s="152" t="s">
        <v>468</v>
      </c>
      <c r="Q34" s="147" t="s">
        <v>109</v>
      </c>
      <c r="R34" s="147" t="s">
        <v>110</v>
      </c>
      <c r="S34" s="147" t="s">
        <v>110</v>
      </c>
      <c r="T34" s="146" t="s">
        <v>469</v>
      </c>
      <c r="U34" s="146" t="s">
        <v>470</v>
      </c>
      <c r="V34" s="146" t="s">
        <v>345</v>
      </c>
      <c r="W34" s="146" t="s">
        <v>267</v>
      </c>
    </row>
    <row r="35" spans="1:23" s="67" customFormat="1" ht="78.75" x14ac:dyDescent="0.45">
      <c r="A35" s="144" t="s">
        <v>243</v>
      </c>
      <c r="B35" s="145">
        <v>40.792070000000002</v>
      </c>
      <c r="C35" s="146" t="s">
        <v>213</v>
      </c>
      <c r="D35" s="147" t="s">
        <v>110</v>
      </c>
      <c r="E35" s="147" t="s">
        <v>109</v>
      </c>
      <c r="F35" s="148">
        <v>63.129375875175029</v>
      </c>
      <c r="G35" s="148" t="s">
        <v>109</v>
      </c>
      <c r="H35" s="147" t="s">
        <v>109</v>
      </c>
      <c r="I35" s="147" t="s">
        <v>110</v>
      </c>
      <c r="J35" s="146" t="s">
        <v>503</v>
      </c>
      <c r="K35" s="146" t="s">
        <v>281</v>
      </c>
      <c r="L35" s="147" t="s">
        <v>109</v>
      </c>
      <c r="M35" s="147" t="s">
        <v>109</v>
      </c>
      <c r="N35" s="147" t="s">
        <v>109</v>
      </c>
      <c r="O35" s="150" t="s">
        <v>528</v>
      </c>
      <c r="P35" s="150" t="s">
        <v>281</v>
      </c>
      <c r="Q35" s="147" t="s">
        <v>109</v>
      </c>
      <c r="R35" s="147" t="s">
        <v>109</v>
      </c>
      <c r="S35" s="147" t="s">
        <v>109</v>
      </c>
      <c r="T35" s="146" t="s">
        <v>410</v>
      </c>
      <c r="U35" s="146" t="s">
        <v>411</v>
      </c>
      <c r="V35" s="146" t="s">
        <v>345</v>
      </c>
      <c r="W35" s="146" t="s">
        <v>267</v>
      </c>
    </row>
    <row r="36" spans="1:23" s="67" customFormat="1" ht="52.5" x14ac:dyDescent="0.45">
      <c r="A36" s="144" t="s">
        <v>244</v>
      </c>
      <c r="B36" s="145">
        <v>101.0348</v>
      </c>
      <c r="C36" s="146" t="s">
        <v>206</v>
      </c>
      <c r="D36" s="147" t="s">
        <v>109</v>
      </c>
      <c r="E36" s="147" t="s">
        <v>109</v>
      </c>
      <c r="F36" s="148">
        <v>48.628475695139024</v>
      </c>
      <c r="G36" s="148" t="s">
        <v>109</v>
      </c>
      <c r="H36" s="147" t="s">
        <v>372</v>
      </c>
      <c r="I36" s="147" t="s">
        <v>269</v>
      </c>
      <c r="J36" s="146" t="s">
        <v>207</v>
      </c>
      <c r="K36" s="146" t="s">
        <v>267</v>
      </c>
      <c r="L36" s="147" t="s">
        <v>109</v>
      </c>
      <c r="M36" s="147" t="s">
        <v>109</v>
      </c>
      <c r="N36" s="147" t="s">
        <v>109</v>
      </c>
      <c r="O36" s="150" t="s">
        <v>518</v>
      </c>
      <c r="P36" s="150" t="s">
        <v>414</v>
      </c>
      <c r="Q36" s="147" t="s">
        <v>109</v>
      </c>
      <c r="R36" s="147" t="s">
        <v>110</v>
      </c>
      <c r="S36" s="147" t="s">
        <v>110</v>
      </c>
      <c r="T36" s="146" t="s">
        <v>207</v>
      </c>
      <c r="U36" s="146" t="s">
        <v>267</v>
      </c>
      <c r="V36" s="146" t="s">
        <v>345</v>
      </c>
      <c r="W36" s="146" t="s">
        <v>267</v>
      </c>
    </row>
    <row r="37" spans="1:23" s="67" customFormat="1" ht="91.9" x14ac:dyDescent="0.45">
      <c r="A37" s="144" t="s">
        <v>245</v>
      </c>
      <c r="B37" s="145">
        <v>309.60737999999998</v>
      </c>
      <c r="C37" s="146" t="s">
        <v>246</v>
      </c>
      <c r="D37" s="147" t="s">
        <v>109</v>
      </c>
      <c r="E37" s="147" t="s">
        <v>109</v>
      </c>
      <c r="F37" s="148">
        <v>62.326965393078616</v>
      </c>
      <c r="G37" s="148" t="s">
        <v>109</v>
      </c>
      <c r="H37" s="147" t="s">
        <v>372</v>
      </c>
      <c r="I37" s="147" t="s">
        <v>269</v>
      </c>
      <c r="J37" s="146" t="s">
        <v>497</v>
      </c>
      <c r="K37" s="146" t="s">
        <v>507</v>
      </c>
      <c r="L37" s="147" t="s">
        <v>109</v>
      </c>
      <c r="M37" s="147" t="s">
        <v>109</v>
      </c>
      <c r="N37" s="147" t="s">
        <v>110</v>
      </c>
      <c r="O37" s="150" t="s">
        <v>519</v>
      </c>
      <c r="P37" s="150" t="s">
        <v>434</v>
      </c>
      <c r="Q37" s="147" t="s">
        <v>110</v>
      </c>
      <c r="R37" s="147" t="s">
        <v>345</v>
      </c>
      <c r="S37" s="147" t="s">
        <v>345</v>
      </c>
      <c r="T37" s="146" t="s">
        <v>435</v>
      </c>
      <c r="U37" s="146" t="s">
        <v>267</v>
      </c>
      <c r="V37" s="146" t="s">
        <v>345</v>
      </c>
      <c r="W37" s="146" t="s">
        <v>267</v>
      </c>
    </row>
    <row r="38" spans="1:23" s="67" customFormat="1" ht="52.5" x14ac:dyDescent="0.45">
      <c r="A38" s="144" t="s">
        <v>247</v>
      </c>
      <c r="B38" s="145">
        <v>48.557989999999997</v>
      </c>
      <c r="C38" s="146" t="s">
        <v>246</v>
      </c>
      <c r="D38" s="147" t="s">
        <v>109</v>
      </c>
      <c r="E38" s="147" t="s">
        <v>110</v>
      </c>
      <c r="F38" s="148">
        <v>18.75325065013002</v>
      </c>
      <c r="G38" s="148" t="s">
        <v>109</v>
      </c>
      <c r="H38" s="147" t="s">
        <v>109</v>
      </c>
      <c r="I38" s="147" t="s">
        <v>109</v>
      </c>
      <c r="J38" s="146" t="s">
        <v>496</v>
      </c>
      <c r="K38" s="146" t="s">
        <v>268</v>
      </c>
      <c r="L38" s="147" t="s">
        <v>109</v>
      </c>
      <c r="M38" s="147" t="s">
        <v>110</v>
      </c>
      <c r="N38" s="147" t="s">
        <v>110</v>
      </c>
      <c r="O38" s="151" t="s">
        <v>207</v>
      </c>
      <c r="P38" s="150" t="s">
        <v>267</v>
      </c>
      <c r="Q38" s="147" t="s">
        <v>110</v>
      </c>
      <c r="R38" s="147" t="s">
        <v>345</v>
      </c>
      <c r="S38" s="147" t="s">
        <v>345</v>
      </c>
      <c r="T38" s="146" t="s">
        <v>267</v>
      </c>
      <c r="U38" s="146" t="s">
        <v>267</v>
      </c>
      <c r="V38" s="146" t="s">
        <v>345</v>
      </c>
      <c r="W38" s="146" t="s">
        <v>267</v>
      </c>
    </row>
    <row r="39" spans="1:23" s="67" customFormat="1" ht="65.650000000000006" x14ac:dyDescent="0.4">
      <c r="A39" s="144" t="s">
        <v>248</v>
      </c>
      <c r="B39" s="145">
        <v>17.737669999999998</v>
      </c>
      <c r="C39" s="146" t="s">
        <v>206</v>
      </c>
      <c r="D39" s="147" t="s">
        <v>110</v>
      </c>
      <c r="E39" s="147" t="s">
        <v>109</v>
      </c>
      <c r="F39" s="148">
        <v>33.716743348669723</v>
      </c>
      <c r="G39" s="148" t="s">
        <v>109</v>
      </c>
      <c r="H39" s="147" t="s">
        <v>372</v>
      </c>
      <c r="I39" s="147" t="s">
        <v>269</v>
      </c>
      <c r="J39" s="146" t="s">
        <v>207</v>
      </c>
      <c r="K39" s="146" t="s">
        <v>267</v>
      </c>
      <c r="L39" s="147" t="s">
        <v>109</v>
      </c>
      <c r="M39" s="147" t="s">
        <v>109</v>
      </c>
      <c r="N39" s="147" t="s">
        <v>110</v>
      </c>
      <c r="O39" s="150" t="s">
        <v>471</v>
      </c>
      <c r="P39" s="152" t="s">
        <v>472</v>
      </c>
      <c r="Q39" s="147" t="s">
        <v>109</v>
      </c>
      <c r="R39" s="147" t="s">
        <v>109</v>
      </c>
      <c r="S39" s="147" t="s">
        <v>110</v>
      </c>
      <c r="T39" s="146" t="s">
        <v>473</v>
      </c>
      <c r="U39" s="146" t="s">
        <v>474</v>
      </c>
      <c r="V39" s="146" t="s">
        <v>345</v>
      </c>
      <c r="W39" s="146" t="s">
        <v>267</v>
      </c>
    </row>
    <row r="40" spans="1:23" s="67" customFormat="1" ht="65.650000000000006" x14ac:dyDescent="0.45">
      <c r="A40" s="144" t="s">
        <v>249</v>
      </c>
      <c r="B40" s="145">
        <v>226.70301000000001</v>
      </c>
      <c r="C40" s="146" t="s">
        <v>223</v>
      </c>
      <c r="D40" s="147" t="s">
        <v>109</v>
      </c>
      <c r="E40" s="147" t="s">
        <v>109</v>
      </c>
      <c r="F40" s="148">
        <v>52.825065013002586</v>
      </c>
      <c r="G40" s="148" t="s">
        <v>109</v>
      </c>
      <c r="H40" s="147" t="s">
        <v>109</v>
      </c>
      <c r="I40" s="147" t="s">
        <v>110</v>
      </c>
      <c r="J40" s="146" t="s">
        <v>348</v>
      </c>
      <c r="K40" s="146" t="s">
        <v>506</v>
      </c>
      <c r="L40" s="147" t="s">
        <v>110</v>
      </c>
      <c r="M40" s="147" t="s">
        <v>345</v>
      </c>
      <c r="N40" s="147" t="s">
        <v>345</v>
      </c>
      <c r="O40" s="150" t="s">
        <v>267</v>
      </c>
      <c r="P40" s="150" t="s">
        <v>267</v>
      </c>
      <c r="Q40" s="147" t="s">
        <v>110</v>
      </c>
      <c r="R40" s="147" t="s">
        <v>345</v>
      </c>
      <c r="S40" s="147" t="s">
        <v>345</v>
      </c>
      <c r="T40" s="146" t="s">
        <v>267</v>
      </c>
      <c r="U40" s="146" t="s">
        <v>267</v>
      </c>
      <c r="V40" s="146" t="s">
        <v>345</v>
      </c>
      <c r="W40" s="146" t="s">
        <v>267</v>
      </c>
    </row>
    <row r="41" spans="1:23" s="67" customFormat="1" ht="105" x14ac:dyDescent="0.45">
      <c r="A41" s="144" t="s">
        <v>250</v>
      </c>
      <c r="B41" s="145">
        <v>36.009190000000004</v>
      </c>
      <c r="C41" s="146" t="s">
        <v>251</v>
      </c>
      <c r="D41" s="147" t="s">
        <v>110</v>
      </c>
      <c r="E41" s="147" t="s">
        <v>109</v>
      </c>
      <c r="F41" s="148">
        <v>16.794358871774357</v>
      </c>
      <c r="G41" s="148" t="s">
        <v>110</v>
      </c>
      <c r="H41" s="147" t="s">
        <v>372</v>
      </c>
      <c r="I41" s="147" t="s">
        <v>269</v>
      </c>
      <c r="J41" s="146" t="s">
        <v>502</v>
      </c>
      <c r="K41" s="146" t="s">
        <v>280</v>
      </c>
      <c r="L41" s="147" t="s">
        <v>109</v>
      </c>
      <c r="M41" s="147" t="s">
        <v>109</v>
      </c>
      <c r="N41" s="147" t="s">
        <v>110</v>
      </c>
      <c r="O41" s="150" t="s">
        <v>475</v>
      </c>
      <c r="P41" s="150" t="s">
        <v>280</v>
      </c>
      <c r="Q41" s="147" t="s">
        <v>109</v>
      </c>
      <c r="R41" s="147" t="s">
        <v>109</v>
      </c>
      <c r="S41" s="147" t="s">
        <v>110</v>
      </c>
      <c r="T41" s="146" t="s">
        <v>546</v>
      </c>
      <c r="U41" s="146" t="s">
        <v>476</v>
      </c>
      <c r="V41" s="146" t="s">
        <v>345</v>
      </c>
      <c r="W41" s="146" t="s">
        <v>267</v>
      </c>
    </row>
    <row r="42" spans="1:23" s="67" customFormat="1" ht="65.650000000000006" x14ac:dyDescent="0.45">
      <c r="A42" s="144" t="s">
        <v>252</v>
      </c>
      <c r="B42" s="145">
        <v>107.82302</v>
      </c>
      <c r="C42" s="146" t="s">
        <v>206</v>
      </c>
      <c r="D42" s="147" t="s">
        <v>109</v>
      </c>
      <c r="E42" s="147" t="s">
        <v>110</v>
      </c>
      <c r="F42" s="148">
        <v>38.077615523104612</v>
      </c>
      <c r="G42" s="148" t="s">
        <v>109</v>
      </c>
      <c r="H42" s="147" t="s">
        <v>372</v>
      </c>
      <c r="I42" s="147" t="s">
        <v>269</v>
      </c>
      <c r="J42" s="146" t="s">
        <v>207</v>
      </c>
      <c r="K42" s="146" t="s">
        <v>267</v>
      </c>
      <c r="L42" s="147" t="s">
        <v>109</v>
      </c>
      <c r="M42" s="147" t="s">
        <v>109</v>
      </c>
      <c r="N42" s="147" t="s">
        <v>110</v>
      </c>
      <c r="O42" s="150" t="s">
        <v>482</v>
      </c>
      <c r="P42" s="150" t="s">
        <v>477</v>
      </c>
      <c r="Q42" s="147" t="s">
        <v>109</v>
      </c>
      <c r="R42" s="147" t="s">
        <v>109</v>
      </c>
      <c r="S42" s="147" t="s">
        <v>110</v>
      </c>
      <c r="T42" s="153" t="s">
        <v>478</v>
      </c>
      <c r="U42" s="146" t="s">
        <v>479</v>
      </c>
      <c r="V42" s="146" t="s">
        <v>345</v>
      </c>
      <c r="W42" s="146" t="s">
        <v>267</v>
      </c>
    </row>
    <row r="43" spans="1:23" s="67" customFormat="1" ht="39.4" x14ac:dyDescent="0.4">
      <c r="A43" s="144" t="s">
        <v>253</v>
      </c>
      <c r="B43" s="145">
        <v>30.728830000000002</v>
      </c>
      <c r="C43" s="146" t="s">
        <v>217</v>
      </c>
      <c r="D43" s="147" t="s">
        <v>110</v>
      </c>
      <c r="E43" s="147" t="s">
        <v>110</v>
      </c>
      <c r="F43" s="148">
        <v>19.64892978595719</v>
      </c>
      <c r="G43" s="148" t="s">
        <v>109</v>
      </c>
      <c r="H43" s="147" t="s">
        <v>109</v>
      </c>
      <c r="I43" s="147" t="s">
        <v>110</v>
      </c>
      <c r="J43" s="153" t="s">
        <v>344</v>
      </c>
      <c r="K43" s="146" t="s">
        <v>282</v>
      </c>
      <c r="L43" s="147" t="s">
        <v>109</v>
      </c>
      <c r="M43" s="147" t="s">
        <v>110</v>
      </c>
      <c r="N43" s="147" t="s">
        <v>110</v>
      </c>
      <c r="O43" s="151" t="s">
        <v>207</v>
      </c>
      <c r="P43" s="152" t="s">
        <v>267</v>
      </c>
      <c r="Q43" s="147" t="s">
        <v>110</v>
      </c>
      <c r="R43" s="147" t="s">
        <v>345</v>
      </c>
      <c r="S43" s="147" t="s">
        <v>345</v>
      </c>
      <c r="T43" s="146" t="s">
        <v>267</v>
      </c>
      <c r="U43" s="146" t="s">
        <v>267</v>
      </c>
      <c r="V43" s="146" t="s">
        <v>345</v>
      </c>
      <c r="W43" s="146" t="s">
        <v>267</v>
      </c>
    </row>
    <row r="44" spans="1:23" s="67" customFormat="1" ht="118.15" x14ac:dyDescent="0.45">
      <c r="A44" s="144" t="s">
        <v>254</v>
      </c>
      <c r="B44" s="145">
        <v>26.319089999999999</v>
      </c>
      <c r="C44" s="146" t="s">
        <v>206</v>
      </c>
      <c r="D44" s="147" t="s">
        <v>110</v>
      </c>
      <c r="E44" s="147" t="s">
        <v>365</v>
      </c>
      <c r="F44" s="148">
        <v>30.114522904580916</v>
      </c>
      <c r="G44" s="148" t="s">
        <v>109</v>
      </c>
      <c r="H44" s="147" t="s">
        <v>372</v>
      </c>
      <c r="I44" s="147" t="s">
        <v>269</v>
      </c>
      <c r="J44" s="146" t="s">
        <v>207</v>
      </c>
      <c r="K44" s="146" t="s">
        <v>267</v>
      </c>
      <c r="L44" s="147" t="s">
        <v>109</v>
      </c>
      <c r="M44" s="147" t="s">
        <v>109</v>
      </c>
      <c r="N44" s="147" t="s">
        <v>110</v>
      </c>
      <c r="O44" s="150" t="s">
        <v>480</v>
      </c>
      <c r="P44" s="150" t="s">
        <v>531</v>
      </c>
      <c r="Q44" s="147" t="s">
        <v>109</v>
      </c>
      <c r="R44" s="147" t="s">
        <v>109</v>
      </c>
      <c r="S44" s="147" t="s">
        <v>110</v>
      </c>
      <c r="T44" s="146" t="s">
        <v>536</v>
      </c>
      <c r="U44" s="146" t="s">
        <v>481</v>
      </c>
      <c r="V44" s="146" t="s">
        <v>345</v>
      </c>
      <c r="W44" s="146" t="s">
        <v>267</v>
      </c>
    </row>
  </sheetData>
  <sheetProtection sheet="1" objects="1" scenarios="1" selectLockedCells="1" sort="0" autoFilter="0" selectUnlockedCells="1"/>
  <autoFilter ref="A4:W44" xr:uid="{00000000-0009-0000-0000-000003000000}">
    <sortState xmlns:xlrd2="http://schemas.microsoft.com/office/spreadsheetml/2017/richdata2" ref="A5:W44">
      <sortCondition ref="A4:A44"/>
    </sortState>
  </autoFilter>
  <mergeCells count="8">
    <mergeCell ref="L2:U2"/>
    <mergeCell ref="H2:K2"/>
    <mergeCell ref="V2:W2"/>
    <mergeCell ref="A3:G3"/>
    <mergeCell ref="H3:K3"/>
    <mergeCell ref="L3:P3"/>
    <mergeCell ref="Q3:U3"/>
    <mergeCell ref="V3:W3"/>
  </mergeCells>
  <hyperlinks>
    <hyperlink ref="U23" r:id="rId1" display="https://www.intel.com/content/www/us/en/policy/policy-human-trafficking-and-slavery.html" xr:uid="{00000000-0004-0000-0300-000000000000}"/>
  </hyperlinks>
  <pageMargins left="0.7" right="0.7" top="0.75" bottom="0.75" header="0.3" footer="0.3"/>
  <pageSetup orientation="portrait" horizontalDpi="360" verticalDpi="36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1"/>
  <sheetViews>
    <sheetView workbookViewId="0">
      <pane xSplit="1" ySplit="2" topLeftCell="B3" activePane="bottomRight" state="frozen"/>
      <selection pane="topRight" activeCell="B1" sqref="B1"/>
      <selection pane="bottomLeft" activeCell="A2" sqref="A2"/>
      <selection pane="bottomRight" activeCell="A2" sqref="A2"/>
    </sheetView>
  </sheetViews>
  <sheetFormatPr defaultColWidth="8.796875" defaultRowHeight="14.25" x14ac:dyDescent="0.45"/>
  <cols>
    <col min="1" max="1" width="31.1328125" bestFit="1" customWidth="1"/>
    <col min="2" max="2" width="22.796875" style="1" customWidth="1"/>
    <col min="3" max="3" width="19.33203125" style="1" bestFit="1" customWidth="1"/>
    <col min="6" max="6" width="20.1328125" bestFit="1" customWidth="1"/>
    <col min="12" max="12" width="48.1328125" customWidth="1"/>
  </cols>
  <sheetData>
    <row r="1" spans="1:7" x14ac:dyDescent="0.45">
      <c r="A1" s="71" t="s">
        <v>398</v>
      </c>
    </row>
    <row r="2" spans="1:7" x14ac:dyDescent="0.45">
      <c r="A2" s="154" t="s">
        <v>205</v>
      </c>
      <c r="C2" s="42" t="s">
        <v>397</v>
      </c>
      <c r="D2" s="62">
        <f>VLOOKUP(A2,ScoresSummary,6,FALSE)</f>
        <v>20</v>
      </c>
      <c r="F2" s="51" t="s">
        <v>396</v>
      </c>
      <c r="G2" s="62">
        <f>VLOOKUP(A2,ScoresSummary,5,FALSE)</f>
        <v>31.819499999999998</v>
      </c>
    </row>
    <row r="4" spans="1:7" x14ac:dyDescent="0.45">
      <c r="A4" s="47" t="s">
        <v>292</v>
      </c>
      <c r="B4" s="47" t="s">
        <v>285</v>
      </c>
      <c r="C4" s="47" t="s">
        <v>286</v>
      </c>
    </row>
    <row r="5" spans="1:7" x14ac:dyDescent="0.45">
      <c r="A5" t="s">
        <v>287</v>
      </c>
      <c r="B5" s="48">
        <f>VLOOKUP($A$2,ScoresSummary,12,FALSE)</f>
        <v>53.999999999999993</v>
      </c>
      <c r="C5" s="48">
        <v>55.274999999999991</v>
      </c>
    </row>
    <row r="6" spans="1:7" x14ac:dyDescent="0.45">
      <c r="A6" t="s">
        <v>288</v>
      </c>
      <c r="B6" s="48">
        <f>VLOOKUP($A$2,ScoresSummary,15,FALSE)</f>
        <v>25</v>
      </c>
      <c r="C6" s="48">
        <v>28.90625</v>
      </c>
    </row>
    <row r="7" spans="1:7" x14ac:dyDescent="0.45">
      <c r="A7" t="s">
        <v>29</v>
      </c>
      <c r="B7" s="48">
        <f>VLOOKUP($A$2,ScoresSummary,20,FALSE)</f>
        <v>25</v>
      </c>
      <c r="C7" s="48">
        <v>39.625</v>
      </c>
    </row>
    <row r="8" spans="1:7" x14ac:dyDescent="0.45">
      <c r="A8" t="s">
        <v>289</v>
      </c>
      <c r="B8" s="48">
        <f>VLOOKUP($A$2,ScoresSummary,25,FALSE)</f>
        <v>38.75</v>
      </c>
      <c r="C8" s="48">
        <v>27.0625</v>
      </c>
    </row>
    <row r="9" spans="1:7" x14ac:dyDescent="0.45">
      <c r="A9" t="s">
        <v>58</v>
      </c>
      <c r="B9" s="48">
        <f>VLOOKUP($A$2,ScoresSummary,30,FALSE)</f>
        <v>15.000000000000002</v>
      </c>
      <c r="C9" s="48">
        <v>15.234375</v>
      </c>
    </row>
    <row r="10" spans="1:7" x14ac:dyDescent="0.45">
      <c r="A10" t="s">
        <v>290</v>
      </c>
      <c r="B10" s="48">
        <f>VLOOKUP($A$2,ScoresSummary,33,FALSE)</f>
        <v>40</v>
      </c>
      <c r="C10" s="48">
        <v>32.625</v>
      </c>
    </row>
    <row r="11" spans="1:7" x14ac:dyDescent="0.45">
      <c r="A11" t="s">
        <v>291</v>
      </c>
      <c r="B11" s="48">
        <f>VLOOKUP($A$2,ScoresSummary,36,FALSE)</f>
        <v>25</v>
      </c>
      <c r="C11" s="48">
        <v>26.40625</v>
      </c>
    </row>
    <row r="13" spans="1:7" x14ac:dyDescent="0.45">
      <c r="A13" t="s">
        <v>295</v>
      </c>
      <c r="B13" s="48" t="str">
        <f>VLOOKUP(A2,FullResearch,4,FALSE)</f>
        <v>NasdaqGS:AMZN</v>
      </c>
    </row>
    <row r="14" spans="1:7" x14ac:dyDescent="0.45">
      <c r="A14" t="s">
        <v>298</v>
      </c>
      <c r="B14" s="48">
        <f>VLOOKUP(A2,FullResearch,2,FALSE)</f>
        <v>699.14351999999997</v>
      </c>
    </row>
    <row r="15" spans="1:7" x14ac:dyDescent="0.45">
      <c r="A15" t="s">
        <v>293</v>
      </c>
      <c r="B15" s="49" t="str">
        <f>VLOOKUP(A2,FullResearch,3,FALSE)</f>
        <v>United States</v>
      </c>
    </row>
    <row r="16" spans="1:7" x14ac:dyDescent="0.45">
      <c r="A16" t="s">
        <v>296</v>
      </c>
      <c r="B16" s="49" t="str">
        <f>VLOOKUP(A2,NonScoredResearch,8,FALSE)</f>
        <v>None</v>
      </c>
    </row>
    <row r="18" spans="1:2" x14ac:dyDescent="0.45">
      <c r="A18" t="s">
        <v>367</v>
      </c>
      <c r="B18" s="49" t="str">
        <f>VLOOKUP(A2,NonScoredResearch,5,FALSE)</f>
        <v>No</v>
      </c>
    </row>
    <row r="20" spans="1:2" x14ac:dyDescent="0.45">
      <c r="A20" t="s">
        <v>284</v>
      </c>
      <c r="B20" s="49" t="str">
        <f>VLOOKUP(A2,NonScoredResearch,4,FALSE)</f>
        <v>No</v>
      </c>
    </row>
    <row r="21" spans="1:2" x14ac:dyDescent="0.45">
      <c r="A21" t="s">
        <v>294</v>
      </c>
      <c r="B21" s="49">
        <f>VLOOKUP(A2,FullResearch,93,FALSE)</f>
        <v>0</v>
      </c>
    </row>
  </sheetData>
  <sheetProtection algorithmName="SHA-512" hashValue="bhDUei+Ex8k11Q9oG1lB4UlaiD0/iQew5GC6ianIBK1d5dqwRgLDgyD7SggZbysBYDje9lCtr8Eqf/0EMsMewA==" saltValue="FeQvbiIZepKohJQmxUoU0Q==" spinCount="100000" sheet="1" objects="1" scenarios="1" selectLockedCells="1" selectUnlockedCells="1"/>
  <dataValidations count="2">
    <dataValidation type="list" allowBlank="1" showInputMessage="1" showErrorMessage="1" sqref="B23" xr:uid="{00000000-0002-0000-0400-000000000000}">
      <formula1>$A$5:$A$11</formula1>
    </dataValidation>
    <dataValidation type="list" allowBlank="1" showInputMessage="1" showErrorMessage="1" sqref="A2" xr:uid="{00000000-0002-0000-0400-000001000000}">
      <formula1>CompanyNames</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1"/>
  <sheetViews>
    <sheetView workbookViewId="0"/>
  </sheetViews>
  <sheetFormatPr defaultColWidth="8.796875" defaultRowHeight="14.25" x14ac:dyDescent="0.45"/>
  <cols>
    <col min="1" max="1" width="29.46484375" customWidth="1"/>
    <col min="2" max="2" width="11.46484375" customWidth="1"/>
    <col min="3" max="3" width="11.6640625" customWidth="1"/>
    <col min="4" max="4" width="12.796875" bestFit="1" customWidth="1"/>
    <col min="5" max="5" width="11.796875" customWidth="1"/>
    <col min="6" max="6" width="5.796875" customWidth="1"/>
    <col min="7" max="7" width="27.1328125" customWidth="1"/>
    <col min="8" max="8" width="13.46484375" customWidth="1"/>
    <col min="9" max="9" width="18.6640625" customWidth="1"/>
    <col min="12" max="12" width="11.796875" bestFit="1" customWidth="1"/>
    <col min="13" max="13" width="12.46484375" customWidth="1"/>
    <col min="14" max="14" width="19" bestFit="1" customWidth="1"/>
  </cols>
  <sheetData>
    <row r="1" spans="1:14" ht="36.5" customHeight="1" x14ac:dyDescent="0.45">
      <c r="A1" s="54" t="s">
        <v>105</v>
      </c>
      <c r="B1" s="55" t="s">
        <v>299</v>
      </c>
      <c r="C1" s="50" t="s">
        <v>106</v>
      </c>
      <c r="D1" s="55" t="s">
        <v>353</v>
      </c>
      <c r="E1" s="55" t="s">
        <v>354</v>
      </c>
      <c r="G1" s="57" t="s">
        <v>353</v>
      </c>
      <c r="H1" s="57" t="s">
        <v>360</v>
      </c>
      <c r="I1" s="57" t="s">
        <v>358</v>
      </c>
      <c r="L1" s="27" t="s">
        <v>106</v>
      </c>
      <c r="M1" s="57" t="s">
        <v>377</v>
      </c>
      <c r="N1" s="57" t="s">
        <v>378</v>
      </c>
    </row>
    <row r="2" spans="1:14" x14ac:dyDescent="0.45">
      <c r="A2" s="28" t="s">
        <v>205</v>
      </c>
      <c r="B2" s="52">
        <v>699.14351999999997</v>
      </c>
      <c r="C2" s="20" t="s">
        <v>206</v>
      </c>
      <c r="D2" s="24" t="s">
        <v>357</v>
      </c>
      <c r="E2" s="29">
        <v>31.819499999999998</v>
      </c>
      <c r="G2" s="56" t="s">
        <v>355</v>
      </c>
      <c r="H2" s="53">
        <f ca="1">AVERAGEIF($D$2:$E$41,"Asia",E2:E41)</f>
        <v>23.045785714285717</v>
      </c>
      <c r="I2" s="41">
        <f>COUNTIF($D$2:$D$41,"Asia")</f>
        <v>14</v>
      </c>
      <c r="L2" s="20" t="s">
        <v>215</v>
      </c>
      <c r="M2" s="53">
        <f>AVERAGEIF($C$2:$C$41,"China",$E$2:$E$41)</f>
        <v>3.7494999999999998</v>
      </c>
      <c r="N2" s="41">
        <v>1</v>
      </c>
    </row>
    <row r="3" spans="1:14" x14ac:dyDescent="0.45">
      <c r="A3" s="28" t="s">
        <v>208</v>
      </c>
      <c r="B3" s="52">
        <v>28.326310000000003</v>
      </c>
      <c r="C3" s="20" t="s">
        <v>206</v>
      </c>
      <c r="D3" s="24" t="s">
        <v>357</v>
      </c>
      <c r="E3" s="29">
        <v>8.5739999999999998</v>
      </c>
      <c r="G3" s="56" t="s">
        <v>356</v>
      </c>
      <c r="H3" s="53">
        <f>AVERAGEIF($D$2:$D$41,"Europe",E2:E41)</f>
        <v>35.81645833333333</v>
      </c>
      <c r="I3" s="41">
        <f>COUNTIF($D$2:$D$41,"Europe")</f>
        <v>6</v>
      </c>
      <c r="L3" s="20" t="s">
        <v>217</v>
      </c>
      <c r="M3" s="53">
        <f>AVERAGEIF($C$2:$C$41,"Japan",$E$2:$E$41)</f>
        <v>18.957125000000001</v>
      </c>
      <c r="N3" s="41">
        <v>8</v>
      </c>
    </row>
    <row r="4" spans="1:14" x14ac:dyDescent="0.45">
      <c r="A4" s="28" t="s">
        <v>209</v>
      </c>
      <c r="B4" s="52">
        <v>34.241289999999999</v>
      </c>
      <c r="C4" s="20" t="s">
        <v>206</v>
      </c>
      <c r="D4" s="24" t="s">
        <v>357</v>
      </c>
      <c r="E4" s="29">
        <v>27.641999999999996</v>
      </c>
      <c r="G4" s="56" t="s">
        <v>357</v>
      </c>
      <c r="H4" s="53">
        <f>AVERAGEIF($D$2:$D$41,"North America",E2:E41)</f>
        <v>37.443500000000007</v>
      </c>
      <c r="I4" s="41">
        <f>COUNTIF($D$2:$D$41,"North America")</f>
        <v>20</v>
      </c>
      <c r="L4" s="20" t="s">
        <v>206</v>
      </c>
      <c r="M4" s="53">
        <f>AVERAGEIF($C$2:$C$41,"United States",$E$2:$E$41)</f>
        <v>37.443500000000007</v>
      </c>
      <c r="N4" s="41">
        <v>20</v>
      </c>
    </row>
    <row r="5" spans="1:14" ht="15" customHeight="1" x14ac:dyDescent="0.45">
      <c r="A5" s="58" t="s">
        <v>210</v>
      </c>
      <c r="B5" s="59">
        <v>851.72579000000007</v>
      </c>
      <c r="C5" s="60" t="s">
        <v>206</v>
      </c>
      <c r="D5" s="24" t="s">
        <v>357</v>
      </c>
      <c r="E5" s="61">
        <v>71.006249999999994</v>
      </c>
      <c r="G5" s="63" t="s">
        <v>359</v>
      </c>
      <c r="H5" s="64">
        <f>AVERAGE(E2:E41)</f>
        <v>32.160243749999992</v>
      </c>
      <c r="I5" s="65">
        <f>SUM(I2:I4)</f>
        <v>40</v>
      </c>
      <c r="L5" s="20" t="s">
        <v>246</v>
      </c>
      <c r="M5" s="53">
        <f>AVERAGEIF($C$2:$C$41,"South Korea",$E$2:$E$41)</f>
        <v>40.532000000000004</v>
      </c>
      <c r="N5" s="41">
        <v>2</v>
      </c>
    </row>
    <row r="6" spans="1:14" x14ac:dyDescent="0.45">
      <c r="A6" s="28" t="s">
        <v>211</v>
      </c>
      <c r="B6" s="52">
        <v>56.408190000000005</v>
      </c>
      <c r="C6" s="20" t="s">
        <v>206</v>
      </c>
      <c r="D6" s="24" t="s">
        <v>357</v>
      </c>
      <c r="E6" s="29">
        <v>27.145000000000003</v>
      </c>
      <c r="L6" s="20" t="s">
        <v>223</v>
      </c>
      <c r="M6" s="53">
        <f>AVERAGEIF($C$2:$C$41,"Taiwan",$E$2:$E$41)</f>
        <v>28.723500000000001</v>
      </c>
      <c r="N6" s="41">
        <v>3</v>
      </c>
    </row>
    <row r="7" spans="1:14" x14ac:dyDescent="0.45">
      <c r="A7" s="28" t="s">
        <v>212</v>
      </c>
      <c r="B7" s="52">
        <v>87.269869999999997</v>
      </c>
      <c r="C7" s="20" t="s">
        <v>213</v>
      </c>
      <c r="D7" s="24" t="s">
        <v>356</v>
      </c>
      <c r="E7" s="29">
        <v>36.392499999999998</v>
      </c>
      <c r="L7" s="20" t="s">
        <v>241</v>
      </c>
      <c r="M7" s="53">
        <f>AVERAGEIF($C$2:$C$41,"Finland",$E$2:$E$41)</f>
        <v>37.959500000000006</v>
      </c>
      <c r="N7" s="41">
        <v>1</v>
      </c>
    </row>
    <row r="8" spans="1:14" x14ac:dyDescent="0.45">
      <c r="A8" s="28" t="s">
        <v>214</v>
      </c>
      <c r="B8" s="52">
        <v>33.373539999999998</v>
      </c>
      <c r="C8" s="20" t="s">
        <v>215</v>
      </c>
      <c r="D8" s="24" t="s">
        <v>355</v>
      </c>
      <c r="E8" s="29">
        <v>3.7494999999999998</v>
      </c>
      <c r="L8" s="20" t="s">
        <v>229</v>
      </c>
      <c r="M8" s="53">
        <f>AVERAGEIF($C$2:$C$41,"Germany",$E$2:$E$41)</f>
        <v>14.359</v>
      </c>
      <c r="N8" s="41">
        <v>1</v>
      </c>
    </row>
    <row r="9" spans="1:14" x14ac:dyDescent="0.45">
      <c r="A9" s="28" t="s">
        <v>373</v>
      </c>
      <c r="B9" s="52">
        <v>101.53417</v>
      </c>
      <c r="C9" s="20" t="s">
        <v>206</v>
      </c>
      <c r="D9" s="24" t="s">
        <v>357</v>
      </c>
      <c r="E9" s="29">
        <v>5.6065000000000005</v>
      </c>
      <c r="L9" s="20" t="s">
        <v>213</v>
      </c>
      <c r="M9" s="53">
        <f>AVERAGEIF($C$2:$C$41,"Netherlands",$E$2:$E$41)</f>
        <v>49.754625000000004</v>
      </c>
      <c r="N9" s="41">
        <v>2</v>
      </c>
    </row>
    <row r="10" spans="1:14" x14ac:dyDescent="0.45">
      <c r="A10" s="28" t="s">
        <v>216</v>
      </c>
      <c r="B10" s="52">
        <v>42.976910000000004</v>
      </c>
      <c r="C10" s="20" t="s">
        <v>217</v>
      </c>
      <c r="D10" s="24" t="s">
        <v>355</v>
      </c>
      <c r="E10" s="29">
        <v>15.645000000000001</v>
      </c>
      <c r="L10" s="20" t="s">
        <v>221</v>
      </c>
      <c r="M10" s="53">
        <f>AVERAGEIF($C$2:$C$41,"Sweden",$E$2:$E$41)</f>
        <v>46.28</v>
      </c>
      <c r="N10" s="41">
        <v>1</v>
      </c>
    </row>
    <row r="11" spans="1:14" x14ac:dyDescent="0.45">
      <c r="A11" s="28" t="s">
        <v>218</v>
      </c>
      <c r="B11" s="52">
        <v>205.35805999999999</v>
      </c>
      <c r="C11" s="20" t="s">
        <v>206</v>
      </c>
      <c r="D11" s="24" t="s">
        <v>357</v>
      </c>
      <c r="E11" s="29">
        <v>51.388500000000008</v>
      </c>
      <c r="L11" s="20" t="s">
        <v>251</v>
      </c>
      <c r="M11" s="53">
        <f>AVERAGEIF($C$2:$C$41,"Switzerland",$E$2:$E$41)</f>
        <v>16.791000000000004</v>
      </c>
      <c r="N11" s="41">
        <v>1</v>
      </c>
    </row>
    <row r="12" spans="1:14" x14ac:dyDescent="0.45">
      <c r="A12" s="28" t="s">
        <v>219</v>
      </c>
      <c r="B12" s="52">
        <v>26.786759999999997</v>
      </c>
      <c r="C12" s="20" t="s">
        <v>206</v>
      </c>
      <c r="D12" s="24" t="s">
        <v>357</v>
      </c>
      <c r="E12" s="29">
        <v>6.218</v>
      </c>
    </row>
    <row r="13" spans="1:14" x14ac:dyDescent="0.45">
      <c r="A13" s="28" t="s">
        <v>220</v>
      </c>
      <c r="B13" s="52">
        <v>21.12416</v>
      </c>
      <c r="C13" s="20" t="s">
        <v>221</v>
      </c>
      <c r="D13" s="24" t="s">
        <v>356</v>
      </c>
      <c r="E13" s="29">
        <v>46.28</v>
      </c>
    </row>
    <row r="14" spans="1:14" x14ac:dyDescent="0.45">
      <c r="A14" s="28" t="s">
        <v>222</v>
      </c>
      <c r="B14" s="52">
        <v>54.772129999999997</v>
      </c>
      <c r="C14" s="20" t="s">
        <v>223</v>
      </c>
      <c r="D14" s="24" t="s">
        <v>355</v>
      </c>
      <c r="E14" s="29">
        <v>33.356000000000009</v>
      </c>
    </row>
    <row r="15" spans="1:14" x14ac:dyDescent="0.45">
      <c r="A15" s="28" t="s">
        <v>224</v>
      </c>
      <c r="B15" s="52">
        <v>26.139720000000001</v>
      </c>
      <c r="C15" s="20" t="s">
        <v>206</v>
      </c>
      <c r="D15" s="24" t="s">
        <v>357</v>
      </c>
      <c r="E15" s="29">
        <v>71.418999999999997</v>
      </c>
    </row>
    <row r="16" spans="1:14" x14ac:dyDescent="0.45">
      <c r="A16" s="28" t="s">
        <v>225</v>
      </c>
      <c r="B16" s="52">
        <v>38.280680000000004</v>
      </c>
      <c r="C16" s="20" t="s">
        <v>217</v>
      </c>
      <c r="D16" s="24" t="s">
        <v>355</v>
      </c>
      <c r="E16" s="29">
        <v>38.715000000000003</v>
      </c>
    </row>
    <row r="17" spans="1:5" x14ac:dyDescent="0.45">
      <c r="A17" s="28" t="s">
        <v>226</v>
      </c>
      <c r="B17" s="52">
        <v>19.340310000000002</v>
      </c>
      <c r="C17" s="20" t="s">
        <v>217</v>
      </c>
      <c r="D17" s="24" t="s">
        <v>355</v>
      </c>
      <c r="E17" s="29">
        <v>13.504</v>
      </c>
    </row>
    <row r="18" spans="1:5" x14ac:dyDescent="0.45">
      <c r="A18" s="28" t="s">
        <v>227</v>
      </c>
      <c r="B18" s="52">
        <v>38.366730000000004</v>
      </c>
      <c r="C18" s="20" t="s">
        <v>206</v>
      </c>
      <c r="D18" s="24" t="s">
        <v>357</v>
      </c>
      <c r="E18" s="29">
        <v>72.008250000000004</v>
      </c>
    </row>
    <row r="19" spans="1:5" x14ac:dyDescent="0.45">
      <c r="A19" s="28" t="s">
        <v>228</v>
      </c>
      <c r="B19" s="52">
        <v>32.912059999999997</v>
      </c>
      <c r="C19" s="20" t="s">
        <v>229</v>
      </c>
      <c r="D19" s="24" t="s">
        <v>356</v>
      </c>
      <c r="E19" s="29">
        <v>14.359</v>
      </c>
    </row>
    <row r="20" spans="1:5" x14ac:dyDescent="0.45">
      <c r="A20" s="28" t="s">
        <v>230</v>
      </c>
      <c r="B20" s="52">
        <v>225.29520000000002</v>
      </c>
      <c r="C20" s="20" t="s">
        <v>206</v>
      </c>
      <c r="D20" s="24" t="s">
        <v>357</v>
      </c>
      <c r="E20" s="29">
        <v>74.953500000000005</v>
      </c>
    </row>
    <row r="21" spans="1:5" x14ac:dyDescent="0.45">
      <c r="A21" s="28" t="s">
        <v>231</v>
      </c>
      <c r="B21" s="52">
        <v>73.72563000000001</v>
      </c>
      <c r="C21" s="20" t="s">
        <v>217</v>
      </c>
      <c r="D21" s="24" t="s">
        <v>355</v>
      </c>
      <c r="E21" s="29">
        <v>7.1105</v>
      </c>
    </row>
    <row r="22" spans="1:5" x14ac:dyDescent="0.45">
      <c r="A22" s="28" t="s">
        <v>232</v>
      </c>
      <c r="B22" s="52">
        <v>24.401799999999998</v>
      </c>
      <c r="C22" s="20" t="s">
        <v>217</v>
      </c>
      <c r="D22" s="24" t="s">
        <v>355</v>
      </c>
      <c r="E22" s="29">
        <v>12.894500000000001</v>
      </c>
    </row>
    <row r="23" spans="1:5" x14ac:dyDescent="0.45">
      <c r="A23" s="28" t="s">
        <v>233</v>
      </c>
      <c r="B23" s="52">
        <v>31.208659999999998</v>
      </c>
      <c r="C23" s="20" t="s">
        <v>206</v>
      </c>
      <c r="D23" s="24" t="s">
        <v>357</v>
      </c>
      <c r="E23" s="29">
        <v>10.931000000000001</v>
      </c>
    </row>
    <row r="24" spans="1:5" x14ac:dyDescent="0.45">
      <c r="A24" s="28" t="s">
        <v>234</v>
      </c>
      <c r="B24" s="52">
        <v>18.419150000000002</v>
      </c>
      <c r="C24" s="20" t="s">
        <v>223</v>
      </c>
      <c r="D24" s="24" t="s">
        <v>355</v>
      </c>
      <c r="E24" s="29">
        <v>0</v>
      </c>
    </row>
    <row r="25" spans="1:5" x14ac:dyDescent="0.45">
      <c r="A25" s="28" t="s">
        <v>235</v>
      </c>
      <c r="B25" s="52">
        <v>22.272470000000002</v>
      </c>
      <c r="C25" s="20" t="s">
        <v>206</v>
      </c>
      <c r="D25" s="24" t="s">
        <v>357</v>
      </c>
      <c r="E25" s="29">
        <v>6.7850000000000001</v>
      </c>
    </row>
    <row r="26" spans="1:5" x14ac:dyDescent="0.45">
      <c r="A26" s="28" t="s">
        <v>236</v>
      </c>
      <c r="B26" s="52">
        <v>50.554089999999995</v>
      </c>
      <c r="C26" s="20" t="s">
        <v>206</v>
      </c>
      <c r="D26" s="24" t="s">
        <v>357</v>
      </c>
      <c r="E26" s="29">
        <v>36.785000000000004</v>
      </c>
    </row>
    <row r="27" spans="1:5" x14ac:dyDescent="0.45">
      <c r="A27" s="28" t="s">
        <v>237</v>
      </c>
      <c r="B27" s="52">
        <v>731.55732</v>
      </c>
      <c r="C27" s="20" t="s">
        <v>206</v>
      </c>
      <c r="D27" s="24" t="s">
        <v>357</v>
      </c>
      <c r="E27" s="29">
        <v>61.333750000000002</v>
      </c>
    </row>
    <row r="28" spans="1:5" x14ac:dyDescent="0.45">
      <c r="A28" s="28" t="s">
        <v>238</v>
      </c>
      <c r="B28" s="52">
        <v>31.441759999999999</v>
      </c>
      <c r="C28" s="20" t="s">
        <v>217</v>
      </c>
      <c r="D28" s="24" t="s">
        <v>355</v>
      </c>
      <c r="E28" s="29">
        <v>18.967499999999998</v>
      </c>
    </row>
    <row r="29" spans="1:5" x14ac:dyDescent="0.45">
      <c r="A29" s="28" t="s">
        <v>239</v>
      </c>
      <c r="B29" s="52">
        <v>52.738309999999998</v>
      </c>
      <c r="C29" s="20" t="s">
        <v>217</v>
      </c>
      <c r="D29" s="24" t="s">
        <v>355</v>
      </c>
      <c r="E29" s="29">
        <v>25.1755</v>
      </c>
    </row>
    <row r="30" spans="1:5" x14ac:dyDescent="0.45">
      <c r="A30" s="28" t="s">
        <v>240</v>
      </c>
      <c r="B30" s="52">
        <v>26.963819999999998</v>
      </c>
      <c r="C30" s="20" t="s">
        <v>241</v>
      </c>
      <c r="D30" s="24" t="s">
        <v>356</v>
      </c>
      <c r="E30" s="29">
        <v>37.959500000000006</v>
      </c>
    </row>
    <row r="31" spans="1:5" x14ac:dyDescent="0.45">
      <c r="A31" s="28" t="s">
        <v>242</v>
      </c>
      <c r="B31" s="52">
        <v>148.95479999999998</v>
      </c>
      <c r="C31" s="20" t="s">
        <v>206</v>
      </c>
      <c r="D31" s="24" t="s">
        <v>357</v>
      </c>
      <c r="E31" s="29">
        <v>34.747500000000002</v>
      </c>
    </row>
    <row r="32" spans="1:5" x14ac:dyDescent="0.45">
      <c r="A32" s="28" t="s">
        <v>243</v>
      </c>
      <c r="B32" s="52">
        <v>40.792070000000002</v>
      </c>
      <c r="C32" s="20" t="s">
        <v>213</v>
      </c>
      <c r="D32" s="24" t="s">
        <v>356</v>
      </c>
      <c r="E32" s="29">
        <v>63.116750000000003</v>
      </c>
    </row>
    <row r="33" spans="1:5" x14ac:dyDescent="0.45">
      <c r="A33" s="28" t="s">
        <v>244</v>
      </c>
      <c r="B33" s="52">
        <v>101.0348</v>
      </c>
      <c r="C33" s="20" t="s">
        <v>206</v>
      </c>
      <c r="D33" s="24" t="s">
        <v>357</v>
      </c>
      <c r="E33" s="29">
        <v>48.618750000000006</v>
      </c>
    </row>
    <row r="34" spans="1:5" x14ac:dyDescent="0.45">
      <c r="A34" s="28" t="s">
        <v>245</v>
      </c>
      <c r="B34" s="52">
        <v>309.60737999999998</v>
      </c>
      <c r="C34" s="20" t="s">
        <v>246</v>
      </c>
      <c r="D34" s="24" t="s">
        <v>355</v>
      </c>
      <c r="E34" s="29">
        <v>62.31450000000001</v>
      </c>
    </row>
    <row r="35" spans="1:5" x14ac:dyDescent="0.45">
      <c r="A35" s="28" t="s">
        <v>247</v>
      </c>
      <c r="B35" s="52">
        <v>48.557989999999997</v>
      </c>
      <c r="C35" s="20" t="s">
        <v>246</v>
      </c>
      <c r="D35" s="24" t="s">
        <v>355</v>
      </c>
      <c r="E35" s="29">
        <v>18.749499999999998</v>
      </c>
    </row>
    <row r="36" spans="1:5" x14ac:dyDescent="0.45">
      <c r="A36" s="43" t="s">
        <v>248</v>
      </c>
      <c r="B36" s="52">
        <v>17.737669999999998</v>
      </c>
      <c r="C36" s="20" t="s">
        <v>206</v>
      </c>
      <c r="D36" s="24" t="s">
        <v>357</v>
      </c>
      <c r="E36" s="29">
        <v>33.709999999999994</v>
      </c>
    </row>
    <row r="37" spans="1:5" x14ac:dyDescent="0.45">
      <c r="A37" s="28" t="s">
        <v>249</v>
      </c>
      <c r="B37" s="52">
        <v>226.70301000000001</v>
      </c>
      <c r="C37" s="20" t="s">
        <v>223</v>
      </c>
      <c r="D37" s="24" t="s">
        <v>355</v>
      </c>
      <c r="E37" s="29">
        <v>52.814499999999995</v>
      </c>
    </row>
    <row r="38" spans="1:5" x14ac:dyDescent="0.45">
      <c r="A38" s="28" t="s">
        <v>250</v>
      </c>
      <c r="B38" s="52">
        <v>36.009190000000004</v>
      </c>
      <c r="C38" s="20" t="s">
        <v>251</v>
      </c>
      <c r="D38" s="24" t="s">
        <v>356</v>
      </c>
      <c r="E38" s="29">
        <v>16.791000000000004</v>
      </c>
    </row>
    <row r="39" spans="1:5" x14ac:dyDescent="0.45">
      <c r="A39" s="28" t="s">
        <v>252</v>
      </c>
      <c r="B39" s="52">
        <v>107.82302</v>
      </c>
      <c r="C39" s="20" t="s">
        <v>206</v>
      </c>
      <c r="D39" s="24" t="s">
        <v>357</v>
      </c>
      <c r="E39" s="29">
        <v>38.069999999999993</v>
      </c>
    </row>
    <row r="40" spans="1:5" x14ac:dyDescent="0.45">
      <c r="A40" s="28" t="s">
        <v>253</v>
      </c>
      <c r="B40" s="52">
        <v>30.728830000000002</v>
      </c>
      <c r="C40" s="20" t="s">
        <v>217</v>
      </c>
      <c r="D40" s="24" t="s">
        <v>355</v>
      </c>
      <c r="E40" s="29">
        <v>19.645</v>
      </c>
    </row>
    <row r="41" spans="1:5" x14ac:dyDescent="0.45">
      <c r="A41" s="28" t="s">
        <v>254</v>
      </c>
      <c r="B41" s="52">
        <v>26.319089999999999</v>
      </c>
      <c r="C41" s="20" t="s">
        <v>206</v>
      </c>
      <c r="D41" s="24" t="s">
        <v>357</v>
      </c>
      <c r="E41" s="29">
        <v>30.108500000000003</v>
      </c>
    </row>
  </sheetData>
  <sheetProtection algorithmName="SHA-512" hashValue="YWYy3fwOJ568BlJ4jtUfeoAZGXmj4TeFICjz9o6gggL7fFcZmTtCMFoVLF99D7yhps6S+6nGfYto29+NAjx1QA==" saltValue="ZPv7+iq2MMg5PRKEhNqtkA==" spinCount="100000" sheet="1" objects="1" scenarios="1"/>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96"/>
  <sheetViews>
    <sheetView showGridLines="0" topLeftCell="E1" zoomScale="80" zoomScaleNormal="80" zoomScalePageLayoutView="80" workbookViewId="0">
      <pane xSplit="4" ySplit="1" topLeftCell="I2" activePane="bottomRight" state="frozen"/>
      <selection pane="topRight" activeCell="F1" sqref="F1"/>
      <selection pane="bottomLeft" activeCell="E2" sqref="E2"/>
      <selection pane="bottomRight" activeCell="H5" sqref="H5:H6"/>
    </sheetView>
  </sheetViews>
  <sheetFormatPr defaultColWidth="9.33203125" defaultRowHeight="15.75" x14ac:dyDescent="0.45"/>
  <cols>
    <col min="1" max="1" width="6" style="6" customWidth="1"/>
    <col min="2" max="2" width="5.6640625" style="5" customWidth="1"/>
    <col min="3" max="3" width="20.6640625" style="5" customWidth="1"/>
    <col min="4" max="4" width="41" style="4" customWidth="1"/>
    <col min="5" max="5" width="6" style="6" customWidth="1"/>
    <col min="6" max="6" width="5.6640625" style="5" customWidth="1"/>
    <col min="7" max="7" width="20.6640625" style="5" customWidth="1"/>
    <col min="8" max="8" width="93.796875" style="4" customWidth="1"/>
    <col min="9" max="16384" width="9.33203125" style="3"/>
  </cols>
  <sheetData>
    <row r="1" spans="1:9" s="13" customFormat="1" ht="57" customHeight="1" x14ac:dyDescent="0.45">
      <c r="A1" s="15" t="s">
        <v>0</v>
      </c>
      <c r="B1" s="196" t="s">
        <v>1</v>
      </c>
      <c r="C1" s="196"/>
      <c r="D1" s="39" t="s">
        <v>2</v>
      </c>
      <c r="E1" s="15" t="s">
        <v>0</v>
      </c>
      <c r="F1" s="196" t="s">
        <v>1</v>
      </c>
      <c r="G1" s="196"/>
      <c r="H1" s="39" t="s">
        <v>3</v>
      </c>
    </row>
    <row r="2" spans="1:9" s="13" customFormat="1" ht="14.75" customHeight="1" x14ac:dyDescent="0.45">
      <c r="A2" s="197" t="s">
        <v>4</v>
      </c>
      <c r="B2" s="200">
        <v>1.1000000000000001</v>
      </c>
      <c r="C2" s="202" t="s">
        <v>5</v>
      </c>
      <c r="D2" s="204" t="s">
        <v>6</v>
      </c>
      <c r="E2" s="197" t="s">
        <v>4</v>
      </c>
      <c r="F2" s="200">
        <v>1.1000000000000001</v>
      </c>
      <c r="G2" s="202" t="s">
        <v>7</v>
      </c>
      <c r="H2" s="204" t="s">
        <v>8</v>
      </c>
      <c r="I2" s="14"/>
    </row>
    <row r="3" spans="1:9" s="13" customFormat="1" ht="14.25" x14ac:dyDescent="0.45">
      <c r="A3" s="198"/>
      <c r="B3" s="201"/>
      <c r="C3" s="203"/>
      <c r="D3" s="205"/>
      <c r="E3" s="198"/>
      <c r="F3" s="201"/>
      <c r="G3" s="203"/>
      <c r="H3" s="205"/>
    </row>
    <row r="4" spans="1:9" s="13" customFormat="1" ht="14.25" x14ac:dyDescent="0.45">
      <c r="A4" s="198"/>
      <c r="B4" s="201"/>
      <c r="C4" s="203"/>
      <c r="D4" s="205"/>
      <c r="E4" s="198"/>
      <c r="F4" s="201"/>
      <c r="G4" s="203"/>
      <c r="H4" s="205"/>
    </row>
    <row r="5" spans="1:9" s="13" customFormat="1" ht="27.5" customHeight="1" x14ac:dyDescent="0.45">
      <c r="A5" s="198"/>
      <c r="B5" s="206">
        <v>1.2</v>
      </c>
      <c r="C5" s="212" t="s">
        <v>9</v>
      </c>
      <c r="D5" s="215" t="s">
        <v>10</v>
      </c>
      <c r="E5" s="198"/>
      <c r="F5" s="206">
        <v>1.2</v>
      </c>
      <c r="G5" s="212" t="s">
        <v>9</v>
      </c>
      <c r="H5" s="215" t="s">
        <v>11</v>
      </c>
    </row>
    <row r="6" spans="1:9" s="13" customFormat="1" ht="154.80000000000001" customHeight="1" x14ac:dyDescent="0.45">
      <c r="A6" s="198"/>
      <c r="B6" s="207"/>
      <c r="C6" s="213"/>
      <c r="D6" s="216"/>
      <c r="E6" s="198"/>
      <c r="F6" s="207"/>
      <c r="G6" s="213"/>
      <c r="H6" s="216"/>
    </row>
    <row r="7" spans="1:9" ht="14.75" customHeight="1" x14ac:dyDescent="0.45">
      <c r="A7" s="198"/>
      <c r="B7" s="200">
        <v>1.3</v>
      </c>
      <c r="C7" s="202" t="s">
        <v>12</v>
      </c>
      <c r="D7" s="204" t="s">
        <v>13</v>
      </c>
      <c r="E7" s="198"/>
      <c r="F7" s="200">
        <v>1.3</v>
      </c>
      <c r="G7" s="202" t="s">
        <v>12</v>
      </c>
      <c r="H7" s="204" t="s">
        <v>14</v>
      </c>
    </row>
    <row r="8" spans="1:9" ht="14.25" x14ac:dyDescent="0.45">
      <c r="A8" s="198"/>
      <c r="B8" s="201"/>
      <c r="C8" s="203"/>
      <c r="D8" s="205"/>
      <c r="E8" s="198"/>
      <c r="F8" s="201"/>
      <c r="G8" s="203"/>
      <c r="H8" s="205"/>
    </row>
    <row r="9" spans="1:9" ht="14.25" x14ac:dyDescent="0.45">
      <c r="A9" s="198"/>
      <c r="B9" s="201"/>
      <c r="C9" s="203"/>
      <c r="D9" s="205"/>
      <c r="E9" s="198"/>
      <c r="F9" s="201"/>
      <c r="G9" s="203"/>
      <c r="H9" s="205"/>
    </row>
    <row r="10" spans="1:9" ht="58.25" customHeight="1" x14ac:dyDescent="0.45">
      <c r="A10" s="198"/>
      <c r="B10" s="210"/>
      <c r="C10" s="211"/>
      <c r="D10" s="209"/>
      <c r="E10" s="198"/>
      <c r="F10" s="210"/>
      <c r="G10" s="211"/>
      <c r="H10" s="209"/>
    </row>
    <row r="11" spans="1:9" ht="14.75" customHeight="1" x14ac:dyDescent="0.45">
      <c r="A11" s="198"/>
      <c r="B11" s="206">
        <v>1.4</v>
      </c>
      <c r="C11" s="212" t="s">
        <v>15</v>
      </c>
      <c r="D11" s="215" t="s">
        <v>16</v>
      </c>
      <c r="E11" s="198"/>
      <c r="F11" s="206">
        <v>1.4</v>
      </c>
      <c r="G11" s="212" t="s">
        <v>15</v>
      </c>
      <c r="H11" s="215" t="s">
        <v>17</v>
      </c>
    </row>
    <row r="12" spans="1:9" ht="14.25" x14ac:dyDescent="0.45">
      <c r="A12" s="198"/>
      <c r="B12" s="207"/>
      <c r="C12" s="213"/>
      <c r="D12" s="216"/>
      <c r="E12" s="198"/>
      <c r="F12" s="207"/>
      <c r="G12" s="213"/>
      <c r="H12" s="216"/>
    </row>
    <row r="13" spans="1:9" ht="78.5" customHeight="1" x14ac:dyDescent="0.45">
      <c r="A13" s="198"/>
      <c r="B13" s="207"/>
      <c r="C13" s="213"/>
      <c r="D13" s="216"/>
      <c r="E13" s="198"/>
      <c r="F13" s="207"/>
      <c r="G13" s="213"/>
      <c r="H13" s="216"/>
    </row>
    <row r="14" spans="1:9" ht="14.25" x14ac:dyDescent="0.45">
      <c r="A14" s="198"/>
      <c r="B14" s="208"/>
      <c r="C14" s="214"/>
      <c r="D14" s="217"/>
      <c r="E14" s="198"/>
      <c r="F14" s="208"/>
      <c r="G14" s="214"/>
      <c r="H14" s="217"/>
    </row>
    <row r="15" spans="1:9" ht="21.5" customHeight="1" x14ac:dyDescent="0.45">
      <c r="A15" s="198"/>
      <c r="B15" s="200">
        <v>1.5</v>
      </c>
      <c r="C15" s="202" t="s">
        <v>18</v>
      </c>
      <c r="D15" s="204" t="s">
        <v>19</v>
      </c>
      <c r="E15" s="198"/>
      <c r="F15" s="200">
        <v>1.5</v>
      </c>
      <c r="G15" s="202" t="s">
        <v>18</v>
      </c>
      <c r="H15" s="204" t="s">
        <v>20</v>
      </c>
    </row>
    <row r="16" spans="1:9" ht="14.25" x14ac:dyDescent="0.45">
      <c r="A16" s="198"/>
      <c r="B16" s="201"/>
      <c r="C16" s="203"/>
      <c r="D16" s="205"/>
      <c r="E16" s="198"/>
      <c r="F16" s="201"/>
      <c r="G16" s="203"/>
      <c r="H16" s="205"/>
    </row>
    <row r="17" spans="1:8" ht="14.25" x14ac:dyDescent="0.45">
      <c r="A17" s="198"/>
      <c r="B17" s="201"/>
      <c r="C17" s="203"/>
      <c r="D17" s="205"/>
      <c r="E17" s="198"/>
      <c r="F17" s="201"/>
      <c r="G17" s="203"/>
      <c r="H17" s="205"/>
    </row>
    <row r="18" spans="1:8" ht="33.5" customHeight="1" x14ac:dyDescent="0.45">
      <c r="A18" s="199"/>
      <c r="B18" s="210"/>
      <c r="C18" s="211"/>
      <c r="D18" s="209"/>
      <c r="E18" s="199"/>
      <c r="F18" s="210"/>
      <c r="G18" s="211"/>
      <c r="H18" s="209"/>
    </row>
    <row r="19" spans="1:8" ht="14.75" customHeight="1" x14ac:dyDescent="0.45">
      <c r="A19" s="233" t="s">
        <v>21</v>
      </c>
      <c r="B19" s="230">
        <v>2.1</v>
      </c>
      <c r="C19" s="221" t="s">
        <v>22</v>
      </c>
      <c r="D19" s="224" t="s">
        <v>23</v>
      </c>
      <c r="E19" s="233" t="s">
        <v>21</v>
      </c>
      <c r="F19" s="230">
        <v>2.1</v>
      </c>
      <c r="G19" s="221" t="s">
        <v>22</v>
      </c>
      <c r="H19" s="224" t="s">
        <v>24</v>
      </c>
    </row>
    <row r="20" spans="1:8" ht="14.25" x14ac:dyDescent="0.45">
      <c r="A20" s="234"/>
      <c r="B20" s="231"/>
      <c r="C20" s="222"/>
      <c r="D20" s="225"/>
      <c r="E20" s="234"/>
      <c r="F20" s="231"/>
      <c r="G20" s="222"/>
      <c r="H20" s="225"/>
    </row>
    <row r="21" spans="1:8" ht="14.25" x14ac:dyDescent="0.45">
      <c r="A21" s="234"/>
      <c r="B21" s="231"/>
      <c r="C21" s="222"/>
      <c r="D21" s="225"/>
      <c r="E21" s="234"/>
      <c r="F21" s="231"/>
      <c r="G21" s="222"/>
      <c r="H21" s="225"/>
    </row>
    <row r="22" spans="1:8" ht="121.8" customHeight="1" x14ac:dyDescent="0.45">
      <c r="A22" s="234"/>
      <c r="B22" s="232"/>
      <c r="C22" s="223"/>
      <c r="D22" s="226"/>
      <c r="E22" s="234"/>
      <c r="F22" s="232"/>
      <c r="G22" s="223"/>
      <c r="H22" s="226"/>
    </row>
    <row r="23" spans="1:8" ht="14.25" x14ac:dyDescent="0.45">
      <c r="A23" s="234"/>
      <c r="B23" s="227">
        <v>2.2000000000000002</v>
      </c>
      <c r="C23" s="228" t="s">
        <v>25</v>
      </c>
      <c r="D23" s="229" t="s">
        <v>26</v>
      </c>
      <c r="E23" s="234"/>
      <c r="F23" s="227">
        <v>2.2000000000000002</v>
      </c>
      <c r="G23" s="228" t="s">
        <v>25</v>
      </c>
      <c r="H23" s="218" t="s">
        <v>27</v>
      </c>
    </row>
    <row r="24" spans="1:8" ht="14.25" x14ac:dyDescent="0.45">
      <c r="A24" s="234"/>
      <c r="B24" s="227"/>
      <c r="C24" s="228"/>
      <c r="D24" s="229"/>
      <c r="E24" s="234"/>
      <c r="F24" s="227"/>
      <c r="G24" s="228"/>
      <c r="H24" s="219"/>
    </row>
    <row r="25" spans="1:8" ht="76.25" customHeight="1" x14ac:dyDescent="0.45">
      <c r="A25" s="234"/>
      <c r="B25" s="227"/>
      <c r="C25" s="228"/>
      <c r="D25" s="229"/>
      <c r="E25" s="234"/>
      <c r="F25" s="227"/>
      <c r="G25" s="228"/>
      <c r="H25" s="219"/>
    </row>
    <row r="26" spans="1:8" ht="14.25" x14ac:dyDescent="0.45">
      <c r="A26" s="234"/>
      <c r="B26" s="227"/>
      <c r="C26" s="228"/>
      <c r="D26" s="229"/>
      <c r="E26" s="234"/>
      <c r="F26" s="227"/>
      <c r="G26" s="228"/>
      <c r="H26" s="220"/>
    </row>
    <row r="27" spans="1:8" ht="14.75" customHeight="1" x14ac:dyDescent="0.45">
      <c r="A27" s="197" t="s">
        <v>28</v>
      </c>
      <c r="B27" s="206">
        <v>3.1</v>
      </c>
      <c r="C27" s="212" t="s">
        <v>29</v>
      </c>
      <c r="D27" s="215" t="s">
        <v>30</v>
      </c>
      <c r="E27" s="197" t="s">
        <v>28</v>
      </c>
      <c r="F27" s="206">
        <v>3.1</v>
      </c>
      <c r="G27" s="212" t="s">
        <v>29</v>
      </c>
      <c r="H27" s="215" t="s">
        <v>31</v>
      </c>
    </row>
    <row r="28" spans="1:8" ht="14.25" x14ac:dyDescent="0.45">
      <c r="A28" s="198"/>
      <c r="B28" s="207"/>
      <c r="C28" s="213"/>
      <c r="D28" s="216"/>
      <c r="E28" s="198"/>
      <c r="F28" s="207"/>
      <c r="G28" s="213"/>
      <c r="H28" s="216"/>
    </row>
    <row r="29" spans="1:8" ht="57" customHeight="1" x14ac:dyDescent="0.45">
      <c r="A29" s="198"/>
      <c r="B29" s="207"/>
      <c r="C29" s="213"/>
      <c r="D29" s="216"/>
      <c r="E29" s="198"/>
      <c r="F29" s="207"/>
      <c r="G29" s="213"/>
      <c r="H29" s="216"/>
    </row>
    <row r="30" spans="1:8" ht="91.25" customHeight="1" x14ac:dyDescent="0.45">
      <c r="A30" s="198"/>
      <c r="B30" s="208"/>
      <c r="C30" s="214"/>
      <c r="D30" s="217"/>
      <c r="E30" s="198"/>
      <c r="F30" s="208"/>
      <c r="G30" s="214"/>
      <c r="H30" s="217"/>
    </row>
    <row r="31" spans="1:8" ht="14.25" x14ac:dyDescent="0.45">
      <c r="A31" s="198"/>
      <c r="B31" s="200">
        <v>3.2</v>
      </c>
      <c r="C31" s="202" t="s">
        <v>32</v>
      </c>
      <c r="D31" s="204" t="s">
        <v>33</v>
      </c>
      <c r="E31" s="198"/>
      <c r="F31" s="200">
        <v>3.2</v>
      </c>
      <c r="G31" s="202" t="s">
        <v>32</v>
      </c>
      <c r="H31" s="204" t="s">
        <v>34</v>
      </c>
    </row>
    <row r="32" spans="1:8" ht="14.25" x14ac:dyDescent="0.45">
      <c r="A32" s="198"/>
      <c r="B32" s="201"/>
      <c r="C32" s="203"/>
      <c r="D32" s="205"/>
      <c r="E32" s="198"/>
      <c r="F32" s="201"/>
      <c r="G32" s="203"/>
      <c r="H32" s="205"/>
    </row>
    <row r="33" spans="1:8" ht="32.75" customHeight="1" x14ac:dyDescent="0.45">
      <c r="A33" s="198"/>
      <c r="B33" s="210"/>
      <c r="C33" s="211"/>
      <c r="D33" s="209"/>
      <c r="E33" s="198"/>
      <c r="F33" s="210"/>
      <c r="G33" s="211"/>
      <c r="H33" s="209"/>
    </row>
    <row r="34" spans="1:8" ht="29" customHeight="1" x14ac:dyDescent="0.45">
      <c r="A34" s="198"/>
      <c r="B34" s="206">
        <v>3.3</v>
      </c>
      <c r="C34" s="212" t="s">
        <v>35</v>
      </c>
      <c r="D34" s="215" t="s">
        <v>36</v>
      </c>
      <c r="E34" s="198"/>
      <c r="F34" s="206">
        <v>3.3</v>
      </c>
      <c r="G34" s="212" t="s">
        <v>35</v>
      </c>
      <c r="H34" s="215" t="s">
        <v>37</v>
      </c>
    </row>
    <row r="35" spans="1:8" ht="14.25" x14ac:dyDescent="0.45">
      <c r="A35" s="198"/>
      <c r="B35" s="207"/>
      <c r="C35" s="213"/>
      <c r="D35" s="216"/>
      <c r="E35" s="198"/>
      <c r="F35" s="207"/>
      <c r="G35" s="213"/>
      <c r="H35" s="216"/>
    </row>
    <row r="36" spans="1:8" ht="32.75" customHeight="1" x14ac:dyDescent="0.45">
      <c r="A36" s="198"/>
      <c r="B36" s="208"/>
      <c r="C36" s="214"/>
      <c r="D36" s="217"/>
      <c r="E36" s="198"/>
      <c r="F36" s="208"/>
      <c r="G36" s="214"/>
      <c r="H36" s="217"/>
    </row>
    <row r="37" spans="1:8" ht="32.75" customHeight="1" x14ac:dyDescent="0.45">
      <c r="A37" s="35"/>
      <c r="B37" s="37"/>
      <c r="C37" s="38"/>
      <c r="D37" s="30"/>
      <c r="E37" s="35"/>
      <c r="F37" s="200">
        <v>3.4</v>
      </c>
      <c r="G37" s="200" t="s">
        <v>38</v>
      </c>
      <c r="H37" s="235" t="s">
        <v>39</v>
      </c>
    </row>
    <row r="38" spans="1:8" ht="57" customHeight="1" x14ac:dyDescent="0.45">
      <c r="A38" s="35"/>
      <c r="B38" s="37"/>
      <c r="C38" s="38"/>
      <c r="D38" s="30"/>
      <c r="E38" s="35"/>
      <c r="F38" s="201"/>
      <c r="G38" s="201"/>
      <c r="H38" s="236"/>
    </row>
    <row r="39" spans="1:8" ht="29" customHeight="1" x14ac:dyDescent="0.45">
      <c r="A39" s="233" t="s">
        <v>40</v>
      </c>
      <c r="B39" s="230">
        <v>4.0999999999999996</v>
      </c>
      <c r="C39" s="221" t="s">
        <v>41</v>
      </c>
      <c r="D39" s="224" t="s">
        <v>42</v>
      </c>
      <c r="E39" s="233" t="s">
        <v>40</v>
      </c>
      <c r="F39" s="230">
        <v>4.0999999999999996</v>
      </c>
      <c r="G39" s="221" t="s">
        <v>41</v>
      </c>
      <c r="H39" s="224" t="s">
        <v>43</v>
      </c>
    </row>
    <row r="40" spans="1:8" ht="14.25" x14ac:dyDescent="0.45">
      <c r="A40" s="234"/>
      <c r="B40" s="231"/>
      <c r="C40" s="222"/>
      <c r="D40" s="225"/>
      <c r="E40" s="234"/>
      <c r="F40" s="231"/>
      <c r="G40" s="222"/>
      <c r="H40" s="225"/>
    </row>
    <row r="41" spans="1:8" ht="14.25" x14ac:dyDescent="0.45">
      <c r="A41" s="234"/>
      <c r="B41" s="231"/>
      <c r="C41" s="222"/>
      <c r="D41" s="225"/>
      <c r="E41" s="234"/>
      <c r="F41" s="231"/>
      <c r="G41" s="222"/>
      <c r="H41" s="225"/>
    </row>
    <row r="42" spans="1:8" ht="93.5" customHeight="1" x14ac:dyDescent="0.45">
      <c r="A42" s="234"/>
      <c r="B42" s="231"/>
      <c r="C42" s="222"/>
      <c r="D42" s="225"/>
      <c r="E42" s="234"/>
      <c r="F42" s="231"/>
      <c r="G42" s="222"/>
      <c r="H42" s="225"/>
    </row>
    <row r="43" spans="1:8" ht="14.75" customHeight="1" x14ac:dyDescent="0.45">
      <c r="A43" s="234"/>
      <c r="B43" s="241">
        <v>4.2</v>
      </c>
      <c r="C43" s="242" t="s">
        <v>44</v>
      </c>
      <c r="D43" s="218" t="s">
        <v>45</v>
      </c>
      <c r="E43" s="234"/>
      <c r="F43" s="241">
        <v>4.2</v>
      </c>
      <c r="G43" s="242" t="s">
        <v>44</v>
      </c>
      <c r="H43" s="218" t="s">
        <v>46</v>
      </c>
    </row>
    <row r="44" spans="1:8" ht="14.25" x14ac:dyDescent="0.45">
      <c r="A44" s="234"/>
      <c r="B44" s="237"/>
      <c r="C44" s="239"/>
      <c r="D44" s="219"/>
      <c r="E44" s="234"/>
      <c r="F44" s="237"/>
      <c r="G44" s="239"/>
      <c r="H44" s="219"/>
    </row>
    <row r="45" spans="1:8" ht="83" customHeight="1" x14ac:dyDescent="0.45">
      <c r="A45" s="234"/>
      <c r="B45" s="237"/>
      <c r="C45" s="239"/>
      <c r="D45" s="219"/>
      <c r="E45" s="234"/>
      <c r="F45" s="237"/>
      <c r="G45" s="239"/>
      <c r="H45" s="219"/>
    </row>
    <row r="46" spans="1:8" ht="14.25" x14ac:dyDescent="0.45">
      <c r="A46" s="234"/>
      <c r="B46" s="238"/>
      <c r="C46" s="240"/>
      <c r="D46" s="220"/>
      <c r="E46" s="234"/>
      <c r="F46" s="238"/>
      <c r="G46" s="240"/>
      <c r="H46" s="220"/>
    </row>
    <row r="47" spans="1:8" ht="14.75" customHeight="1" x14ac:dyDescent="0.45">
      <c r="A47" s="234"/>
      <c r="B47" s="230">
        <v>4.3</v>
      </c>
      <c r="C47" s="221" t="s">
        <v>47</v>
      </c>
      <c r="D47" s="224" t="s">
        <v>48</v>
      </c>
      <c r="E47" s="234"/>
      <c r="F47" s="230">
        <v>4.3</v>
      </c>
      <c r="G47" s="221" t="s">
        <v>49</v>
      </c>
      <c r="H47" s="224" t="s">
        <v>50</v>
      </c>
    </row>
    <row r="48" spans="1:8" ht="14.25" x14ac:dyDescent="0.45">
      <c r="A48" s="234"/>
      <c r="B48" s="231"/>
      <c r="C48" s="222"/>
      <c r="D48" s="225"/>
      <c r="E48" s="234"/>
      <c r="F48" s="231"/>
      <c r="G48" s="222"/>
      <c r="H48" s="225"/>
    </row>
    <row r="49" spans="1:8" ht="14.25" x14ac:dyDescent="0.45">
      <c r="A49" s="234"/>
      <c r="B49" s="231"/>
      <c r="C49" s="222"/>
      <c r="D49" s="225"/>
      <c r="E49" s="234"/>
      <c r="F49" s="231"/>
      <c r="G49" s="222"/>
      <c r="H49" s="225"/>
    </row>
    <row r="50" spans="1:8" ht="48.5" customHeight="1" x14ac:dyDescent="0.45">
      <c r="A50" s="234"/>
      <c r="B50" s="231"/>
      <c r="C50" s="222"/>
      <c r="D50" s="225"/>
      <c r="E50" s="234"/>
      <c r="F50" s="231"/>
      <c r="G50" s="222"/>
      <c r="H50" s="225"/>
    </row>
    <row r="51" spans="1:8" ht="14.75" customHeight="1" x14ac:dyDescent="0.45">
      <c r="A51" s="34"/>
      <c r="B51" s="32"/>
      <c r="C51" s="33"/>
      <c r="D51" s="31"/>
      <c r="E51" s="34"/>
      <c r="F51" s="237">
        <v>4.4000000000000004</v>
      </c>
      <c r="G51" s="239" t="s">
        <v>51</v>
      </c>
      <c r="H51" s="219" t="s">
        <v>52</v>
      </c>
    </row>
    <row r="52" spans="1:8" ht="14.25" x14ac:dyDescent="0.45">
      <c r="A52" s="34"/>
      <c r="B52" s="32"/>
      <c r="C52" s="33"/>
      <c r="D52" s="31"/>
      <c r="E52" s="34"/>
      <c r="F52" s="237"/>
      <c r="G52" s="239"/>
      <c r="H52" s="219"/>
    </row>
    <row r="53" spans="1:8" ht="14.25" x14ac:dyDescent="0.45">
      <c r="A53" s="34"/>
      <c r="B53" s="32"/>
      <c r="C53" s="33"/>
      <c r="D53" s="31"/>
      <c r="E53" s="34"/>
      <c r="F53" s="237"/>
      <c r="G53" s="239"/>
      <c r="H53" s="219"/>
    </row>
    <row r="54" spans="1:8" ht="144.5" customHeight="1" x14ac:dyDescent="0.45">
      <c r="A54" s="34"/>
      <c r="B54" s="32"/>
      <c r="C54" s="33"/>
      <c r="D54" s="31"/>
      <c r="E54" s="34"/>
      <c r="F54" s="238"/>
      <c r="G54" s="240"/>
      <c r="H54" s="220"/>
    </row>
    <row r="55" spans="1:8" ht="34.25" customHeight="1" x14ac:dyDescent="0.45">
      <c r="A55" s="197" t="s">
        <v>53</v>
      </c>
      <c r="B55" s="200">
        <v>5.0999999999999996</v>
      </c>
      <c r="C55" s="202" t="s">
        <v>54</v>
      </c>
      <c r="D55" s="12" t="s">
        <v>55</v>
      </c>
      <c r="E55" s="197" t="s">
        <v>56</v>
      </c>
      <c r="F55" s="200">
        <v>5.0999999999999996</v>
      </c>
      <c r="G55" s="202" t="s">
        <v>54</v>
      </c>
      <c r="H55" s="204" t="s">
        <v>57</v>
      </c>
    </row>
    <row r="56" spans="1:8" ht="36" customHeight="1" x14ac:dyDescent="0.45">
      <c r="A56" s="198"/>
      <c r="B56" s="201"/>
      <c r="C56" s="203"/>
      <c r="D56" s="11"/>
      <c r="E56" s="198"/>
      <c r="F56" s="201"/>
      <c r="G56" s="203"/>
      <c r="H56" s="205"/>
    </row>
    <row r="57" spans="1:8" ht="33.5" customHeight="1" x14ac:dyDescent="0.45">
      <c r="A57" s="198"/>
      <c r="B57" s="210"/>
      <c r="C57" s="211"/>
      <c r="D57" s="10"/>
      <c r="E57" s="198"/>
      <c r="F57" s="210"/>
      <c r="G57" s="211"/>
      <c r="H57" s="209"/>
    </row>
    <row r="58" spans="1:8" ht="58.25" customHeight="1" x14ac:dyDescent="0.45">
      <c r="A58" s="198"/>
      <c r="B58" s="206">
        <v>5.2</v>
      </c>
      <c r="C58" s="212" t="s">
        <v>58</v>
      </c>
      <c r="D58" s="9" t="s">
        <v>59</v>
      </c>
      <c r="E58" s="198"/>
      <c r="F58" s="206">
        <v>5.2</v>
      </c>
      <c r="G58" s="212" t="s">
        <v>60</v>
      </c>
      <c r="H58" s="215" t="s">
        <v>61</v>
      </c>
    </row>
    <row r="59" spans="1:8" ht="14.25" x14ac:dyDescent="0.45">
      <c r="A59" s="198"/>
      <c r="B59" s="207"/>
      <c r="C59" s="213"/>
      <c r="D59" s="8"/>
      <c r="E59" s="198"/>
      <c r="F59" s="207"/>
      <c r="G59" s="213"/>
      <c r="H59" s="216"/>
    </row>
    <row r="60" spans="1:8" ht="63" customHeight="1" x14ac:dyDescent="0.45">
      <c r="A60" s="198"/>
      <c r="B60" s="207"/>
      <c r="C60" s="213"/>
      <c r="D60" s="8"/>
      <c r="E60" s="198"/>
      <c r="F60" s="207"/>
      <c r="G60" s="213"/>
      <c r="H60" s="216"/>
    </row>
    <row r="61" spans="1:8" ht="61.25" customHeight="1" x14ac:dyDescent="0.45">
      <c r="A61" s="198"/>
      <c r="B61" s="208"/>
      <c r="C61" s="214"/>
      <c r="D61" s="8"/>
      <c r="E61" s="198"/>
      <c r="F61" s="208"/>
      <c r="G61" s="214"/>
      <c r="H61" s="216"/>
    </row>
    <row r="62" spans="1:8" ht="26" customHeight="1" x14ac:dyDescent="0.45">
      <c r="A62" s="198"/>
      <c r="B62" s="200">
        <v>5.3</v>
      </c>
      <c r="C62" s="202" t="s">
        <v>62</v>
      </c>
      <c r="D62" s="11" t="s">
        <v>63</v>
      </c>
      <c r="E62" s="198"/>
      <c r="F62" s="200">
        <v>5.3</v>
      </c>
      <c r="G62" s="202" t="s">
        <v>64</v>
      </c>
      <c r="H62" s="205" t="s">
        <v>65</v>
      </c>
    </row>
    <row r="63" spans="1:8" ht="84.5" customHeight="1" x14ac:dyDescent="0.45">
      <c r="A63" s="198"/>
      <c r="B63" s="201"/>
      <c r="C63" s="203"/>
      <c r="D63" s="11"/>
      <c r="E63" s="198"/>
      <c r="F63" s="201"/>
      <c r="G63" s="203"/>
      <c r="H63" s="205"/>
    </row>
    <row r="64" spans="1:8" ht="78" customHeight="1" x14ac:dyDescent="0.45">
      <c r="A64" s="198"/>
      <c r="B64" s="201"/>
      <c r="C64" s="203"/>
      <c r="D64" s="11"/>
      <c r="E64" s="198"/>
      <c r="F64" s="201"/>
      <c r="G64" s="203"/>
      <c r="H64" s="205"/>
    </row>
    <row r="65" spans="1:8" ht="14.25" x14ac:dyDescent="0.45">
      <c r="A65" s="198"/>
      <c r="B65" s="210"/>
      <c r="C65" s="211"/>
      <c r="D65" s="10"/>
      <c r="E65" s="198"/>
      <c r="F65" s="210"/>
      <c r="G65" s="211"/>
      <c r="H65" s="209"/>
    </row>
    <row r="66" spans="1:8" ht="101.75" customHeight="1" x14ac:dyDescent="0.45">
      <c r="A66" s="198"/>
      <c r="B66" s="243">
        <v>5.4</v>
      </c>
      <c r="C66" s="244" t="s">
        <v>66</v>
      </c>
      <c r="D66" s="9" t="s">
        <v>67</v>
      </c>
      <c r="E66" s="198"/>
      <c r="F66" s="206">
        <v>5.4</v>
      </c>
      <c r="G66" s="212" t="s">
        <v>66</v>
      </c>
      <c r="H66" s="215" t="s">
        <v>68</v>
      </c>
    </row>
    <row r="67" spans="1:8" ht="14.25" x14ac:dyDescent="0.45">
      <c r="A67" s="198"/>
      <c r="B67" s="243"/>
      <c r="C67" s="244"/>
      <c r="D67" s="8"/>
      <c r="E67" s="198"/>
      <c r="F67" s="207"/>
      <c r="G67" s="213"/>
      <c r="H67" s="216"/>
    </row>
    <row r="68" spans="1:8" ht="14.25" x14ac:dyDescent="0.45">
      <c r="A68" s="198"/>
      <c r="B68" s="243"/>
      <c r="C68" s="244"/>
      <c r="D68" s="8"/>
      <c r="E68" s="198"/>
      <c r="F68" s="207"/>
      <c r="G68" s="213"/>
      <c r="H68" s="216"/>
    </row>
    <row r="69" spans="1:8" ht="168.5" customHeight="1" x14ac:dyDescent="0.45">
      <c r="A69" s="198"/>
      <c r="B69" s="243"/>
      <c r="C69" s="244"/>
      <c r="D69" s="7"/>
      <c r="E69" s="198"/>
      <c r="F69" s="208"/>
      <c r="G69" s="214"/>
      <c r="H69" s="217"/>
    </row>
    <row r="70" spans="1:8" ht="29" customHeight="1" x14ac:dyDescent="0.45">
      <c r="A70" s="234" t="s">
        <v>69</v>
      </c>
      <c r="B70" s="241">
        <v>6.1</v>
      </c>
      <c r="C70" s="242" t="s">
        <v>70</v>
      </c>
      <c r="D70" s="218" t="s">
        <v>71</v>
      </c>
      <c r="E70" s="234" t="s">
        <v>69</v>
      </c>
      <c r="F70" s="250">
        <v>6.1</v>
      </c>
      <c r="G70" s="253" t="s">
        <v>70</v>
      </c>
      <c r="H70" s="218" t="s">
        <v>72</v>
      </c>
    </row>
    <row r="71" spans="1:8" ht="53" customHeight="1" x14ac:dyDescent="0.45">
      <c r="A71" s="234"/>
      <c r="B71" s="237"/>
      <c r="C71" s="239"/>
      <c r="D71" s="219"/>
      <c r="E71" s="234"/>
      <c r="F71" s="251"/>
      <c r="G71" s="254"/>
      <c r="H71" s="219"/>
    </row>
    <row r="72" spans="1:8" ht="46.25" customHeight="1" x14ac:dyDescent="0.45">
      <c r="A72" s="234"/>
      <c r="B72" s="237"/>
      <c r="C72" s="239"/>
      <c r="D72" s="219"/>
      <c r="E72" s="234"/>
      <c r="F72" s="251"/>
      <c r="G72" s="254"/>
      <c r="H72" s="219"/>
    </row>
    <row r="73" spans="1:8" ht="45" customHeight="1" x14ac:dyDescent="0.45">
      <c r="A73" s="234"/>
      <c r="B73" s="238"/>
      <c r="C73" s="240"/>
      <c r="D73" s="220"/>
      <c r="E73" s="234"/>
      <c r="F73" s="252"/>
      <c r="G73" s="255"/>
      <c r="H73" s="220"/>
    </row>
    <row r="74" spans="1:8" ht="14.75" customHeight="1" x14ac:dyDescent="0.45">
      <c r="A74" s="234"/>
      <c r="B74" s="260">
        <v>6.2</v>
      </c>
      <c r="C74" s="262" t="s">
        <v>73</v>
      </c>
      <c r="D74" s="224" t="s">
        <v>74</v>
      </c>
      <c r="E74" s="234"/>
      <c r="F74" s="230">
        <v>6.2</v>
      </c>
      <c r="G74" s="221" t="s">
        <v>73</v>
      </c>
      <c r="H74" s="224" t="s">
        <v>75</v>
      </c>
    </row>
    <row r="75" spans="1:8" ht="14.25" x14ac:dyDescent="0.45">
      <c r="A75" s="234"/>
      <c r="B75" s="261"/>
      <c r="C75" s="263"/>
      <c r="D75" s="225"/>
      <c r="E75" s="234"/>
      <c r="F75" s="231"/>
      <c r="G75" s="222"/>
      <c r="H75" s="225"/>
    </row>
    <row r="76" spans="1:8" ht="14.25" x14ac:dyDescent="0.45">
      <c r="A76" s="234"/>
      <c r="B76" s="261"/>
      <c r="C76" s="263"/>
      <c r="D76" s="225"/>
      <c r="E76" s="234"/>
      <c r="F76" s="231"/>
      <c r="G76" s="222"/>
      <c r="H76" s="225"/>
    </row>
    <row r="77" spans="1:8" ht="124.25" customHeight="1" x14ac:dyDescent="0.45">
      <c r="A77" s="234"/>
      <c r="B77" s="261"/>
      <c r="C77" s="263"/>
      <c r="D77" s="225"/>
      <c r="E77" s="234"/>
      <c r="F77" s="231"/>
      <c r="G77" s="222"/>
      <c r="H77" s="226"/>
    </row>
    <row r="78" spans="1:8" ht="14.75" customHeight="1" x14ac:dyDescent="0.45">
      <c r="A78" s="245" t="s">
        <v>76</v>
      </c>
      <c r="B78" s="200">
        <v>7.1</v>
      </c>
      <c r="C78" s="202" t="s">
        <v>77</v>
      </c>
      <c r="D78" s="204" t="s">
        <v>78</v>
      </c>
      <c r="E78" s="247" t="s">
        <v>76</v>
      </c>
      <c r="F78" s="200">
        <v>7.1</v>
      </c>
      <c r="G78" s="202" t="s">
        <v>77</v>
      </c>
      <c r="H78" s="204" t="s">
        <v>79</v>
      </c>
    </row>
    <row r="79" spans="1:8" ht="14.25" x14ac:dyDescent="0.45">
      <c r="A79" s="246"/>
      <c r="B79" s="201"/>
      <c r="C79" s="203"/>
      <c r="D79" s="205"/>
      <c r="E79" s="248"/>
      <c r="F79" s="201"/>
      <c r="G79" s="203"/>
      <c r="H79" s="205"/>
    </row>
    <row r="80" spans="1:8" ht="14.25" x14ac:dyDescent="0.45">
      <c r="A80" s="246"/>
      <c r="B80" s="201"/>
      <c r="C80" s="203"/>
      <c r="D80" s="205"/>
      <c r="E80" s="248"/>
      <c r="F80" s="201"/>
      <c r="G80" s="203"/>
      <c r="H80" s="205"/>
    </row>
    <row r="81" spans="1:8" ht="122.55" customHeight="1" x14ac:dyDescent="0.45">
      <c r="A81" s="246"/>
      <c r="B81" s="210"/>
      <c r="C81" s="211"/>
      <c r="D81" s="209"/>
      <c r="E81" s="248"/>
      <c r="F81" s="210"/>
      <c r="G81" s="211"/>
      <c r="H81" s="209"/>
    </row>
    <row r="82" spans="1:8" ht="49.25" customHeight="1" x14ac:dyDescent="0.45">
      <c r="A82" s="246"/>
      <c r="B82" s="243">
        <v>7.2</v>
      </c>
      <c r="C82" s="244" t="s">
        <v>80</v>
      </c>
      <c r="D82" s="249" t="s">
        <v>81</v>
      </c>
      <c r="E82" s="248"/>
      <c r="F82" s="258">
        <v>7.2</v>
      </c>
      <c r="G82" s="256" t="s">
        <v>82</v>
      </c>
      <c r="H82" s="215" t="s">
        <v>83</v>
      </c>
    </row>
    <row r="83" spans="1:8" ht="14.25" x14ac:dyDescent="0.45">
      <c r="A83" s="246"/>
      <c r="B83" s="243"/>
      <c r="C83" s="244"/>
      <c r="D83" s="249"/>
      <c r="E83" s="248"/>
      <c r="F83" s="259"/>
      <c r="G83" s="257"/>
      <c r="H83" s="216"/>
    </row>
    <row r="84" spans="1:8" ht="14.25" x14ac:dyDescent="0.45">
      <c r="A84" s="246"/>
      <c r="B84" s="243"/>
      <c r="C84" s="244"/>
      <c r="D84" s="249"/>
      <c r="E84" s="248"/>
      <c r="F84" s="259"/>
      <c r="G84" s="257"/>
      <c r="H84" s="216"/>
    </row>
    <row r="85" spans="1:8" ht="60" customHeight="1" x14ac:dyDescent="0.45">
      <c r="A85" s="246"/>
      <c r="B85" s="243"/>
      <c r="C85" s="244"/>
      <c r="D85" s="249"/>
      <c r="E85" s="248"/>
      <c r="F85" s="259"/>
      <c r="G85" s="257"/>
      <c r="H85" s="217"/>
    </row>
    <row r="86" spans="1:8" ht="43.25" customHeight="1" x14ac:dyDescent="0.45">
      <c r="A86" s="36"/>
      <c r="B86" s="243">
        <v>7.2</v>
      </c>
      <c r="C86" s="244" t="s">
        <v>84</v>
      </c>
      <c r="D86" s="249" t="s">
        <v>81</v>
      </c>
      <c r="E86" s="248"/>
      <c r="F86" s="259"/>
      <c r="G86" s="257"/>
      <c r="H86" s="215" t="s">
        <v>85</v>
      </c>
    </row>
    <row r="87" spans="1:8" ht="63.5" customHeight="1" x14ac:dyDescent="0.45">
      <c r="A87" s="36"/>
      <c r="B87" s="243"/>
      <c r="C87" s="244"/>
      <c r="D87" s="249"/>
      <c r="E87" s="248"/>
      <c r="F87" s="259"/>
      <c r="G87" s="257"/>
      <c r="H87" s="216"/>
    </row>
    <row r="88" spans="1:8" ht="240" customHeight="1" x14ac:dyDescent="0.45">
      <c r="A88" s="36"/>
      <c r="B88" s="243"/>
      <c r="C88" s="244"/>
      <c r="D88" s="249"/>
      <c r="E88" s="248"/>
      <c r="F88" s="259"/>
      <c r="G88" s="257"/>
      <c r="H88" s="216"/>
    </row>
    <row r="89" spans="1:8" ht="45" customHeight="1" x14ac:dyDescent="0.45">
      <c r="F89"/>
      <c r="G89"/>
      <c r="H89"/>
    </row>
    <row r="90" spans="1:8" ht="24.5" customHeight="1" x14ac:dyDescent="0.45">
      <c r="F90"/>
      <c r="G90"/>
      <c r="H90"/>
    </row>
    <row r="91" spans="1:8" ht="32" customHeight="1" x14ac:dyDescent="0.45">
      <c r="F91"/>
      <c r="G91"/>
      <c r="H91"/>
    </row>
    <row r="92" spans="1:8" x14ac:dyDescent="0.45">
      <c r="F92"/>
      <c r="G92"/>
      <c r="H92"/>
    </row>
    <row r="93" spans="1:8" ht="69.5" customHeight="1" x14ac:dyDescent="0.45">
      <c r="F93"/>
      <c r="G93"/>
      <c r="H93"/>
    </row>
    <row r="94" spans="1:8" ht="26.75" customHeight="1" x14ac:dyDescent="0.45">
      <c r="F94"/>
      <c r="G94"/>
      <c r="H94"/>
    </row>
    <row r="95" spans="1:8" ht="26" customHeight="1" x14ac:dyDescent="0.45">
      <c r="F95"/>
      <c r="G95"/>
      <c r="H95"/>
    </row>
    <row r="96" spans="1:8" x14ac:dyDescent="0.45">
      <c r="F96"/>
      <c r="G96"/>
      <c r="H96"/>
    </row>
  </sheetData>
  <sheetProtection algorithmName="SHA-512" hashValue="Nx8+PE1H5LlFLnI11GfulnU/xEow0ORQs7Bl/Ued90JP4yYi7x/Hg+lSALK3Ihs12uRKwNrekMqzOYMXZNJytQ==" saltValue="I6+urkznDUj4KLFSezGhrA==" spinCount="100000" sheet="1" objects="1" scenarios="1"/>
  <mergeCells count="148">
    <mergeCell ref="F70:F73"/>
    <mergeCell ref="G70:G73"/>
    <mergeCell ref="H70:H73"/>
    <mergeCell ref="G78:G81"/>
    <mergeCell ref="H78:H81"/>
    <mergeCell ref="B82:B85"/>
    <mergeCell ref="C82:C85"/>
    <mergeCell ref="A70:A77"/>
    <mergeCell ref="B70:B73"/>
    <mergeCell ref="C70:C73"/>
    <mergeCell ref="D70:D73"/>
    <mergeCell ref="E70:E77"/>
    <mergeCell ref="G82:G88"/>
    <mergeCell ref="H82:H85"/>
    <mergeCell ref="F82:F88"/>
    <mergeCell ref="H86:H88"/>
    <mergeCell ref="F78:F81"/>
    <mergeCell ref="B74:B77"/>
    <mergeCell ref="C74:C77"/>
    <mergeCell ref="D74:D77"/>
    <mergeCell ref="F74:F77"/>
    <mergeCell ref="G74:G77"/>
    <mergeCell ref="H74:H77"/>
    <mergeCell ref="A55:A69"/>
    <mergeCell ref="A78:A85"/>
    <mergeCell ref="B78:B81"/>
    <mergeCell ref="C78:C81"/>
    <mergeCell ref="D78:D81"/>
    <mergeCell ref="E78:E88"/>
    <mergeCell ref="D82:D85"/>
    <mergeCell ref="B58:B61"/>
    <mergeCell ref="C58:C61"/>
    <mergeCell ref="B86:B88"/>
    <mergeCell ref="C86:C88"/>
    <mergeCell ref="D86:D88"/>
    <mergeCell ref="H66:H69"/>
    <mergeCell ref="H55:H57"/>
    <mergeCell ref="F58:F61"/>
    <mergeCell ref="G58:G61"/>
    <mergeCell ref="H58:H61"/>
    <mergeCell ref="B55:B57"/>
    <mergeCell ref="C55:C57"/>
    <mergeCell ref="E55:E69"/>
    <mergeCell ref="F55:F57"/>
    <mergeCell ref="G55:G57"/>
    <mergeCell ref="B66:B69"/>
    <mergeCell ref="C66:C69"/>
    <mergeCell ref="F66:F69"/>
    <mergeCell ref="G66:G69"/>
    <mergeCell ref="B62:B65"/>
    <mergeCell ref="C62:C65"/>
    <mergeCell ref="F62:F65"/>
    <mergeCell ref="G62:G65"/>
    <mergeCell ref="H62:H65"/>
    <mergeCell ref="F51:F54"/>
    <mergeCell ref="G51:G54"/>
    <mergeCell ref="H51:H54"/>
    <mergeCell ref="H43:H46"/>
    <mergeCell ref="H47:H50"/>
    <mergeCell ref="G39:G42"/>
    <mergeCell ref="H39:H42"/>
    <mergeCell ref="B43:B46"/>
    <mergeCell ref="C43:C46"/>
    <mergeCell ref="D43:D46"/>
    <mergeCell ref="F43:F46"/>
    <mergeCell ref="G43:G46"/>
    <mergeCell ref="G47:G50"/>
    <mergeCell ref="A39:A50"/>
    <mergeCell ref="B39:B42"/>
    <mergeCell ref="C39:C42"/>
    <mergeCell ref="D39:D42"/>
    <mergeCell ref="E39:E50"/>
    <mergeCell ref="F39:F42"/>
    <mergeCell ref="B47:B50"/>
    <mergeCell ref="C47:C50"/>
    <mergeCell ref="D47:D50"/>
    <mergeCell ref="F47:F50"/>
    <mergeCell ref="F37:F38"/>
    <mergeCell ref="G37:G38"/>
    <mergeCell ref="H37:H38"/>
    <mergeCell ref="B34:B36"/>
    <mergeCell ref="C34:C36"/>
    <mergeCell ref="D34:D36"/>
    <mergeCell ref="F34:F36"/>
    <mergeCell ref="G34:G36"/>
    <mergeCell ref="H34:H36"/>
    <mergeCell ref="A27:A36"/>
    <mergeCell ref="B27:B30"/>
    <mergeCell ref="C27:C30"/>
    <mergeCell ref="D27:D30"/>
    <mergeCell ref="E27:E36"/>
    <mergeCell ref="A19:A26"/>
    <mergeCell ref="B31:B33"/>
    <mergeCell ref="C31:C33"/>
    <mergeCell ref="D31:D33"/>
    <mergeCell ref="F31:F33"/>
    <mergeCell ref="G31:G33"/>
    <mergeCell ref="H31:H33"/>
    <mergeCell ref="F27:F30"/>
    <mergeCell ref="G27:G30"/>
    <mergeCell ref="H27:H30"/>
    <mergeCell ref="G19:G22"/>
    <mergeCell ref="H19:H22"/>
    <mergeCell ref="B23:B26"/>
    <mergeCell ref="C23:C26"/>
    <mergeCell ref="D23:D26"/>
    <mergeCell ref="F23:F26"/>
    <mergeCell ref="G23:G26"/>
    <mergeCell ref="B19:B22"/>
    <mergeCell ref="C19:C22"/>
    <mergeCell ref="D19:D22"/>
    <mergeCell ref="E19:E26"/>
    <mergeCell ref="F19:F22"/>
    <mergeCell ref="H11:H14"/>
    <mergeCell ref="H23:H26"/>
    <mergeCell ref="H2:H4"/>
    <mergeCell ref="B5:B6"/>
    <mergeCell ref="C5:C6"/>
    <mergeCell ref="D5:D6"/>
    <mergeCell ref="F5:F6"/>
    <mergeCell ref="G5:G6"/>
    <mergeCell ref="H5:H6"/>
    <mergeCell ref="B7:B10"/>
    <mergeCell ref="C7:C10"/>
    <mergeCell ref="D7:D10"/>
    <mergeCell ref="F7:F10"/>
    <mergeCell ref="G7:G10"/>
    <mergeCell ref="H7:H10"/>
    <mergeCell ref="B15:B18"/>
    <mergeCell ref="C15:C18"/>
    <mergeCell ref="H15:H18"/>
    <mergeCell ref="B1:C1"/>
    <mergeCell ref="F1:G1"/>
    <mergeCell ref="A2:A18"/>
    <mergeCell ref="B2:B4"/>
    <mergeCell ref="C2:C4"/>
    <mergeCell ref="D2:D4"/>
    <mergeCell ref="E2:E18"/>
    <mergeCell ref="F2:F4"/>
    <mergeCell ref="G2:G4"/>
    <mergeCell ref="B11:B14"/>
    <mergeCell ref="D15:D18"/>
    <mergeCell ref="F15:F18"/>
    <mergeCell ref="G15:G18"/>
    <mergeCell ref="C11:C14"/>
    <mergeCell ref="D11:D14"/>
    <mergeCell ref="F11:F14"/>
    <mergeCell ref="G11:G14"/>
  </mergeCells>
  <pageMargins left="0.7" right="0.7" top="0.75" bottom="0.75" header="0.3" footer="0.3"/>
  <pageSetup scale="64" fitToWidth="2" fitToHeight="2" orientation="landscape"/>
  <rowBreaks count="1" manualBreakCount="1">
    <brk id="69" max="5"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D11"/>
  <sheetViews>
    <sheetView workbookViewId="0">
      <selection activeCell="A2" sqref="A2:D2"/>
    </sheetView>
  </sheetViews>
  <sheetFormatPr defaultColWidth="8.6640625" defaultRowHeight="14.25" x14ac:dyDescent="0.45"/>
  <cols>
    <col min="1" max="1" width="38.1328125" bestFit="1" customWidth="1"/>
    <col min="2" max="2" width="18.6640625" customWidth="1"/>
    <col min="3" max="3" width="24.6640625" customWidth="1"/>
    <col min="4" max="4" width="39.46484375" customWidth="1"/>
  </cols>
  <sheetData>
    <row r="1" spans="1:4" x14ac:dyDescent="0.45">
      <c r="A1" s="267" t="s">
        <v>385</v>
      </c>
      <c r="B1" s="267"/>
      <c r="C1" s="267"/>
      <c r="D1" s="267"/>
    </row>
    <row r="2" spans="1:4" ht="58.8" customHeight="1" x14ac:dyDescent="0.45">
      <c r="A2" s="266" t="s">
        <v>386</v>
      </c>
      <c r="B2" s="266"/>
      <c r="C2" s="266"/>
      <c r="D2" s="266"/>
    </row>
    <row r="4" spans="1:4" x14ac:dyDescent="0.45">
      <c r="A4" s="268" t="s">
        <v>387</v>
      </c>
      <c r="B4" s="269"/>
      <c r="C4" s="269"/>
      <c r="D4" s="270"/>
    </row>
    <row r="5" spans="1:4" ht="73.8" customHeight="1" x14ac:dyDescent="0.45">
      <c r="A5" s="18"/>
      <c r="B5" s="264" t="s">
        <v>383</v>
      </c>
      <c r="C5" s="265"/>
      <c r="D5" s="265"/>
    </row>
    <row r="6" spans="1:4" ht="39.4" x14ac:dyDescent="0.45">
      <c r="A6" s="18" t="s">
        <v>87</v>
      </c>
      <c r="B6" s="16" t="s">
        <v>88</v>
      </c>
      <c r="C6" s="17" t="s">
        <v>384</v>
      </c>
      <c r="D6" s="18" t="s">
        <v>89</v>
      </c>
    </row>
    <row r="7" spans="1:4" x14ac:dyDescent="0.45">
      <c r="A7" s="18" t="s">
        <v>90</v>
      </c>
      <c r="B7" s="18" t="s">
        <v>91</v>
      </c>
      <c r="C7" s="18" t="s">
        <v>92</v>
      </c>
      <c r="D7" s="18"/>
    </row>
    <row r="8" spans="1:4" x14ac:dyDescent="0.45">
      <c r="A8" s="18" t="s">
        <v>93</v>
      </c>
      <c r="B8" s="19" t="s">
        <v>94</v>
      </c>
      <c r="C8" s="19" t="s">
        <v>368</v>
      </c>
      <c r="D8" s="18"/>
    </row>
    <row r="9" spans="1:4" ht="57" x14ac:dyDescent="0.45">
      <c r="A9" s="18" t="s">
        <v>95</v>
      </c>
      <c r="B9" s="19" t="s">
        <v>96</v>
      </c>
      <c r="C9" s="19" t="s">
        <v>97</v>
      </c>
      <c r="D9" s="18" t="s">
        <v>388</v>
      </c>
    </row>
    <row r="10" spans="1:4" x14ac:dyDescent="0.45">
      <c r="A10" s="18" t="s">
        <v>98</v>
      </c>
      <c r="B10" s="18" t="s">
        <v>99</v>
      </c>
      <c r="C10" s="18" t="s">
        <v>94</v>
      </c>
      <c r="D10" s="18"/>
    </row>
    <row r="11" spans="1:4" x14ac:dyDescent="0.45">
      <c r="A11" s="18" t="s">
        <v>100</v>
      </c>
      <c r="B11" s="18" t="s">
        <v>101</v>
      </c>
      <c r="C11" s="18" t="s">
        <v>102</v>
      </c>
      <c r="D11" s="18"/>
    </row>
  </sheetData>
  <sheetProtection algorithmName="SHA-512" hashValue="RBrS/Buqq4lT864ZFp6BnCaoCJwR+r5owjhaYeU5PIFKn+tMCiRWZzkkI3L319qB4tjUwupTRGaRd5RLi4egsg==" saltValue="C/+AnMcwYZth4JqrG03MDQ==" spinCount="100000" sheet="1" objects="1" scenarios="1"/>
  <mergeCells count="4">
    <mergeCell ref="B5:D5"/>
    <mergeCell ref="A2:D2"/>
    <mergeCell ref="A1:D1"/>
    <mergeCell ref="A4:D4"/>
  </mergeCells>
  <pageMargins left="0.7" right="0.7" top="0.75" bottom="0.75" header="0.3" footer="0.3"/>
  <pageSetup orientation="portrait" horizontalDpi="360" verticalDpi="36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Overview</vt:lpstr>
      <vt:lpstr>1) Scoring</vt:lpstr>
      <vt:lpstr>2) Detailed Scoring</vt:lpstr>
      <vt:lpstr>3) Non-scored Research</vt:lpstr>
      <vt:lpstr>4) Company Findings</vt:lpstr>
      <vt:lpstr>5) Findings by Region</vt:lpstr>
      <vt:lpstr>6) Methodology</vt:lpstr>
      <vt:lpstr>7) Scoring Approach</vt:lpstr>
      <vt:lpstr>CompanyNames</vt:lpstr>
      <vt:lpstr>FullResearch</vt:lpstr>
      <vt:lpstr>NonScoredResearch</vt:lpstr>
      <vt:lpstr>'6) Methodology'!Print_Area</vt:lpstr>
      <vt:lpstr>ScoresSummary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dc:creator>
  <cp:keywords/>
  <dc:description/>
  <cp:lastModifiedBy>Bilbo Baggins</cp:lastModifiedBy>
  <cp:revision/>
  <dcterms:created xsi:type="dcterms:W3CDTF">2017-07-18T08:50:21Z</dcterms:created>
  <dcterms:modified xsi:type="dcterms:W3CDTF">2023-04-02T08:18:40Z</dcterms:modified>
  <cp:category/>
  <cp:contentStatus/>
</cp:coreProperties>
</file>