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:\SE001CS\"/>
    </mc:Choice>
  </mc:AlternateContent>
  <xr:revisionPtr revIDLastSave="0" documentId="13_ncr:1_{6CB45F12-6CE9-4845-BC48-1124726BA8B4}" xr6:coauthVersionLast="47" xr6:coauthVersionMax="47" xr10:uidLastSave="{00000000-0000-0000-0000-000000000000}"/>
  <bookViews>
    <workbookView xWindow="-120" yWindow="-120" windowWidth="20730" windowHeight="11760" tabRatio="783" firstSheet="3" activeTab="8" xr2:uid="{09A1A0C5-534B-4CC2-AA53-B6DC3C8A6B4E}"/>
  </bookViews>
  <sheets>
    <sheet name="Fraction" sheetId="8" r:id="rId1"/>
    <sheet name="Factorial" sheetId="14" r:id="rId2"/>
    <sheet name="Iteration" sheetId="23" r:id="rId3"/>
    <sheet name="Recursion" sheetId="22" r:id="rId4"/>
    <sheet name="Fibonacci" sheetId="10" r:id="rId5"/>
    <sheet name="Saving" sheetId="18" r:id="rId6"/>
    <sheet name="Circle" sheetId="20" r:id="rId7"/>
    <sheet name="2 Complement Representation" sheetId="24" r:id="rId8"/>
    <sheet name="Logical Operators" sheetId="21" r:id="rId9"/>
    <sheet name="Loan" sheetId="19" r:id="rId10"/>
  </sheets>
  <definedNames>
    <definedName name="AnnualRate" localSheetId="9">Loan!$D$3</definedName>
    <definedName name="AnnualRate" localSheetId="5">Saving!$D$3</definedName>
    <definedName name="DurationInYears" localSheetId="9">Loan!$D$4</definedName>
    <definedName name="LoanAmount" localSheetId="9">Loan!$D$2</definedName>
    <definedName name="MonthlyInstallment" localSheetId="9">Loan!$D$5</definedName>
    <definedName name="Saving" localSheetId="5">Saving!$D$2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8" i="24" l="1"/>
  <c r="D6" i="18" l="1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5" i="19"/>
  <c r="D8" i="19" s="1"/>
  <c r="D16" i="18"/>
  <c r="D15" i="18"/>
  <c r="D14" i="18"/>
  <c r="D13" i="18"/>
  <c r="D12" i="18"/>
  <c r="D11" i="18"/>
  <c r="D10" i="18"/>
  <c r="D9" i="18"/>
  <c r="D8" i="18"/>
  <c r="D7" i="18"/>
  <c r="D7" i="19" l="1"/>
  <c r="C18" i="14" l="1"/>
  <c r="G17" i="14"/>
  <c r="G16" i="14"/>
  <c r="G15" i="14"/>
  <c r="G14" i="14"/>
  <c r="G13" i="14"/>
  <c r="G12" i="14"/>
  <c r="G11" i="14"/>
  <c r="G10" i="14"/>
  <c r="G9" i="14"/>
  <c r="G8" i="14"/>
  <c r="G7" i="14"/>
  <c r="D7" i="14"/>
  <c r="C7" i="14"/>
  <c r="G6" i="14"/>
  <c r="D6" i="14"/>
  <c r="C6" i="14"/>
  <c r="G5" i="14"/>
  <c r="D5" i="14"/>
  <c r="G4" i="14"/>
  <c r="D4" i="14"/>
</calcChain>
</file>

<file path=xl/sharedStrings.xml><?xml version="1.0" encoding="utf-8"?>
<sst xmlns="http://schemas.openxmlformats.org/spreadsheetml/2006/main" count="72" uniqueCount="51">
  <si>
    <t>60/x</t>
  </si>
  <si>
    <t>96/x</t>
  </si>
  <si>
    <t>Where x:</t>
  </si>
  <si>
    <t>60/12</t>
  </si>
  <si>
    <t>96/12</t>
  </si>
  <si>
    <t>=</t>
  </si>
  <si>
    <t>X</t>
  </si>
  <si>
    <t>Y</t>
  </si>
  <si>
    <t>What is the GCD(48,120)?</t>
  </si>
  <si>
    <t>What is the simplified version of fraction?</t>
  </si>
  <si>
    <r>
      <t>1,2,3,4,6,</t>
    </r>
    <r>
      <rPr>
        <b/>
        <sz val="11"/>
        <color rgb="FFC00000"/>
        <rFont val="Calibri"/>
        <family val="2"/>
        <scheme val="minor"/>
      </rPr>
      <t>12</t>
    </r>
  </si>
  <si>
    <t>7/1</t>
  </si>
  <si>
    <t>11/1</t>
  </si>
  <si>
    <t>48/24</t>
  </si>
  <si>
    <t>120/24</t>
  </si>
  <si>
    <t>oldX</t>
  </si>
  <si>
    <t>x</t>
  </si>
  <si>
    <t>y</t>
  </si>
  <si>
    <t>y'</t>
  </si>
  <si>
    <t>x'</t>
  </si>
  <si>
    <t>x + y</t>
  </si>
  <si>
    <t>Years</t>
  </si>
  <si>
    <t>n</t>
  </si>
  <si>
    <t>Fact(n)</t>
  </si>
  <si>
    <t>0!</t>
  </si>
  <si>
    <t>1!</t>
  </si>
  <si>
    <t>2!</t>
  </si>
  <si>
    <t>3!</t>
  </si>
  <si>
    <t>n!</t>
  </si>
  <si>
    <t>= 1 * 2 * 3 * … * n</t>
  </si>
  <si>
    <t>5!</t>
  </si>
  <si>
    <t>4!</t>
  </si>
  <si>
    <t>Saving:</t>
  </si>
  <si>
    <t>Annual Rate:</t>
  </si>
  <si>
    <t>Year</t>
  </si>
  <si>
    <t>FV</t>
  </si>
  <si>
    <t>Loan Amount:</t>
  </si>
  <si>
    <t>Duration:</t>
  </si>
  <si>
    <t>Monthly Installment:</t>
  </si>
  <si>
    <t>Min Net Income:</t>
  </si>
  <si>
    <t>Total Payment:</t>
  </si>
  <si>
    <t>AND (&amp;&amp;)</t>
  </si>
  <si>
    <t>OR (||)</t>
  </si>
  <si>
    <t>XOR (^)</t>
  </si>
  <si>
    <t xml:space="preserve">           C1
    C2</t>
  </si>
  <si>
    <t>Pre-Test</t>
  </si>
  <si>
    <t>Post-Test</t>
  </si>
  <si>
    <t>=(n-1)! * n</t>
  </si>
  <si>
    <t>for(A;B;C) D</t>
  </si>
  <si>
    <t>1 * 2 * 3 * 4 * 5</t>
  </si>
  <si>
    <t>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</si>
</sst>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36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" fontId="0" fillId="0" borderId="1" xfId="0" quotePrefix="1" applyNumberFormat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quotePrefix="1"/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right"/>
    </xf>
    <xf numFmtId="44" fontId="0" fillId="0" borderId="0" xfId="1" applyFont="1"/>
    <xf numFmtId="9" fontId="0" fillId="0" borderId="0" xfId="0" applyNumberFormat="1"/>
    <xf numFmtId="0" fontId="4" fillId="0" borderId="0" xfId="0" applyFont="1"/>
    <xf numFmtId="10" fontId="0" fillId="0" borderId="0" xfId="0" applyNumberFormat="1"/>
    <xf numFmtId="0" fontId="0" fillId="2" borderId="5" xfId="0" applyFill="1" applyBorder="1" applyAlignment="1">
      <alignment wrapText="1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8" fontId="0" fillId="0" borderId="0" xfId="1" applyNumberFormat="1" applyFont="1"/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1" fontId="0" fillId="0" borderId="0" xfId="0" applyNumberFormat="1"/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Saving!$D$5</c:f>
              <c:strCache>
                <c:ptCount val="1"/>
                <c:pt idx="0">
                  <c:v>FV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Saving!$C$6:$C$16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Saving!$D$6:$D$16</c:f>
              <c:numCache>
                <c:formatCode>_("$"* #,##0.00_);_("$"* \(#,##0.00\);_("$"* "-"??_);_(@_)</c:formatCode>
                <c:ptCount val="11"/>
                <c:pt idx="0" formatCode="&quot;$&quot;#,##0.00_);[Red]\(&quot;$&quot;#,##0.00\)">
                  <c:v>100</c:v>
                </c:pt>
                <c:pt idx="1">
                  <c:v>105</c:v>
                </c:pt>
                <c:pt idx="2">
                  <c:v>110.25</c:v>
                </c:pt>
                <c:pt idx="3">
                  <c:v>115.76250000000002</c:v>
                </c:pt>
                <c:pt idx="4">
                  <c:v>121.550625</c:v>
                </c:pt>
                <c:pt idx="5">
                  <c:v>127.62815625000002</c:v>
                </c:pt>
                <c:pt idx="6">
                  <c:v>134.0095640625</c:v>
                </c:pt>
                <c:pt idx="7">
                  <c:v>140.71004226562502</c:v>
                </c:pt>
                <c:pt idx="8">
                  <c:v>147.74554437890626</c:v>
                </c:pt>
                <c:pt idx="9">
                  <c:v>155.13282159785157</c:v>
                </c:pt>
                <c:pt idx="10">
                  <c:v>162.88946267774415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E2-4BEC-9FBA-303F45013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981736"/>
        <c:axId val="313982392"/>
      </c:lineChart>
      <c:catAx>
        <c:axId val="313981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982392"/>
        <c:crosses val="autoZero"/>
        <c:auto val="1"/>
        <c:lblAlgn val="ctr"/>
        <c:lblOffset val="100"/>
        <c:noMultiLvlLbl val="0"/>
      </c:catAx>
      <c:valAx>
        <c:axId val="31398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981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734F537B-4A93-41E6-8D8D-B7368D0D216B}" type="doc">
      <dgm:prSet loTypeId="urn:microsoft.com/office/officeart/2005/8/layout/hierarchy2" loCatId="hierarchy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9771EE3B-0677-474C-8D3C-A708B9C8BE7F}">
      <dgm:prSet phldrT="[Text]"/>
      <dgm:spPr/>
      <dgm:t>
        <a:bodyPr/>
        <a:lstStyle/>
        <a:p>
          <a:r>
            <a:rPr lang="en-US"/>
            <a:t>FACT(5)</a:t>
          </a:r>
        </a:p>
      </dgm:t>
    </dgm:pt>
    <dgm:pt modelId="{B72369AC-C0D5-4B6B-9EAF-5DD58EEE584C}" type="parTrans" cxnId="{4F86BC4E-7ED8-42CA-9B29-34CB4EDDA699}">
      <dgm:prSet/>
      <dgm:spPr/>
      <dgm:t>
        <a:bodyPr/>
        <a:lstStyle/>
        <a:p>
          <a:endParaRPr lang="en-US"/>
        </a:p>
      </dgm:t>
    </dgm:pt>
    <dgm:pt modelId="{67BFE533-5659-4C81-A159-7BFB8A37E8B6}" type="sibTrans" cxnId="{4F86BC4E-7ED8-42CA-9B29-34CB4EDDA699}">
      <dgm:prSet/>
      <dgm:spPr/>
      <dgm:t>
        <a:bodyPr/>
        <a:lstStyle/>
        <a:p>
          <a:endParaRPr lang="en-US"/>
        </a:p>
      </dgm:t>
    </dgm:pt>
    <dgm:pt modelId="{3BCBCE2F-BEC5-4A95-8B52-1AC67AA04449}">
      <dgm:prSet phldrT="[Text]"/>
      <dgm:spPr/>
      <dgm:t>
        <a:bodyPr/>
        <a:lstStyle/>
        <a:p>
          <a:r>
            <a:rPr lang="en-US"/>
            <a:t>FACT(4)</a:t>
          </a:r>
        </a:p>
      </dgm:t>
    </dgm:pt>
    <dgm:pt modelId="{5D9DC166-FF1B-4232-BDAD-4D01EC1E8D95}" type="parTrans" cxnId="{DCCEEF91-BC33-40A8-B162-3BF6F7BAA9F0}">
      <dgm:prSet/>
      <dgm:spPr/>
      <dgm:t>
        <a:bodyPr/>
        <a:lstStyle/>
        <a:p>
          <a:endParaRPr lang="en-US"/>
        </a:p>
      </dgm:t>
    </dgm:pt>
    <dgm:pt modelId="{F2377C9C-43B9-4BDB-8883-5DC18BDE4976}" type="sibTrans" cxnId="{DCCEEF91-BC33-40A8-B162-3BF6F7BAA9F0}">
      <dgm:prSet/>
      <dgm:spPr/>
      <dgm:t>
        <a:bodyPr/>
        <a:lstStyle/>
        <a:p>
          <a:endParaRPr lang="en-US"/>
        </a:p>
      </dgm:t>
    </dgm:pt>
    <dgm:pt modelId="{F14408DF-7D50-4D28-AC16-3027086F8459}">
      <dgm:prSet phldrT="[Text]"/>
      <dgm:spPr/>
      <dgm:t>
        <a:bodyPr/>
        <a:lstStyle/>
        <a:p>
          <a:r>
            <a:rPr lang="en-US"/>
            <a:t>5</a:t>
          </a:r>
        </a:p>
      </dgm:t>
    </dgm:pt>
    <dgm:pt modelId="{19DDEF4D-777A-4433-A57F-1DF95942B126}" type="parTrans" cxnId="{EC91B3A6-FA0F-4BEA-9B1D-F7D8F10F03F4}">
      <dgm:prSet/>
      <dgm:spPr/>
      <dgm:t>
        <a:bodyPr/>
        <a:lstStyle/>
        <a:p>
          <a:endParaRPr lang="en-US"/>
        </a:p>
      </dgm:t>
    </dgm:pt>
    <dgm:pt modelId="{62DBC9F1-2E0B-4CD2-8762-EDA91F1358F6}" type="sibTrans" cxnId="{EC91B3A6-FA0F-4BEA-9B1D-F7D8F10F03F4}">
      <dgm:prSet/>
      <dgm:spPr/>
      <dgm:t>
        <a:bodyPr/>
        <a:lstStyle/>
        <a:p>
          <a:endParaRPr lang="en-US"/>
        </a:p>
      </dgm:t>
    </dgm:pt>
    <dgm:pt modelId="{383BCA0D-B321-4F4F-BEA2-7FE2C123A42C}">
      <dgm:prSet phldrT="[Text]"/>
      <dgm:spPr/>
      <dgm:t>
        <a:bodyPr/>
        <a:lstStyle/>
        <a:p>
          <a:r>
            <a:rPr lang="en-US"/>
            <a:t>Fact(3)</a:t>
          </a:r>
        </a:p>
      </dgm:t>
    </dgm:pt>
    <dgm:pt modelId="{250E55DC-315A-4B18-A8AF-2644A366DD7B}" type="parTrans" cxnId="{CB00579F-8C60-45A0-8EF6-31345ED91334}">
      <dgm:prSet/>
      <dgm:spPr/>
      <dgm:t>
        <a:bodyPr/>
        <a:lstStyle/>
        <a:p>
          <a:endParaRPr lang="en-US"/>
        </a:p>
      </dgm:t>
    </dgm:pt>
    <dgm:pt modelId="{D847F27D-0568-47A4-869C-23A0690C9F31}" type="sibTrans" cxnId="{CB00579F-8C60-45A0-8EF6-31345ED91334}">
      <dgm:prSet/>
      <dgm:spPr/>
      <dgm:t>
        <a:bodyPr/>
        <a:lstStyle/>
        <a:p>
          <a:endParaRPr lang="en-US"/>
        </a:p>
      </dgm:t>
    </dgm:pt>
    <dgm:pt modelId="{8B004FD1-8BE6-454F-A05B-D2C01A74B4E3}">
      <dgm:prSet phldrT="[Text]"/>
      <dgm:spPr/>
      <dgm:t>
        <a:bodyPr/>
        <a:lstStyle/>
        <a:p>
          <a:r>
            <a:rPr lang="en-US"/>
            <a:t>4</a:t>
          </a:r>
        </a:p>
      </dgm:t>
    </dgm:pt>
    <dgm:pt modelId="{08349DF4-F401-429E-BF9A-08E0B1CA22CB}" type="parTrans" cxnId="{E53031C6-E67A-4AFA-BF91-6E91801B23A7}">
      <dgm:prSet/>
      <dgm:spPr/>
      <dgm:t>
        <a:bodyPr/>
        <a:lstStyle/>
        <a:p>
          <a:endParaRPr lang="en-US"/>
        </a:p>
      </dgm:t>
    </dgm:pt>
    <dgm:pt modelId="{E012D2CD-C299-4B5C-B27F-E20B94495F0A}" type="sibTrans" cxnId="{E53031C6-E67A-4AFA-BF91-6E91801B23A7}">
      <dgm:prSet/>
      <dgm:spPr/>
      <dgm:t>
        <a:bodyPr/>
        <a:lstStyle/>
        <a:p>
          <a:endParaRPr lang="en-US"/>
        </a:p>
      </dgm:t>
    </dgm:pt>
    <dgm:pt modelId="{CF1DE6E9-76EA-4388-B7CE-731C5A0BECB6}">
      <dgm:prSet phldrT="[Text]"/>
      <dgm:spPr/>
      <dgm:t>
        <a:bodyPr/>
        <a:lstStyle/>
        <a:p>
          <a:r>
            <a:rPr lang="en-US"/>
            <a:t>Fact(2)</a:t>
          </a:r>
        </a:p>
      </dgm:t>
    </dgm:pt>
    <dgm:pt modelId="{E33F66E0-F425-4661-A8ED-0ABD3D795774}" type="parTrans" cxnId="{FAED569C-0BB4-4DF7-A02C-52ACF7922542}">
      <dgm:prSet/>
      <dgm:spPr/>
      <dgm:t>
        <a:bodyPr/>
        <a:lstStyle/>
        <a:p>
          <a:endParaRPr lang="en-US"/>
        </a:p>
      </dgm:t>
    </dgm:pt>
    <dgm:pt modelId="{C0715DE0-23C1-4522-B9B8-73EEF456C5DE}" type="sibTrans" cxnId="{FAED569C-0BB4-4DF7-A02C-52ACF7922542}">
      <dgm:prSet/>
      <dgm:spPr/>
      <dgm:t>
        <a:bodyPr/>
        <a:lstStyle/>
        <a:p>
          <a:endParaRPr lang="en-US"/>
        </a:p>
      </dgm:t>
    </dgm:pt>
    <dgm:pt modelId="{B428C01C-E3A8-442A-816D-773288A9D104}">
      <dgm:prSet phldrT="[Text]"/>
      <dgm:spPr/>
      <dgm:t>
        <a:bodyPr/>
        <a:lstStyle/>
        <a:p>
          <a:r>
            <a:rPr lang="en-US"/>
            <a:t>3</a:t>
          </a:r>
        </a:p>
      </dgm:t>
    </dgm:pt>
    <dgm:pt modelId="{31DA79D5-BBA6-41C2-B457-2248A167CD68}" type="parTrans" cxnId="{8D3C6A9A-07E6-499B-B706-82257CA343CF}">
      <dgm:prSet/>
      <dgm:spPr/>
      <dgm:t>
        <a:bodyPr/>
        <a:lstStyle/>
        <a:p>
          <a:endParaRPr lang="en-US"/>
        </a:p>
      </dgm:t>
    </dgm:pt>
    <dgm:pt modelId="{FA27AD82-EA79-4358-9C76-34E307D7694D}" type="sibTrans" cxnId="{8D3C6A9A-07E6-499B-B706-82257CA343CF}">
      <dgm:prSet/>
      <dgm:spPr/>
      <dgm:t>
        <a:bodyPr/>
        <a:lstStyle/>
        <a:p>
          <a:endParaRPr lang="en-US"/>
        </a:p>
      </dgm:t>
    </dgm:pt>
    <dgm:pt modelId="{08C0ABBE-11AD-474F-9866-5A0DE9BFD0B4}">
      <dgm:prSet phldrT="[Text]"/>
      <dgm:spPr/>
      <dgm:t>
        <a:bodyPr/>
        <a:lstStyle/>
        <a:p>
          <a:r>
            <a:rPr lang="en-US"/>
            <a:t>Fact(1)</a:t>
          </a:r>
        </a:p>
      </dgm:t>
    </dgm:pt>
    <dgm:pt modelId="{6EA75266-61CD-4013-89F9-AADE28058FD4}" type="parTrans" cxnId="{4433A019-2100-447D-AF3A-0FBD64F7F57E}">
      <dgm:prSet/>
      <dgm:spPr/>
      <dgm:t>
        <a:bodyPr/>
        <a:lstStyle/>
        <a:p>
          <a:endParaRPr lang="en-US"/>
        </a:p>
      </dgm:t>
    </dgm:pt>
    <dgm:pt modelId="{EB56D820-E9C4-4659-AE21-CD55BB71FE62}" type="sibTrans" cxnId="{4433A019-2100-447D-AF3A-0FBD64F7F57E}">
      <dgm:prSet/>
      <dgm:spPr/>
      <dgm:t>
        <a:bodyPr/>
        <a:lstStyle/>
        <a:p>
          <a:endParaRPr lang="en-US"/>
        </a:p>
      </dgm:t>
    </dgm:pt>
    <dgm:pt modelId="{D07320D3-1E6D-48A2-92CE-0A2CF5CA9C89}">
      <dgm:prSet phldrT="[Text]"/>
      <dgm:spPr/>
      <dgm:t>
        <a:bodyPr/>
        <a:lstStyle/>
        <a:p>
          <a:r>
            <a:rPr lang="en-US"/>
            <a:t>2</a:t>
          </a:r>
        </a:p>
      </dgm:t>
    </dgm:pt>
    <dgm:pt modelId="{EBB4FAD6-8BB4-4F22-989F-12005122D1C3}" type="parTrans" cxnId="{4747D5FB-CFFD-4401-B57A-1EE2170B8B59}">
      <dgm:prSet/>
      <dgm:spPr/>
      <dgm:t>
        <a:bodyPr/>
        <a:lstStyle/>
        <a:p>
          <a:endParaRPr lang="en-US"/>
        </a:p>
      </dgm:t>
    </dgm:pt>
    <dgm:pt modelId="{B8269012-FD08-4700-B69B-B163E174C111}" type="sibTrans" cxnId="{4747D5FB-CFFD-4401-B57A-1EE2170B8B59}">
      <dgm:prSet/>
      <dgm:spPr/>
      <dgm:t>
        <a:bodyPr/>
        <a:lstStyle/>
        <a:p>
          <a:endParaRPr lang="en-US"/>
        </a:p>
      </dgm:t>
    </dgm:pt>
    <dgm:pt modelId="{E2BD10D5-913D-436A-BBDD-E2745F3C3796}" type="pres">
      <dgm:prSet presAssocID="{734F537B-4A93-41E6-8D8D-B7368D0D216B}" presName="diagram" presStyleCnt="0">
        <dgm:presLayoutVars>
          <dgm:chPref val="1"/>
          <dgm:dir/>
          <dgm:animOne val="branch"/>
          <dgm:animLvl val="lvl"/>
          <dgm:resizeHandles val="exact"/>
        </dgm:presLayoutVars>
      </dgm:prSet>
      <dgm:spPr/>
    </dgm:pt>
    <dgm:pt modelId="{0AA33D0E-AF42-4E7F-AB45-CA3F58E59C30}" type="pres">
      <dgm:prSet presAssocID="{9771EE3B-0677-474C-8D3C-A708B9C8BE7F}" presName="root1" presStyleCnt="0"/>
      <dgm:spPr/>
    </dgm:pt>
    <dgm:pt modelId="{039ADDD6-3A1F-4C57-BED0-40D4E2281C24}" type="pres">
      <dgm:prSet presAssocID="{9771EE3B-0677-474C-8D3C-A708B9C8BE7F}" presName="LevelOneTextNode" presStyleLbl="node0" presStyleIdx="0" presStyleCnt="1">
        <dgm:presLayoutVars>
          <dgm:chPref val="3"/>
        </dgm:presLayoutVars>
      </dgm:prSet>
      <dgm:spPr/>
    </dgm:pt>
    <dgm:pt modelId="{80FF9643-6690-4843-8EF1-7485E94A990A}" type="pres">
      <dgm:prSet presAssocID="{9771EE3B-0677-474C-8D3C-A708B9C8BE7F}" presName="level2hierChild" presStyleCnt="0"/>
      <dgm:spPr/>
    </dgm:pt>
    <dgm:pt modelId="{88D462B4-73A1-408A-BC72-D6FCD7B15E29}" type="pres">
      <dgm:prSet presAssocID="{5D9DC166-FF1B-4232-BDAD-4D01EC1E8D95}" presName="conn2-1" presStyleLbl="parChTrans1D2" presStyleIdx="0" presStyleCnt="2"/>
      <dgm:spPr/>
    </dgm:pt>
    <dgm:pt modelId="{95EA3E44-96E3-4A3F-8A4D-B9ED6BBFB9A1}" type="pres">
      <dgm:prSet presAssocID="{5D9DC166-FF1B-4232-BDAD-4D01EC1E8D95}" presName="connTx" presStyleLbl="parChTrans1D2" presStyleIdx="0" presStyleCnt="2"/>
      <dgm:spPr/>
    </dgm:pt>
    <dgm:pt modelId="{DA08F91B-A6B3-4035-B445-DD36669EB16D}" type="pres">
      <dgm:prSet presAssocID="{3BCBCE2F-BEC5-4A95-8B52-1AC67AA04449}" presName="root2" presStyleCnt="0"/>
      <dgm:spPr/>
    </dgm:pt>
    <dgm:pt modelId="{8A70F78A-6E59-4A8D-B599-1A116F9547B1}" type="pres">
      <dgm:prSet presAssocID="{3BCBCE2F-BEC5-4A95-8B52-1AC67AA04449}" presName="LevelTwoTextNode" presStyleLbl="node2" presStyleIdx="0" presStyleCnt="2">
        <dgm:presLayoutVars>
          <dgm:chPref val="3"/>
        </dgm:presLayoutVars>
      </dgm:prSet>
      <dgm:spPr/>
    </dgm:pt>
    <dgm:pt modelId="{CEBF1ED5-03A8-4957-94C2-82D97D14BF04}" type="pres">
      <dgm:prSet presAssocID="{3BCBCE2F-BEC5-4A95-8B52-1AC67AA04449}" presName="level3hierChild" presStyleCnt="0"/>
      <dgm:spPr/>
    </dgm:pt>
    <dgm:pt modelId="{F86D5C2A-2171-4EA7-BA16-F3EAF19C9A64}" type="pres">
      <dgm:prSet presAssocID="{250E55DC-315A-4B18-A8AF-2644A366DD7B}" presName="conn2-1" presStyleLbl="parChTrans1D3" presStyleIdx="0" presStyleCnt="2"/>
      <dgm:spPr/>
    </dgm:pt>
    <dgm:pt modelId="{6BB78A48-5260-4D64-B64A-FC780317EF1F}" type="pres">
      <dgm:prSet presAssocID="{250E55DC-315A-4B18-A8AF-2644A366DD7B}" presName="connTx" presStyleLbl="parChTrans1D3" presStyleIdx="0" presStyleCnt="2"/>
      <dgm:spPr/>
    </dgm:pt>
    <dgm:pt modelId="{81B53F31-8EC9-4C6D-9E7D-52AC0F0EEA3D}" type="pres">
      <dgm:prSet presAssocID="{383BCA0D-B321-4F4F-BEA2-7FE2C123A42C}" presName="root2" presStyleCnt="0"/>
      <dgm:spPr/>
    </dgm:pt>
    <dgm:pt modelId="{B00CB6EB-8CA4-4D8E-BB95-E04C8EA835E5}" type="pres">
      <dgm:prSet presAssocID="{383BCA0D-B321-4F4F-BEA2-7FE2C123A42C}" presName="LevelTwoTextNode" presStyleLbl="node3" presStyleIdx="0" presStyleCnt="2">
        <dgm:presLayoutVars>
          <dgm:chPref val="3"/>
        </dgm:presLayoutVars>
      </dgm:prSet>
      <dgm:spPr/>
    </dgm:pt>
    <dgm:pt modelId="{7940B511-0A29-4E97-ABD3-AA369F956B73}" type="pres">
      <dgm:prSet presAssocID="{383BCA0D-B321-4F4F-BEA2-7FE2C123A42C}" presName="level3hierChild" presStyleCnt="0"/>
      <dgm:spPr/>
    </dgm:pt>
    <dgm:pt modelId="{BF8D1290-AACD-4270-B9A5-07AB997ECE3B}" type="pres">
      <dgm:prSet presAssocID="{E33F66E0-F425-4661-A8ED-0ABD3D795774}" presName="conn2-1" presStyleLbl="parChTrans1D4" presStyleIdx="0" presStyleCnt="4"/>
      <dgm:spPr/>
    </dgm:pt>
    <dgm:pt modelId="{ACE2F6CB-9FED-484A-A880-488256E95C37}" type="pres">
      <dgm:prSet presAssocID="{E33F66E0-F425-4661-A8ED-0ABD3D795774}" presName="connTx" presStyleLbl="parChTrans1D4" presStyleIdx="0" presStyleCnt="4"/>
      <dgm:spPr/>
    </dgm:pt>
    <dgm:pt modelId="{CA170504-F696-41E1-96CC-D641CCAAB72A}" type="pres">
      <dgm:prSet presAssocID="{CF1DE6E9-76EA-4388-B7CE-731C5A0BECB6}" presName="root2" presStyleCnt="0"/>
      <dgm:spPr/>
    </dgm:pt>
    <dgm:pt modelId="{E1B64CE7-5DAF-491D-859E-F1AE8CC00D09}" type="pres">
      <dgm:prSet presAssocID="{CF1DE6E9-76EA-4388-B7CE-731C5A0BECB6}" presName="LevelTwoTextNode" presStyleLbl="node4" presStyleIdx="0" presStyleCnt="4">
        <dgm:presLayoutVars>
          <dgm:chPref val="3"/>
        </dgm:presLayoutVars>
      </dgm:prSet>
      <dgm:spPr/>
    </dgm:pt>
    <dgm:pt modelId="{10B41BCA-346B-475F-A1D2-10305AF1EED8}" type="pres">
      <dgm:prSet presAssocID="{CF1DE6E9-76EA-4388-B7CE-731C5A0BECB6}" presName="level3hierChild" presStyleCnt="0"/>
      <dgm:spPr/>
    </dgm:pt>
    <dgm:pt modelId="{A0307DD0-126F-47D6-89B3-BD54824E5671}" type="pres">
      <dgm:prSet presAssocID="{6EA75266-61CD-4013-89F9-AADE28058FD4}" presName="conn2-1" presStyleLbl="parChTrans1D4" presStyleIdx="1" presStyleCnt="4"/>
      <dgm:spPr/>
    </dgm:pt>
    <dgm:pt modelId="{527155A8-4777-4CE0-95AC-1A2E43667FB0}" type="pres">
      <dgm:prSet presAssocID="{6EA75266-61CD-4013-89F9-AADE28058FD4}" presName="connTx" presStyleLbl="parChTrans1D4" presStyleIdx="1" presStyleCnt="4"/>
      <dgm:spPr/>
    </dgm:pt>
    <dgm:pt modelId="{05D6A407-8AF8-4DB9-B0B2-C6BE35B8EEFD}" type="pres">
      <dgm:prSet presAssocID="{08C0ABBE-11AD-474F-9866-5A0DE9BFD0B4}" presName="root2" presStyleCnt="0"/>
      <dgm:spPr/>
    </dgm:pt>
    <dgm:pt modelId="{6BBDBCE8-3342-4014-83FD-E08BF54B4D86}" type="pres">
      <dgm:prSet presAssocID="{08C0ABBE-11AD-474F-9866-5A0DE9BFD0B4}" presName="LevelTwoTextNode" presStyleLbl="node4" presStyleIdx="1" presStyleCnt="4">
        <dgm:presLayoutVars>
          <dgm:chPref val="3"/>
        </dgm:presLayoutVars>
      </dgm:prSet>
      <dgm:spPr/>
    </dgm:pt>
    <dgm:pt modelId="{E8EB4B27-37F2-41E8-973F-F0B6E37EF446}" type="pres">
      <dgm:prSet presAssocID="{08C0ABBE-11AD-474F-9866-5A0DE9BFD0B4}" presName="level3hierChild" presStyleCnt="0"/>
      <dgm:spPr/>
    </dgm:pt>
    <dgm:pt modelId="{9E716690-4A70-4E46-A64F-FE2034B96CB1}" type="pres">
      <dgm:prSet presAssocID="{EBB4FAD6-8BB4-4F22-989F-12005122D1C3}" presName="conn2-1" presStyleLbl="parChTrans1D4" presStyleIdx="2" presStyleCnt="4"/>
      <dgm:spPr/>
    </dgm:pt>
    <dgm:pt modelId="{A241D9C5-C3EB-456F-9D24-D5811C191687}" type="pres">
      <dgm:prSet presAssocID="{EBB4FAD6-8BB4-4F22-989F-12005122D1C3}" presName="connTx" presStyleLbl="parChTrans1D4" presStyleIdx="2" presStyleCnt="4"/>
      <dgm:spPr/>
    </dgm:pt>
    <dgm:pt modelId="{32DF5C4D-8B8F-423D-A3DD-30D2EC20AD3D}" type="pres">
      <dgm:prSet presAssocID="{D07320D3-1E6D-48A2-92CE-0A2CF5CA9C89}" presName="root2" presStyleCnt="0"/>
      <dgm:spPr/>
    </dgm:pt>
    <dgm:pt modelId="{4E90F9D3-2673-4194-BA58-656059E49009}" type="pres">
      <dgm:prSet presAssocID="{D07320D3-1E6D-48A2-92CE-0A2CF5CA9C89}" presName="LevelTwoTextNode" presStyleLbl="node4" presStyleIdx="2" presStyleCnt="4">
        <dgm:presLayoutVars>
          <dgm:chPref val="3"/>
        </dgm:presLayoutVars>
      </dgm:prSet>
      <dgm:spPr/>
    </dgm:pt>
    <dgm:pt modelId="{9289DDCC-8217-4839-9D62-19CD4E4AAA3D}" type="pres">
      <dgm:prSet presAssocID="{D07320D3-1E6D-48A2-92CE-0A2CF5CA9C89}" presName="level3hierChild" presStyleCnt="0"/>
      <dgm:spPr/>
    </dgm:pt>
    <dgm:pt modelId="{6590606D-36EB-4FC1-9D0B-7617F206A74F}" type="pres">
      <dgm:prSet presAssocID="{31DA79D5-BBA6-41C2-B457-2248A167CD68}" presName="conn2-1" presStyleLbl="parChTrans1D4" presStyleIdx="3" presStyleCnt="4"/>
      <dgm:spPr/>
    </dgm:pt>
    <dgm:pt modelId="{94DD9120-5D40-41AA-9D0C-AA126753D88D}" type="pres">
      <dgm:prSet presAssocID="{31DA79D5-BBA6-41C2-B457-2248A167CD68}" presName="connTx" presStyleLbl="parChTrans1D4" presStyleIdx="3" presStyleCnt="4"/>
      <dgm:spPr/>
    </dgm:pt>
    <dgm:pt modelId="{89E624DC-AFD6-49D0-8C79-D3ACBF2062D3}" type="pres">
      <dgm:prSet presAssocID="{B428C01C-E3A8-442A-816D-773288A9D104}" presName="root2" presStyleCnt="0"/>
      <dgm:spPr/>
    </dgm:pt>
    <dgm:pt modelId="{FCD6EE19-950B-418E-A262-D5F853D5869C}" type="pres">
      <dgm:prSet presAssocID="{B428C01C-E3A8-442A-816D-773288A9D104}" presName="LevelTwoTextNode" presStyleLbl="node4" presStyleIdx="3" presStyleCnt="4">
        <dgm:presLayoutVars>
          <dgm:chPref val="3"/>
        </dgm:presLayoutVars>
      </dgm:prSet>
      <dgm:spPr/>
    </dgm:pt>
    <dgm:pt modelId="{E9EE1224-4767-4ECB-A77E-14D087EB511D}" type="pres">
      <dgm:prSet presAssocID="{B428C01C-E3A8-442A-816D-773288A9D104}" presName="level3hierChild" presStyleCnt="0"/>
      <dgm:spPr/>
    </dgm:pt>
    <dgm:pt modelId="{9DD0347B-7B92-4273-B402-8C2AF17EBF30}" type="pres">
      <dgm:prSet presAssocID="{08349DF4-F401-429E-BF9A-08E0B1CA22CB}" presName="conn2-1" presStyleLbl="parChTrans1D3" presStyleIdx="1" presStyleCnt="2"/>
      <dgm:spPr/>
    </dgm:pt>
    <dgm:pt modelId="{674BD72B-D362-4F2F-B4C9-1FDFBC147EA3}" type="pres">
      <dgm:prSet presAssocID="{08349DF4-F401-429E-BF9A-08E0B1CA22CB}" presName="connTx" presStyleLbl="parChTrans1D3" presStyleIdx="1" presStyleCnt="2"/>
      <dgm:spPr/>
    </dgm:pt>
    <dgm:pt modelId="{8EA77474-6663-4785-8A89-29F17040FBBF}" type="pres">
      <dgm:prSet presAssocID="{8B004FD1-8BE6-454F-A05B-D2C01A74B4E3}" presName="root2" presStyleCnt="0"/>
      <dgm:spPr/>
    </dgm:pt>
    <dgm:pt modelId="{EDC8F091-E5D6-4899-ACC6-983FDE93D4AA}" type="pres">
      <dgm:prSet presAssocID="{8B004FD1-8BE6-454F-A05B-D2C01A74B4E3}" presName="LevelTwoTextNode" presStyleLbl="node3" presStyleIdx="1" presStyleCnt="2">
        <dgm:presLayoutVars>
          <dgm:chPref val="3"/>
        </dgm:presLayoutVars>
      </dgm:prSet>
      <dgm:spPr/>
    </dgm:pt>
    <dgm:pt modelId="{3E16915E-B463-4E71-B415-FA8AA6F4252C}" type="pres">
      <dgm:prSet presAssocID="{8B004FD1-8BE6-454F-A05B-D2C01A74B4E3}" presName="level3hierChild" presStyleCnt="0"/>
      <dgm:spPr/>
    </dgm:pt>
    <dgm:pt modelId="{662F6C9F-39A4-48E9-ADB1-0B2679B53AE3}" type="pres">
      <dgm:prSet presAssocID="{19DDEF4D-777A-4433-A57F-1DF95942B126}" presName="conn2-1" presStyleLbl="parChTrans1D2" presStyleIdx="1" presStyleCnt="2"/>
      <dgm:spPr/>
    </dgm:pt>
    <dgm:pt modelId="{7D628E71-D973-4264-BAD9-D66E8BF7CACE}" type="pres">
      <dgm:prSet presAssocID="{19DDEF4D-777A-4433-A57F-1DF95942B126}" presName="connTx" presStyleLbl="parChTrans1D2" presStyleIdx="1" presStyleCnt="2"/>
      <dgm:spPr/>
    </dgm:pt>
    <dgm:pt modelId="{394899DD-7773-4D80-A0A6-4760FE14C6C6}" type="pres">
      <dgm:prSet presAssocID="{F14408DF-7D50-4D28-AC16-3027086F8459}" presName="root2" presStyleCnt="0"/>
      <dgm:spPr/>
    </dgm:pt>
    <dgm:pt modelId="{F084CB4F-2223-4FCB-9837-E55CABFBB88A}" type="pres">
      <dgm:prSet presAssocID="{F14408DF-7D50-4D28-AC16-3027086F8459}" presName="LevelTwoTextNode" presStyleLbl="node2" presStyleIdx="1" presStyleCnt="2">
        <dgm:presLayoutVars>
          <dgm:chPref val="3"/>
        </dgm:presLayoutVars>
      </dgm:prSet>
      <dgm:spPr/>
    </dgm:pt>
    <dgm:pt modelId="{FA53A6A9-BF41-4E76-AC0A-B2C97128B52C}" type="pres">
      <dgm:prSet presAssocID="{F14408DF-7D50-4D28-AC16-3027086F8459}" presName="level3hierChild" presStyleCnt="0"/>
      <dgm:spPr/>
    </dgm:pt>
  </dgm:ptLst>
  <dgm:cxnLst>
    <dgm:cxn modelId="{77C1C00E-9E0E-4D3C-BC67-71DE12ADFECD}" type="presOf" srcId="{31DA79D5-BBA6-41C2-B457-2248A167CD68}" destId="{94DD9120-5D40-41AA-9D0C-AA126753D88D}" srcOrd="1" destOrd="0" presId="urn:microsoft.com/office/officeart/2005/8/layout/hierarchy2"/>
    <dgm:cxn modelId="{CF44CC17-E188-48CC-A2AC-A10132444C6A}" type="presOf" srcId="{19DDEF4D-777A-4433-A57F-1DF95942B126}" destId="{7D628E71-D973-4264-BAD9-D66E8BF7CACE}" srcOrd="1" destOrd="0" presId="urn:microsoft.com/office/officeart/2005/8/layout/hierarchy2"/>
    <dgm:cxn modelId="{4433A019-2100-447D-AF3A-0FBD64F7F57E}" srcId="{CF1DE6E9-76EA-4388-B7CE-731C5A0BECB6}" destId="{08C0ABBE-11AD-474F-9866-5A0DE9BFD0B4}" srcOrd="0" destOrd="0" parTransId="{6EA75266-61CD-4013-89F9-AADE28058FD4}" sibTransId="{EB56D820-E9C4-4659-AE21-CD55BB71FE62}"/>
    <dgm:cxn modelId="{06CBD319-FF0F-4FA9-B268-B043FAB34A75}" type="presOf" srcId="{EBB4FAD6-8BB4-4F22-989F-12005122D1C3}" destId="{9E716690-4A70-4E46-A64F-FE2034B96CB1}" srcOrd="0" destOrd="0" presId="urn:microsoft.com/office/officeart/2005/8/layout/hierarchy2"/>
    <dgm:cxn modelId="{DC556723-9DC0-4D47-B780-2C258CFCF267}" type="presOf" srcId="{CF1DE6E9-76EA-4388-B7CE-731C5A0BECB6}" destId="{E1B64CE7-5DAF-491D-859E-F1AE8CC00D09}" srcOrd="0" destOrd="0" presId="urn:microsoft.com/office/officeart/2005/8/layout/hierarchy2"/>
    <dgm:cxn modelId="{0E099A2B-9BCE-4085-BC7D-B77133B91769}" type="presOf" srcId="{734F537B-4A93-41E6-8D8D-B7368D0D216B}" destId="{E2BD10D5-913D-436A-BBDD-E2745F3C3796}" srcOrd="0" destOrd="0" presId="urn:microsoft.com/office/officeart/2005/8/layout/hierarchy2"/>
    <dgm:cxn modelId="{E3965A38-CC8D-4831-A5BF-F8B01ED96E00}" type="presOf" srcId="{E33F66E0-F425-4661-A8ED-0ABD3D795774}" destId="{ACE2F6CB-9FED-484A-A880-488256E95C37}" srcOrd="1" destOrd="0" presId="urn:microsoft.com/office/officeart/2005/8/layout/hierarchy2"/>
    <dgm:cxn modelId="{2D516B44-03C6-4C97-8334-B02DA19E220F}" type="presOf" srcId="{08C0ABBE-11AD-474F-9866-5A0DE9BFD0B4}" destId="{6BBDBCE8-3342-4014-83FD-E08BF54B4D86}" srcOrd="0" destOrd="0" presId="urn:microsoft.com/office/officeart/2005/8/layout/hierarchy2"/>
    <dgm:cxn modelId="{9C12F965-9ABE-4109-85C2-9671CC2E71C5}" type="presOf" srcId="{6EA75266-61CD-4013-89F9-AADE28058FD4}" destId="{527155A8-4777-4CE0-95AC-1A2E43667FB0}" srcOrd="1" destOrd="0" presId="urn:microsoft.com/office/officeart/2005/8/layout/hierarchy2"/>
    <dgm:cxn modelId="{3CEDB647-5C91-43AE-AA3A-1243EA8D814B}" type="presOf" srcId="{5D9DC166-FF1B-4232-BDAD-4D01EC1E8D95}" destId="{95EA3E44-96E3-4A3F-8A4D-B9ED6BBFB9A1}" srcOrd="1" destOrd="0" presId="urn:microsoft.com/office/officeart/2005/8/layout/hierarchy2"/>
    <dgm:cxn modelId="{4F86BC4E-7ED8-42CA-9B29-34CB4EDDA699}" srcId="{734F537B-4A93-41E6-8D8D-B7368D0D216B}" destId="{9771EE3B-0677-474C-8D3C-A708B9C8BE7F}" srcOrd="0" destOrd="0" parTransId="{B72369AC-C0D5-4B6B-9EAF-5DD58EEE584C}" sibTransId="{67BFE533-5659-4C81-A159-7BFB8A37E8B6}"/>
    <dgm:cxn modelId="{2345C652-13D6-48CB-87F6-0FD62B36489F}" type="presOf" srcId="{08349DF4-F401-429E-BF9A-08E0B1CA22CB}" destId="{674BD72B-D362-4F2F-B4C9-1FDFBC147EA3}" srcOrd="1" destOrd="0" presId="urn:microsoft.com/office/officeart/2005/8/layout/hierarchy2"/>
    <dgm:cxn modelId="{BC393654-B957-46A8-A1E1-5A6A73592A72}" type="presOf" srcId="{383BCA0D-B321-4F4F-BEA2-7FE2C123A42C}" destId="{B00CB6EB-8CA4-4D8E-BB95-E04C8EA835E5}" srcOrd="0" destOrd="0" presId="urn:microsoft.com/office/officeart/2005/8/layout/hierarchy2"/>
    <dgm:cxn modelId="{58D6AD74-8A62-49BB-B0B8-55A7CD083AFF}" type="presOf" srcId="{8B004FD1-8BE6-454F-A05B-D2C01A74B4E3}" destId="{EDC8F091-E5D6-4899-ACC6-983FDE93D4AA}" srcOrd="0" destOrd="0" presId="urn:microsoft.com/office/officeart/2005/8/layout/hierarchy2"/>
    <dgm:cxn modelId="{5671D275-333A-4F5D-92ED-1463E7F9082E}" type="presOf" srcId="{B428C01C-E3A8-442A-816D-773288A9D104}" destId="{FCD6EE19-950B-418E-A262-D5F853D5869C}" srcOrd="0" destOrd="0" presId="urn:microsoft.com/office/officeart/2005/8/layout/hierarchy2"/>
    <dgm:cxn modelId="{8DE25458-F7E6-480D-8490-291186851605}" type="presOf" srcId="{6EA75266-61CD-4013-89F9-AADE28058FD4}" destId="{A0307DD0-126F-47D6-89B3-BD54824E5671}" srcOrd="0" destOrd="0" presId="urn:microsoft.com/office/officeart/2005/8/layout/hierarchy2"/>
    <dgm:cxn modelId="{270C5B79-5092-465D-81D5-30690FF7AFD9}" type="presOf" srcId="{08349DF4-F401-429E-BF9A-08E0B1CA22CB}" destId="{9DD0347B-7B92-4273-B402-8C2AF17EBF30}" srcOrd="0" destOrd="0" presId="urn:microsoft.com/office/officeart/2005/8/layout/hierarchy2"/>
    <dgm:cxn modelId="{C5A6C686-BEE7-4151-BF3C-237DB1317118}" type="presOf" srcId="{31DA79D5-BBA6-41C2-B457-2248A167CD68}" destId="{6590606D-36EB-4FC1-9D0B-7617F206A74F}" srcOrd="0" destOrd="0" presId="urn:microsoft.com/office/officeart/2005/8/layout/hierarchy2"/>
    <dgm:cxn modelId="{6758BE88-5E36-4CCB-B366-6BC6522366FC}" type="presOf" srcId="{19DDEF4D-777A-4433-A57F-1DF95942B126}" destId="{662F6C9F-39A4-48E9-ADB1-0B2679B53AE3}" srcOrd="0" destOrd="0" presId="urn:microsoft.com/office/officeart/2005/8/layout/hierarchy2"/>
    <dgm:cxn modelId="{78CE648D-B302-42FC-916C-F95C4FE70F08}" type="presOf" srcId="{E33F66E0-F425-4661-A8ED-0ABD3D795774}" destId="{BF8D1290-AACD-4270-B9A5-07AB997ECE3B}" srcOrd="0" destOrd="0" presId="urn:microsoft.com/office/officeart/2005/8/layout/hierarchy2"/>
    <dgm:cxn modelId="{DCCEEF91-BC33-40A8-B162-3BF6F7BAA9F0}" srcId="{9771EE3B-0677-474C-8D3C-A708B9C8BE7F}" destId="{3BCBCE2F-BEC5-4A95-8B52-1AC67AA04449}" srcOrd="0" destOrd="0" parTransId="{5D9DC166-FF1B-4232-BDAD-4D01EC1E8D95}" sibTransId="{F2377C9C-43B9-4BDB-8883-5DC18BDE4976}"/>
    <dgm:cxn modelId="{8D3C6A9A-07E6-499B-B706-82257CA343CF}" srcId="{383BCA0D-B321-4F4F-BEA2-7FE2C123A42C}" destId="{B428C01C-E3A8-442A-816D-773288A9D104}" srcOrd="1" destOrd="0" parTransId="{31DA79D5-BBA6-41C2-B457-2248A167CD68}" sibTransId="{FA27AD82-EA79-4358-9C76-34E307D7694D}"/>
    <dgm:cxn modelId="{5053459B-8B2A-4E00-89C7-65E4006665B1}" type="presOf" srcId="{F14408DF-7D50-4D28-AC16-3027086F8459}" destId="{F084CB4F-2223-4FCB-9837-E55CABFBB88A}" srcOrd="0" destOrd="0" presId="urn:microsoft.com/office/officeart/2005/8/layout/hierarchy2"/>
    <dgm:cxn modelId="{FAED569C-0BB4-4DF7-A02C-52ACF7922542}" srcId="{383BCA0D-B321-4F4F-BEA2-7FE2C123A42C}" destId="{CF1DE6E9-76EA-4388-B7CE-731C5A0BECB6}" srcOrd="0" destOrd="0" parTransId="{E33F66E0-F425-4661-A8ED-0ABD3D795774}" sibTransId="{C0715DE0-23C1-4522-B9B8-73EEF456C5DE}"/>
    <dgm:cxn modelId="{CB00579F-8C60-45A0-8EF6-31345ED91334}" srcId="{3BCBCE2F-BEC5-4A95-8B52-1AC67AA04449}" destId="{383BCA0D-B321-4F4F-BEA2-7FE2C123A42C}" srcOrd="0" destOrd="0" parTransId="{250E55DC-315A-4B18-A8AF-2644A366DD7B}" sibTransId="{D847F27D-0568-47A4-869C-23A0690C9F31}"/>
    <dgm:cxn modelId="{FFF564A2-1E72-499B-A813-62DA4BBC8D08}" type="presOf" srcId="{EBB4FAD6-8BB4-4F22-989F-12005122D1C3}" destId="{A241D9C5-C3EB-456F-9D24-D5811C191687}" srcOrd="1" destOrd="0" presId="urn:microsoft.com/office/officeart/2005/8/layout/hierarchy2"/>
    <dgm:cxn modelId="{EC91B3A6-FA0F-4BEA-9B1D-F7D8F10F03F4}" srcId="{9771EE3B-0677-474C-8D3C-A708B9C8BE7F}" destId="{F14408DF-7D50-4D28-AC16-3027086F8459}" srcOrd="1" destOrd="0" parTransId="{19DDEF4D-777A-4433-A57F-1DF95942B126}" sibTransId="{62DBC9F1-2E0B-4CD2-8762-EDA91F1358F6}"/>
    <dgm:cxn modelId="{7F6F7DB3-4A3C-4E16-808F-CACA5C041930}" type="presOf" srcId="{250E55DC-315A-4B18-A8AF-2644A366DD7B}" destId="{F86D5C2A-2171-4EA7-BA16-F3EAF19C9A64}" srcOrd="0" destOrd="0" presId="urn:microsoft.com/office/officeart/2005/8/layout/hierarchy2"/>
    <dgm:cxn modelId="{7E2126B4-C3AE-43C3-AAC8-5B09C6443545}" type="presOf" srcId="{3BCBCE2F-BEC5-4A95-8B52-1AC67AA04449}" destId="{8A70F78A-6E59-4A8D-B599-1A116F9547B1}" srcOrd="0" destOrd="0" presId="urn:microsoft.com/office/officeart/2005/8/layout/hierarchy2"/>
    <dgm:cxn modelId="{E53031C6-E67A-4AFA-BF91-6E91801B23A7}" srcId="{3BCBCE2F-BEC5-4A95-8B52-1AC67AA04449}" destId="{8B004FD1-8BE6-454F-A05B-D2C01A74B4E3}" srcOrd="1" destOrd="0" parTransId="{08349DF4-F401-429E-BF9A-08E0B1CA22CB}" sibTransId="{E012D2CD-C299-4B5C-B27F-E20B94495F0A}"/>
    <dgm:cxn modelId="{32BC26CA-EEA0-4FF3-AB93-6DF45EBD74BE}" type="presOf" srcId="{5D9DC166-FF1B-4232-BDAD-4D01EC1E8D95}" destId="{88D462B4-73A1-408A-BC72-D6FCD7B15E29}" srcOrd="0" destOrd="0" presId="urn:microsoft.com/office/officeart/2005/8/layout/hierarchy2"/>
    <dgm:cxn modelId="{EBCCA2D2-630F-46EE-83E4-DBBDCE30013A}" type="presOf" srcId="{250E55DC-315A-4B18-A8AF-2644A366DD7B}" destId="{6BB78A48-5260-4D64-B64A-FC780317EF1F}" srcOrd="1" destOrd="0" presId="urn:microsoft.com/office/officeart/2005/8/layout/hierarchy2"/>
    <dgm:cxn modelId="{B10AB9DF-AE09-4B45-8B23-394757BC84A8}" type="presOf" srcId="{9771EE3B-0677-474C-8D3C-A708B9C8BE7F}" destId="{039ADDD6-3A1F-4C57-BED0-40D4E2281C24}" srcOrd="0" destOrd="0" presId="urn:microsoft.com/office/officeart/2005/8/layout/hierarchy2"/>
    <dgm:cxn modelId="{6E6C2DF1-312D-4380-9C77-BF23F9F3B4B5}" type="presOf" srcId="{D07320D3-1E6D-48A2-92CE-0A2CF5CA9C89}" destId="{4E90F9D3-2673-4194-BA58-656059E49009}" srcOrd="0" destOrd="0" presId="urn:microsoft.com/office/officeart/2005/8/layout/hierarchy2"/>
    <dgm:cxn modelId="{4747D5FB-CFFD-4401-B57A-1EE2170B8B59}" srcId="{CF1DE6E9-76EA-4388-B7CE-731C5A0BECB6}" destId="{D07320D3-1E6D-48A2-92CE-0A2CF5CA9C89}" srcOrd="1" destOrd="0" parTransId="{EBB4FAD6-8BB4-4F22-989F-12005122D1C3}" sibTransId="{B8269012-FD08-4700-B69B-B163E174C111}"/>
    <dgm:cxn modelId="{7F57BA19-4F04-4D07-94FE-53A46DC1EAD1}" type="presParOf" srcId="{E2BD10D5-913D-436A-BBDD-E2745F3C3796}" destId="{0AA33D0E-AF42-4E7F-AB45-CA3F58E59C30}" srcOrd="0" destOrd="0" presId="urn:microsoft.com/office/officeart/2005/8/layout/hierarchy2"/>
    <dgm:cxn modelId="{843EDAFA-4AC7-42E1-AC74-74F63D539BD6}" type="presParOf" srcId="{0AA33D0E-AF42-4E7F-AB45-CA3F58E59C30}" destId="{039ADDD6-3A1F-4C57-BED0-40D4E2281C24}" srcOrd="0" destOrd="0" presId="urn:microsoft.com/office/officeart/2005/8/layout/hierarchy2"/>
    <dgm:cxn modelId="{E6352B00-4105-4923-ADFD-DD552C401FD0}" type="presParOf" srcId="{0AA33D0E-AF42-4E7F-AB45-CA3F58E59C30}" destId="{80FF9643-6690-4843-8EF1-7485E94A990A}" srcOrd="1" destOrd="0" presId="urn:microsoft.com/office/officeart/2005/8/layout/hierarchy2"/>
    <dgm:cxn modelId="{CF52A8D7-5466-4BFC-974A-BC549F8D40E2}" type="presParOf" srcId="{80FF9643-6690-4843-8EF1-7485E94A990A}" destId="{88D462B4-73A1-408A-BC72-D6FCD7B15E29}" srcOrd="0" destOrd="0" presId="urn:microsoft.com/office/officeart/2005/8/layout/hierarchy2"/>
    <dgm:cxn modelId="{315F59C2-6DD3-43F1-BD67-C8DECBAD4967}" type="presParOf" srcId="{88D462B4-73A1-408A-BC72-D6FCD7B15E29}" destId="{95EA3E44-96E3-4A3F-8A4D-B9ED6BBFB9A1}" srcOrd="0" destOrd="0" presId="urn:microsoft.com/office/officeart/2005/8/layout/hierarchy2"/>
    <dgm:cxn modelId="{40A18A65-7F47-4BD3-9F1F-096A2B85232F}" type="presParOf" srcId="{80FF9643-6690-4843-8EF1-7485E94A990A}" destId="{DA08F91B-A6B3-4035-B445-DD36669EB16D}" srcOrd="1" destOrd="0" presId="urn:microsoft.com/office/officeart/2005/8/layout/hierarchy2"/>
    <dgm:cxn modelId="{F519B989-AF58-43E5-8D5A-ACD6F56690A6}" type="presParOf" srcId="{DA08F91B-A6B3-4035-B445-DD36669EB16D}" destId="{8A70F78A-6E59-4A8D-B599-1A116F9547B1}" srcOrd="0" destOrd="0" presId="urn:microsoft.com/office/officeart/2005/8/layout/hierarchy2"/>
    <dgm:cxn modelId="{19556A00-A118-48E0-ABB0-D9665B51C0CB}" type="presParOf" srcId="{DA08F91B-A6B3-4035-B445-DD36669EB16D}" destId="{CEBF1ED5-03A8-4957-94C2-82D97D14BF04}" srcOrd="1" destOrd="0" presId="urn:microsoft.com/office/officeart/2005/8/layout/hierarchy2"/>
    <dgm:cxn modelId="{99DA94EC-CBBC-459A-9647-AC8660D063A4}" type="presParOf" srcId="{CEBF1ED5-03A8-4957-94C2-82D97D14BF04}" destId="{F86D5C2A-2171-4EA7-BA16-F3EAF19C9A64}" srcOrd="0" destOrd="0" presId="urn:microsoft.com/office/officeart/2005/8/layout/hierarchy2"/>
    <dgm:cxn modelId="{AD90AB12-AF1E-4C55-B325-A85920CF06F7}" type="presParOf" srcId="{F86D5C2A-2171-4EA7-BA16-F3EAF19C9A64}" destId="{6BB78A48-5260-4D64-B64A-FC780317EF1F}" srcOrd="0" destOrd="0" presId="urn:microsoft.com/office/officeart/2005/8/layout/hierarchy2"/>
    <dgm:cxn modelId="{5AFFA184-3C17-49BE-8AE7-31710F149D44}" type="presParOf" srcId="{CEBF1ED5-03A8-4957-94C2-82D97D14BF04}" destId="{81B53F31-8EC9-4C6D-9E7D-52AC0F0EEA3D}" srcOrd="1" destOrd="0" presId="urn:microsoft.com/office/officeart/2005/8/layout/hierarchy2"/>
    <dgm:cxn modelId="{F1B767AB-54AE-4447-96A6-CAFAA24AFF2E}" type="presParOf" srcId="{81B53F31-8EC9-4C6D-9E7D-52AC0F0EEA3D}" destId="{B00CB6EB-8CA4-4D8E-BB95-E04C8EA835E5}" srcOrd="0" destOrd="0" presId="urn:microsoft.com/office/officeart/2005/8/layout/hierarchy2"/>
    <dgm:cxn modelId="{2BD7BCD9-CDC4-4475-AD27-446F73F5A5D1}" type="presParOf" srcId="{81B53F31-8EC9-4C6D-9E7D-52AC0F0EEA3D}" destId="{7940B511-0A29-4E97-ABD3-AA369F956B73}" srcOrd="1" destOrd="0" presId="urn:microsoft.com/office/officeart/2005/8/layout/hierarchy2"/>
    <dgm:cxn modelId="{14606785-4F65-4C05-BCAA-B0460B04B9DE}" type="presParOf" srcId="{7940B511-0A29-4E97-ABD3-AA369F956B73}" destId="{BF8D1290-AACD-4270-B9A5-07AB997ECE3B}" srcOrd="0" destOrd="0" presId="urn:microsoft.com/office/officeart/2005/8/layout/hierarchy2"/>
    <dgm:cxn modelId="{88665A25-ADDD-444F-BC4B-A317E31A6323}" type="presParOf" srcId="{BF8D1290-AACD-4270-B9A5-07AB997ECE3B}" destId="{ACE2F6CB-9FED-484A-A880-488256E95C37}" srcOrd="0" destOrd="0" presId="urn:microsoft.com/office/officeart/2005/8/layout/hierarchy2"/>
    <dgm:cxn modelId="{81E80A0A-3AD2-4735-B993-F61629D3FFE4}" type="presParOf" srcId="{7940B511-0A29-4E97-ABD3-AA369F956B73}" destId="{CA170504-F696-41E1-96CC-D641CCAAB72A}" srcOrd="1" destOrd="0" presId="urn:microsoft.com/office/officeart/2005/8/layout/hierarchy2"/>
    <dgm:cxn modelId="{DD5C49BD-37A6-4EF1-B663-7CE743576E70}" type="presParOf" srcId="{CA170504-F696-41E1-96CC-D641CCAAB72A}" destId="{E1B64CE7-5DAF-491D-859E-F1AE8CC00D09}" srcOrd="0" destOrd="0" presId="urn:microsoft.com/office/officeart/2005/8/layout/hierarchy2"/>
    <dgm:cxn modelId="{7355488B-095C-4655-8FCE-3EB642BBE7B4}" type="presParOf" srcId="{CA170504-F696-41E1-96CC-D641CCAAB72A}" destId="{10B41BCA-346B-475F-A1D2-10305AF1EED8}" srcOrd="1" destOrd="0" presId="urn:microsoft.com/office/officeart/2005/8/layout/hierarchy2"/>
    <dgm:cxn modelId="{2348977A-9B87-4346-9F0F-939C02520EC5}" type="presParOf" srcId="{10B41BCA-346B-475F-A1D2-10305AF1EED8}" destId="{A0307DD0-126F-47D6-89B3-BD54824E5671}" srcOrd="0" destOrd="0" presId="urn:microsoft.com/office/officeart/2005/8/layout/hierarchy2"/>
    <dgm:cxn modelId="{C9A57029-8601-43BB-A935-9A2F3EDE8349}" type="presParOf" srcId="{A0307DD0-126F-47D6-89B3-BD54824E5671}" destId="{527155A8-4777-4CE0-95AC-1A2E43667FB0}" srcOrd="0" destOrd="0" presId="urn:microsoft.com/office/officeart/2005/8/layout/hierarchy2"/>
    <dgm:cxn modelId="{22352023-F32F-4576-AE75-F3815440836E}" type="presParOf" srcId="{10B41BCA-346B-475F-A1D2-10305AF1EED8}" destId="{05D6A407-8AF8-4DB9-B0B2-C6BE35B8EEFD}" srcOrd="1" destOrd="0" presId="urn:microsoft.com/office/officeart/2005/8/layout/hierarchy2"/>
    <dgm:cxn modelId="{A5BF459F-9EBB-4D51-9292-7FFB679A34A7}" type="presParOf" srcId="{05D6A407-8AF8-4DB9-B0B2-C6BE35B8EEFD}" destId="{6BBDBCE8-3342-4014-83FD-E08BF54B4D86}" srcOrd="0" destOrd="0" presId="urn:microsoft.com/office/officeart/2005/8/layout/hierarchy2"/>
    <dgm:cxn modelId="{9961BDC0-9FA0-40E0-BD73-6EEE30AFC257}" type="presParOf" srcId="{05D6A407-8AF8-4DB9-B0B2-C6BE35B8EEFD}" destId="{E8EB4B27-37F2-41E8-973F-F0B6E37EF446}" srcOrd="1" destOrd="0" presId="urn:microsoft.com/office/officeart/2005/8/layout/hierarchy2"/>
    <dgm:cxn modelId="{BB5C36CB-BE1C-4C41-9599-F9AAFA7E8FCA}" type="presParOf" srcId="{10B41BCA-346B-475F-A1D2-10305AF1EED8}" destId="{9E716690-4A70-4E46-A64F-FE2034B96CB1}" srcOrd="2" destOrd="0" presId="urn:microsoft.com/office/officeart/2005/8/layout/hierarchy2"/>
    <dgm:cxn modelId="{2D4B88FB-64A5-4DDD-98F5-33D49E5D9BB8}" type="presParOf" srcId="{9E716690-4A70-4E46-A64F-FE2034B96CB1}" destId="{A241D9C5-C3EB-456F-9D24-D5811C191687}" srcOrd="0" destOrd="0" presId="urn:microsoft.com/office/officeart/2005/8/layout/hierarchy2"/>
    <dgm:cxn modelId="{72B0F511-99B4-42C2-BFF8-5174424233FE}" type="presParOf" srcId="{10B41BCA-346B-475F-A1D2-10305AF1EED8}" destId="{32DF5C4D-8B8F-423D-A3DD-30D2EC20AD3D}" srcOrd="3" destOrd="0" presId="urn:microsoft.com/office/officeart/2005/8/layout/hierarchy2"/>
    <dgm:cxn modelId="{31A78D16-84BD-4241-A628-3DCD6F3FF449}" type="presParOf" srcId="{32DF5C4D-8B8F-423D-A3DD-30D2EC20AD3D}" destId="{4E90F9D3-2673-4194-BA58-656059E49009}" srcOrd="0" destOrd="0" presId="urn:microsoft.com/office/officeart/2005/8/layout/hierarchy2"/>
    <dgm:cxn modelId="{08ED7C2B-DFB9-48E4-A95F-527E28A5FD11}" type="presParOf" srcId="{32DF5C4D-8B8F-423D-A3DD-30D2EC20AD3D}" destId="{9289DDCC-8217-4839-9D62-19CD4E4AAA3D}" srcOrd="1" destOrd="0" presId="urn:microsoft.com/office/officeart/2005/8/layout/hierarchy2"/>
    <dgm:cxn modelId="{52A8F14E-299A-4692-97D3-BE864C40CAB8}" type="presParOf" srcId="{7940B511-0A29-4E97-ABD3-AA369F956B73}" destId="{6590606D-36EB-4FC1-9D0B-7617F206A74F}" srcOrd="2" destOrd="0" presId="urn:microsoft.com/office/officeart/2005/8/layout/hierarchy2"/>
    <dgm:cxn modelId="{796A4F48-DD28-400B-BDDA-7055DFCD7896}" type="presParOf" srcId="{6590606D-36EB-4FC1-9D0B-7617F206A74F}" destId="{94DD9120-5D40-41AA-9D0C-AA126753D88D}" srcOrd="0" destOrd="0" presId="urn:microsoft.com/office/officeart/2005/8/layout/hierarchy2"/>
    <dgm:cxn modelId="{5604123A-87AA-49FD-BD54-5C53A91AFADF}" type="presParOf" srcId="{7940B511-0A29-4E97-ABD3-AA369F956B73}" destId="{89E624DC-AFD6-49D0-8C79-D3ACBF2062D3}" srcOrd="3" destOrd="0" presId="urn:microsoft.com/office/officeart/2005/8/layout/hierarchy2"/>
    <dgm:cxn modelId="{08FA2775-8893-4E2E-9B5C-C60CFADC68F1}" type="presParOf" srcId="{89E624DC-AFD6-49D0-8C79-D3ACBF2062D3}" destId="{FCD6EE19-950B-418E-A262-D5F853D5869C}" srcOrd="0" destOrd="0" presId="urn:microsoft.com/office/officeart/2005/8/layout/hierarchy2"/>
    <dgm:cxn modelId="{A94FD48B-EA43-4307-87B4-4204D6447FFB}" type="presParOf" srcId="{89E624DC-AFD6-49D0-8C79-D3ACBF2062D3}" destId="{E9EE1224-4767-4ECB-A77E-14D087EB511D}" srcOrd="1" destOrd="0" presId="urn:microsoft.com/office/officeart/2005/8/layout/hierarchy2"/>
    <dgm:cxn modelId="{C40B1927-2028-45D7-9E7E-F91C85AC3377}" type="presParOf" srcId="{CEBF1ED5-03A8-4957-94C2-82D97D14BF04}" destId="{9DD0347B-7B92-4273-B402-8C2AF17EBF30}" srcOrd="2" destOrd="0" presId="urn:microsoft.com/office/officeart/2005/8/layout/hierarchy2"/>
    <dgm:cxn modelId="{5C6A53E5-77C8-4F6B-9DC5-31B6E3A82B13}" type="presParOf" srcId="{9DD0347B-7B92-4273-B402-8C2AF17EBF30}" destId="{674BD72B-D362-4F2F-B4C9-1FDFBC147EA3}" srcOrd="0" destOrd="0" presId="urn:microsoft.com/office/officeart/2005/8/layout/hierarchy2"/>
    <dgm:cxn modelId="{24AD7AC4-C4BB-40DD-B51E-460CCD7D489B}" type="presParOf" srcId="{CEBF1ED5-03A8-4957-94C2-82D97D14BF04}" destId="{8EA77474-6663-4785-8A89-29F17040FBBF}" srcOrd="3" destOrd="0" presId="urn:microsoft.com/office/officeart/2005/8/layout/hierarchy2"/>
    <dgm:cxn modelId="{C1E09F5B-87C5-4211-8994-3E19DB61F240}" type="presParOf" srcId="{8EA77474-6663-4785-8A89-29F17040FBBF}" destId="{EDC8F091-E5D6-4899-ACC6-983FDE93D4AA}" srcOrd="0" destOrd="0" presId="urn:microsoft.com/office/officeart/2005/8/layout/hierarchy2"/>
    <dgm:cxn modelId="{714B4825-CEAB-4FCB-B2FD-0F3E630AC1F2}" type="presParOf" srcId="{8EA77474-6663-4785-8A89-29F17040FBBF}" destId="{3E16915E-B463-4E71-B415-FA8AA6F4252C}" srcOrd="1" destOrd="0" presId="urn:microsoft.com/office/officeart/2005/8/layout/hierarchy2"/>
    <dgm:cxn modelId="{EF9B7E72-9989-4CFF-806E-20B10C4CBA22}" type="presParOf" srcId="{80FF9643-6690-4843-8EF1-7485E94A990A}" destId="{662F6C9F-39A4-48E9-ADB1-0B2679B53AE3}" srcOrd="2" destOrd="0" presId="urn:microsoft.com/office/officeart/2005/8/layout/hierarchy2"/>
    <dgm:cxn modelId="{D7DD0A84-B805-4B54-8389-412CD31F2DED}" type="presParOf" srcId="{662F6C9F-39A4-48E9-ADB1-0B2679B53AE3}" destId="{7D628E71-D973-4264-BAD9-D66E8BF7CACE}" srcOrd="0" destOrd="0" presId="urn:microsoft.com/office/officeart/2005/8/layout/hierarchy2"/>
    <dgm:cxn modelId="{028A52F7-4097-4E46-8F96-A93482CD58C2}" type="presParOf" srcId="{80FF9643-6690-4843-8EF1-7485E94A990A}" destId="{394899DD-7773-4D80-A0A6-4760FE14C6C6}" srcOrd="3" destOrd="0" presId="urn:microsoft.com/office/officeart/2005/8/layout/hierarchy2"/>
    <dgm:cxn modelId="{ADFC8D0B-E18A-4704-BA29-95F77D646F84}" type="presParOf" srcId="{394899DD-7773-4D80-A0A6-4760FE14C6C6}" destId="{F084CB4F-2223-4FCB-9837-E55CABFBB88A}" srcOrd="0" destOrd="0" presId="urn:microsoft.com/office/officeart/2005/8/layout/hierarchy2"/>
    <dgm:cxn modelId="{64889FBD-3ED3-4F32-839C-472EF4BC1391}" type="presParOf" srcId="{394899DD-7773-4D80-A0A6-4760FE14C6C6}" destId="{FA53A6A9-BF41-4E76-AC0A-B2C97128B52C}" srcOrd="1" destOrd="0" presId="urn:microsoft.com/office/officeart/2005/8/layout/hierarchy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039ADDD6-3A1F-4C57-BED0-40D4E2281C24}">
      <dsp:nvSpPr>
        <dsp:cNvPr id="0" name=""/>
        <dsp:cNvSpPr/>
      </dsp:nvSpPr>
      <dsp:spPr>
        <a:xfrm>
          <a:off x="253" y="1497600"/>
          <a:ext cx="695176" cy="347588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160" tIns="10160" rIns="10160" bIns="1016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600" kern="1200"/>
            <a:t>FACT(5)</a:t>
          </a:r>
        </a:p>
      </dsp:txBody>
      <dsp:txXfrm>
        <a:off x="10434" y="1507781"/>
        <a:ext cx="674814" cy="327226"/>
      </dsp:txXfrm>
    </dsp:sp>
    <dsp:sp modelId="{88D462B4-73A1-408A-BC72-D6FCD7B15E29}">
      <dsp:nvSpPr>
        <dsp:cNvPr id="0" name=""/>
        <dsp:cNvSpPr/>
      </dsp:nvSpPr>
      <dsp:spPr>
        <a:xfrm rot="19457599">
          <a:off x="663242" y="1560059"/>
          <a:ext cx="342444" cy="22807"/>
        </a:xfrm>
        <a:custGeom>
          <a:avLst/>
          <a:gdLst/>
          <a:ahLst/>
          <a:cxnLst/>
          <a:rect l="0" t="0" r="0" b="0"/>
          <a:pathLst>
            <a:path>
              <a:moveTo>
                <a:pt x="0" y="11403"/>
              </a:moveTo>
              <a:lnTo>
                <a:pt x="342444" y="11403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825903" y="1562902"/>
        <a:ext cx="17122" cy="17122"/>
      </dsp:txXfrm>
    </dsp:sp>
    <dsp:sp modelId="{8A70F78A-6E59-4A8D-B599-1A116F9547B1}">
      <dsp:nvSpPr>
        <dsp:cNvPr id="0" name=""/>
        <dsp:cNvSpPr/>
      </dsp:nvSpPr>
      <dsp:spPr>
        <a:xfrm>
          <a:off x="973499" y="1297737"/>
          <a:ext cx="695176" cy="347588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160" tIns="10160" rIns="10160" bIns="1016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600" kern="1200"/>
            <a:t>FACT(4)</a:t>
          </a:r>
        </a:p>
      </dsp:txBody>
      <dsp:txXfrm>
        <a:off x="983680" y="1307918"/>
        <a:ext cx="674814" cy="327226"/>
      </dsp:txXfrm>
    </dsp:sp>
    <dsp:sp modelId="{F86D5C2A-2171-4EA7-BA16-F3EAF19C9A64}">
      <dsp:nvSpPr>
        <dsp:cNvPr id="0" name=""/>
        <dsp:cNvSpPr/>
      </dsp:nvSpPr>
      <dsp:spPr>
        <a:xfrm rot="19457599">
          <a:off x="1636488" y="1360196"/>
          <a:ext cx="342444" cy="22807"/>
        </a:xfrm>
        <a:custGeom>
          <a:avLst/>
          <a:gdLst/>
          <a:ahLst/>
          <a:cxnLst/>
          <a:rect l="0" t="0" r="0" b="0"/>
          <a:pathLst>
            <a:path>
              <a:moveTo>
                <a:pt x="0" y="11403"/>
              </a:moveTo>
              <a:lnTo>
                <a:pt x="342444" y="11403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1799150" y="1363038"/>
        <a:ext cx="17122" cy="17122"/>
      </dsp:txXfrm>
    </dsp:sp>
    <dsp:sp modelId="{B00CB6EB-8CA4-4D8E-BB95-E04C8EA835E5}">
      <dsp:nvSpPr>
        <dsp:cNvPr id="0" name=""/>
        <dsp:cNvSpPr/>
      </dsp:nvSpPr>
      <dsp:spPr>
        <a:xfrm>
          <a:off x="1946746" y="1097874"/>
          <a:ext cx="695176" cy="347588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160" tIns="10160" rIns="10160" bIns="1016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600" kern="1200"/>
            <a:t>Fact(3)</a:t>
          </a:r>
        </a:p>
      </dsp:txBody>
      <dsp:txXfrm>
        <a:off x="1956927" y="1108055"/>
        <a:ext cx="674814" cy="327226"/>
      </dsp:txXfrm>
    </dsp:sp>
    <dsp:sp modelId="{BF8D1290-AACD-4270-B9A5-07AB997ECE3B}">
      <dsp:nvSpPr>
        <dsp:cNvPr id="0" name=""/>
        <dsp:cNvSpPr/>
      </dsp:nvSpPr>
      <dsp:spPr>
        <a:xfrm rot="19457599">
          <a:off x="2609735" y="1160333"/>
          <a:ext cx="342444" cy="22807"/>
        </a:xfrm>
        <a:custGeom>
          <a:avLst/>
          <a:gdLst/>
          <a:ahLst/>
          <a:cxnLst/>
          <a:rect l="0" t="0" r="0" b="0"/>
          <a:pathLst>
            <a:path>
              <a:moveTo>
                <a:pt x="0" y="11403"/>
              </a:moveTo>
              <a:lnTo>
                <a:pt x="342444" y="11403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2772396" y="1163175"/>
        <a:ext cx="17122" cy="17122"/>
      </dsp:txXfrm>
    </dsp:sp>
    <dsp:sp modelId="{E1B64CE7-5DAF-491D-859E-F1AE8CC00D09}">
      <dsp:nvSpPr>
        <dsp:cNvPr id="0" name=""/>
        <dsp:cNvSpPr/>
      </dsp:nvSpPr>
      <dsp:spPr>
        <a:xfrm>
          <a:off x="2919993" y="898011"/>
          <a:ext cx="695176" cy="347588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160" tIns="10160" rIns="10160" bIns="1016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600" kern="1200"/>
            <a:t>Fact(2)</a:t>
          </a:r>
        </a:p>
      </dsp:txBody>
      <dsp:txXfrm>
        <a:off x="2930174" y="908192"/>
        <a:ext cx="674814" cy="327226"/>
      </dsp:txXfrm>
    </dsp:sp>
    <dsp:sp modelId="{A0307DD0-126F-47D6-89B3-BD54824E5671}">
      <dsp:nvSpPr>
        <dsp:cNvPr id="0" name=""/>
        <dsp:cNvSpPr/>
      </dsp:nvSpPr>
      <dsp:spPr>
        <a:xfrm rot="19457599">
          <a:off x="3582982" y="960469"/>
          <a:ext cx="342444" cy="22807"/>
        </a:xfrm>
        <a:custGeom>
          <a:avLst/>
          <a:gdLst/>
          <a:ahLst/>
          <a:cxnLst/>
          <a:rect l="0" t="0" r="0" b="0"/>
          <a:pathLst>
            <a:path>
              <a:moveTo>
                <a:pt x="0" y="11403"/>
              </a:moveTo>
              <a:lnTo>
                <a:pt x="342444" y="11403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3745643" y="963312"/>
        <a:ext cx="17122" cy="17122"/>
      </dsp:txXfrm>
    </dsp:sp>
    <dsp:sp modelId="{6BBDBCE8-3342-4014-83FD-E08BF54B4D86}">
      <dsp:nvSpPr>
        <dsp:cNvPr id="0" name=""/>
        <dsp:cNvSpPr/>
      </dsp:nvSpPr>
      <dsp:spPr>
        <a:xfrm>
          <a:off x="3893239" y="698148"/>
          <a:ext cx="695176" cy="347588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160" tIns="10160" rIns="10160" bIns="1016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600" kern="1200"/>
            <a:t>Fact(1)</a:t>
          </a:r>
        </a:p>
      </dsp:txBody>
      <dsp:txXfrm>
        <a:off x="3903420" y="708329"/>
        <a:ext cx="674814" cy="327226"/>
      </dsp:txXfrm>
    </dsp:sp>
    <dsp:sp modelId="{9E716690-4A70-4E46-A64F-FE2034B96CB1}">
      <dsp:nvSpPr>
        <dsp:cNvPr id="0" name=""/>
        <dsp:cNvSpPr/>
      </dsp:nvSpPr>
      <dsp:spPr>
        <a:xfrm rot="2142401">
          <a:off x="3582982" y="1160333"/>
          <a:ext cx="342444" cy="22807"/>
        </a:xfrm>
        <a:custGeom>
          <a:avLst/>
          <a:gdLst/>
          <a:ahLst/>
          <a:cxnLst/>
          <a:rect l="0" t="0" r="0" b="0"/>
          <a:pathLst>
            <a:path>
              <a:moveTo>
                <a:pt x="0" y="11403"/>
              </a:moveTo>
              <a:lnTo>
                <a:pt x="342444" y="11403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3745643" y="1163175"/>
        <a:ext cx="17122" cy="17122"/>
      </dsp:txXfrm>
    </dsp:sp>
    <dsp:sp modelId="{4E90F9D3-2673-4194-BA58-656059E49009}">
      <dsp:nvSpPr>
        <dsp:cNvPr id="0" name=""/>
        <dsp:cNvSpPr/>
      </dsp:nvSpPr>
      <dsp:spPr>
        <a:xfrm>
          <a:off x="3893239" y="1097874"/>
          <a:ext cx="695176" cy="347588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160" tIns="10160" rIns="10160" bIns="1016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600" kern="1200"/>
            <a:t>2</a:t>
          </a:r>
        </a:p>
      </dsp:txBody>
      <dsp:txXfrm>
        <a:off x="3903420" y="1108055"/>
        <a:ext cx="674814" cy="327226"/>
      </dsp:txXfrm>
    </dsp:sp>
    <dsp:sp modelId="{6590606D-36EB-4FC1-9D0B-7617F206A74F}">
      <dsp:nvSpPr>
        <dsp:cNvPr id="0" name=""/>
        <dsp:cNvSpPr/>
      </dsp:nvSpPr>
      <dsp:spPr>
        <a:xfrm rot="2142401">
          <a:off x="2609735" y="1360196"/>
          <a:ext cx="342444" cy="22807"/>
        </a:xfrm>
        <a:custGeom>
          <a:avLst/>
          <a:gdLst/>
          <a:ahLst/>
          <a:cxnLst/>
          <a:rect l="0" t="0" r="0" b="0"/>
          <a:pathLst>
            <a:path>
              <a:moveTo>
                <a:pt x="0" y="11403"/>
              </a:moveTo>
              <a:lnTo>
                <a:pt x="342444" y="11403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2772396" y="1363038"/>
        <a:ext cx="17122" cy="17122"/>
      </dsp:txXfrm>
    </dsp:sp>
    <dsp:sp modelId="{FCD6EE19-950B-418E-A262-D5F853D5869C}">
      <dsp:nvSpPr>
        <dsp:cNvPr id="0" name=""/>
        <dsp:cNvSpPr/>
      </dsp:nvSpPr>
      <dsp:spPr>
        <a:xfrm>
          <a:off x="2919993" y="1297737"/>
          <a:ext cx="695176" cy="347588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160" tIns="10160" rIns="10160" bIns="1016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600" kern="1200"/>
            <a:t>3</a:t>
          </a:r>
        </a:p>
      </dsp:txBody>
      <dsp:txXfrm>
        <a:off x="2930174" y="1307918"/>
        <a:ext cx="674814" cy="327226"/>
      </dsp:txXfrm>
    </dsp:sp>
    <dsp:sp modelId="{9DD0347B-7B92-4273-B402-8C2AF17EBF30}">
      <dsp:nvSpPr>
        <dsp:cNvPr id="0" name=""/>
        <dsp:cNvSpPr/>
      </dsp:nvSpPr>
      <dsp:spPr>
        <a:xfrm rot="2142401">
          <a:off x="1636488" y="1560059"/>
          <a:ext cx="342444" cy="22807"/>
        </a:xfrm>
        <a:custGeom>
          <a:avLst/>
          <a:gdLst/>
          <a:ahLst/>
          <a:cxnLst/>
          <a:rect l="0" t="0" r="0" b="0"/>
          <a:pathLst>
            <a:path>
              <a:moveTo>
                <a:pt x="0" y="11403"/>
              </a:moveTo>
              <a:lnTo>
                <a:pt x="342444" y="11403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1799150" y="1562902"/>
        <a:ext cx="17122" cy="17122"/>
      </dsp:txXfrm>
    </dsp:sp>
    <dsp:sp modelId="{EDC8F091-E5D6-4899-ACC6-983FDE93D4AA}">
      <dsp:nvSpPr>
        <dsp:cNvPr id="0" name=""/>
        <dsp:cNvSpPr/>
      </dsp:nvSpPr>
      <dsp:spPr>
        <a:xfrm>
          <a:off x="1946746" y="1497600"/>
          <a:ext cx="695176" cy="347588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160" tIns="10160" rIns="10160" bIns="1016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600" kern="1200"/>
            <a:t>4</a:t>
          </a:r>
        </a:p>
      </dsp:txBody>
      <dsp:txXfrm>
        <a:off x="1956927" y="1507781"/>
        <a:ext cx="674814" cy="327226"/>
      </dsp:txXfrm>
    </dsp:sp>
    <dsp:sp modelId="{662F6C9F-39A4-48E9-ADB1-0B2679B53AE3}">
      <dsp:nvSpPr>
        <dsp:cNvPr id="0" name=""/>
        <dsp:cNvSpPr/>
      </dsp:nvSpPr>
      <dsp:spPr>
        <a:xfrm rot="2142401">
          <a:off x="663242" y="1759922"/>
          <a:ext cx="342444" cy="22807"/>
        </a:xfrm>
        <a:custGeom>
          <a:avLst/>
          <a:gdLst/>
          <a:ahLst/>
          <a:cxnLst/>
          <a:rect l="0" t="0" r="0" b="0"/>
          <a:pathLst>
            <a:path>
              <a:moveTo>
                <a:pt x="0" y="11403"/>
              </a:moveTo>
              <a:lnTo>
                <a:pt x="342444" y="11403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825903" y="1762765"/>
        <a:ext cx="17122" cy="17122"/>
      </dsp:txXfrm>
    </dsp:sp>
    <dsp:sp modelId="{F084CB4F-2223-4FCB-9837-E55CABFBB88A}">
      <dsp:nvSpPr>
        <dsp:cNvPr id="0" name=""/>
        <dsp:cNvSpPr/>
      </dsp:nvSpPr>
      <dsp:spPr>
        <a:xfrm>
          <a:off x="973499" y="1697463"/>
          <a:ext cx="695176" cy="347588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160" tIns="10160" rIns="10160" bIns="1016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600" kern="1200"/>
            <a:t>5</a:t>
          </a:r>
        </a:p>
      </dsp:txBody>
      <dsp:txXfrm>
        <a:off x="983680" y="1707644"/>
        <a:ext cx="674814" cy="327226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ierarchy2">
  <dgm:title val=""/>
  <dgm:desc val=""/>
  <dgm:catLst>
    <dgm:cat type="hierarchy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diagram">
    <dgm:varLst>
      <dgm:chPref val="1"/>
      <dgm:dir/>
      <dgm:animOne val="branch"/>
      <dgm:animLvl val="lvl"/>
      <dgm:resizeHandles val="exact"/>
    </dgm:varLst>
    <dgm:choose name="Name0">
      <dgm:if name="Name1" func="var" arg="dir" op="equ" val="norm">
        <dgm:alg type="hierChild">
          <dgm:param type="linDir" val="fromT"/>
          <dgm:param type="chAlign" val="l"/>
        </dgm:alg>
      </dgm:if>
      <dgm:else name="Name2">
        <dgm:alg type="hierChild">
          <dgm:param type="linDir" val="fromT"/>
          <dgm:param type="chAlign" val="r"/>
        </dgm:alg>
      </dgm:else>
    </dgm:choose>
    <dgm:shape xmlns:r="http://schemas.openxmlformats.org/officeDocument/2006/relationships" r:blip="">
      <dgm:adjLst/>
    </dgm:shape>
    <dgm:presOf/>
    <dgm:constrLst>
      <dgm:constr type="h" for="des" ptType="node" refType="h"/>
      <dgm:constr type="w" for="des" ptType="node" refType="h" refFor="des" refPtType="node" fact="2"/>
      <dgm:constr type="sibSp" refType="h" refFor="des" refPtType="node" op="equ" fact="0.15"/>
      <dgm:constr type="sibSp" for="des" forName="level2hierChild" refType="h" refFor="des" refPtType="node" op="equ" fact="0.15"/>
      <dgm:constr type="sibSp" for="des" forName="level3hierChild" refType="h" refFor="des" refPtType="node" op="equ" fact="0.15"/>
      <dgm:constr type="sp" for="des" forName="root1" refType="w" refFor="des" refPtType="node" fact="0.4"/>
      <dgm:constr type="sp" for="des" forName="root2" refType="sp" refFor="des" refForName="root1" op="equ"/>
      <dgm:constr type="primFontSz" for="des" ptType="node" op="equ" val="65"/>
      <dgm:constr type="primFontSz" for="des" forName="connTx" op="equ" val="55"/>
      <dgm:constr type="primFontSz" for="des" forName="connTx" refType="primFontSz" refFor="des" refPtType="node" op="lte" fact="0.8"/>
    </dgm:constrLst>
    <dgm:ruleLst/>
    <dgm:forEach name="Name3" axis="ch">
      <dgm:forEach name="Name4" axis="self" ptType="node">
        <dgm:layoutNode name="root1">
          <dgm:choose name="Name5">
            <dgm:if name="Name6" func="var" arg="dir" op="equ" val="norm">
              <dgm:alg type="hierRoot">
                <dgm:param type="hierAlign" val="lCtrCh"/>
              </dgm:alg>
            </dgm:if>
            <dgm:else name="Name7">
              <dgm:alg type="hierRoot">
                <dgm:param type="hierAlign" val="rCtrCh"/>
              </dgm:alg>
            </dgm:else>
          </dgm:choose>
          <dgm:shape xmlns:r="http://schemas.openxmlformats.org/officeDocument/2006/relationships" r:blip="">
            <dgm:adjLst/>
          </dgm:shape>
          <dgm:presOf/>
          <dgm:constrLst/>
          <dgm:ruleLst/>
          <dgm:layoutNode name="LevelOneTextNode" styleLbl="node0">
            <dgm:varLst>
              <dgm:chPref val="3"/>
            </dgm:varLst>
            <dgm:alg type="tx"/>
            <dgm:shape xmlns:r="http://schemas.openxmlformats.org/officeDocument/2006/relationships" type="roundRect" r:blip="">
              <dgm:adjLst>
                <dgm:adj idx="1" val="0.1"/>
              </dgm:adjLst>
            </dgm:shape>
            <dgm:presOf axis="self"/>
            <dgm:constrLst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  <dgm:layoutNode name="level2hierChild">
            <dgm:choose name="Name8">
              <dgm:if name="Name9" func="var" arg="dir" op="equ" val="norm">
                <dgm:alg type="hierChild">
                  <dgm:param type="linDir" val="fromT"/>
                  <dgm:param type="chAlign" val="l"/>
                </dgm:alg>
              </dgm:if>
              <dgm:else name="Name10">
                <dgm:alg type="hierChild">
                  <dgm:param type="linDir" val="fromT"/>
                  <dgm:param type="chAlign" val="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eat" axis="ch">
              <dgm:forEach name="Name11" axis="self" ptType="parTrans" cnt="1">
                <dgm:layoutNode name="conn2-1">
                  <dgm:choose name="Name12">
                    <dgm:if name="Name13" func="var" arg="dir" op="equ" val="norm">
                      <dgm:alg type="conn">
                        <dgm:param type="dim" val="1D"/>
                        <dgm:param type="begPts" val="midR"/>
                        <dgm:param type="endPts" val="midL"/>
                        <dgm:param type="endSty" val="noArr"/>
                      </dgm:alg>
                    </dgm:if>
                    <dgm:else name="Name14">
                      <dgm:alg type="conn">
                        <dgm:param type="dim" val="1D"/>
                        <dgm:param type="begPts" val="midL"/>
                        <dgm:param type="endPts" val="midR"/>
                        <dgm:param type="endSty" val="noArr"/>
                      </dgm:alg>
                    </dgm:else>
                  </dgm:choose>
                  <dgm:shape xmlns:r="http://schemas.openxmlformats.org/officeDocument/2006/relationships" type="conn" r:blip="">
                    <dgm:adjLst/>
                  </dgm:shape>
                  <dgm:presOf axis="self"/>
                  <dgm:constrLst>
                    <dgm:constr type="w" val="1"/>
                    <dgm:constr type="h" val="5"/>
                    <dgm:constr type="connDist"/>
                    <dgm:constr type="begPad"/>
                    <dgm:constr type="endPad"/>
                    <dgm:constr type="userA" for="ch" refType="connDist"/>
                  </dgm:constrLst>
                  <dgm:ruleLst/>
                  <dgm:layoutNode name="connTx">
                    <dgm:alg type="tx">
                      <dgm:param type="autoTxRot" val="grav"/>
                    </dgm:alg>
                    <dgm:shape xmlns:r="http://schemas.openxmlformats.org/officeDocument/2006/relationships" type="rect" r:blip="" hideGeom="1">
                      <dgm:adjLst/>
                    </dgm:shape>
                    <dgm:presOf axis="self"/>
                    <dgm:constrLst>
                      <dgm:constr type="userA"/>
                      <dgm:constr type="w" refType="userA" fact="0.05"/>
                      <dgm:constr type="h" refType="userA" fact="0.05"/>
                      <dgm:constr type="lMarg" val="1"/>
                      <dgm:constr type="rMarg" val="1"/>
                      <dgm:constr type="tMarg"/>
                      <dgm:constr type="bMarg"/>
                    </dgm:constrLst>
                    <dgm:ruleLst>
                      <dgm:rule type="h" val="NaN" fact="0.25" max="NaN"/>
                      <dgm:rule type="w" val="NaN" fact="0.8" max="NaN"/>
                      <dgm:rule type="primFontSz" val="5" fact="NaN" max="NaN"/>
                    </dgm:ruleLst>
                  </dgm:layoutNode>
                </dgm:layoutNode>
              </dgm:forEach>
              <dgm:forEach name="Name15" axis="self" ptType="node">
                <dgm:layoutNode name="root2">
                  <dgm:choose name="Name16">
                    <dgm:if name="Name17" func="var" arg="dir" op="equ" val="norm">
                      <dgm:alg type="hierRoot">
                        <dgm:param type="hierAlign" val="lCtrCh"/>
                      </dgm:alg>
                    </dgm:if>
                    <dgm:else name="Name18">
                      <dgm:alg type="hierRoot">
                        <dgm:param type="hierAlign" val="rCtrCh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layoutNode name="LevelTwoTextNode">
                    <dgm:varLst>
                      <dgm:chPref val="3"/>
                    </dgm:varLst>
                    <dgm:alg type="tx"/>
                    <dgm:shape xmlns:r="http://schemas.openxmlformats.org/officeDocument/2006/relationships" type="roundRect" r:blip="">
                      <dgm:adjLst>
                        <dgm:adj idx="1" val="0.1"/>
                      </dgm:adjLst>
                    </dgm:shape>
                    <dgm:presOf axis="self"/>
                    <dgm:constrLst>
                      <dgm:constr type="tMarg" refType="primFontSz" fact="0.05"/>
                      <dgm:constr type="bMarg" refType="primFontSz" fact="0.05"/>
                      <dgm:constr type="lMarg" refType="primFontSz" fact="0.05"/>
                      <dgm:constr type="r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level3hierChild">
                    <dgm:choose name="Name19">
                      <dgm:if name="Name20" func="var" arg="dir" op="equ" val="norm">
                        <dgm:alg type="hierChild">
                          <dgm:param type="linDir" val="fromT"/>
                          <dgm:param type="chAlign" val="l"/>
                        </dgm:alg>
                      </dgm:if>
                      <dgm:else name="Name21">
                        <dgm:alg type="hierChild">
                          <dgm:param type="linDir" val="fromT"/>
                          <dgm:param type="chAlign" val="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22" ref="repeat"/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146958</xdr:colOff>
      <xdr:row>4</xdr:row>
      <xdr:rowOff>157843</xdr:rowOff>
    </xdr:from>
    <xdr:to>
      <xdr:col>13</xdr:col>
      <xdr:colOff>130630</xdr:colOff>
      <xdr:row>6</xdr:row>
      <xdr:rowOff>70757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6846611B-CC7F-49AE-89C9-43B4CBDE6179}"/>
            </a:ext>
          </a:extLst>
        </xdr:cNvPr>
        <xdr:cNvSpPr/>
      </xdr:nvSpPr>
      <xdr:spPr>
        <a:xfrm>
          <a:off x="6357258" y="919843"/>
          <a:ext cx="1812472" cy="293914"/>
        </a:xfrm>
        <a:prstGeom prst="wedgeRoundRectCallout">
          <a:avLst>
            <a:gd name="adj1" fmla="val -60013"/>
            <a:gd name="adj2" fmla="val -76390"/>
            <a:gd name="adj3" fmla="val 16667"/>
          </a:avLst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Greatest Common Divisor</a:t>
          </a:r>
        </a:p>
      </xdr:txBody>
    </xdr:sp>
    <xdr:clientData/>
  </xdr:twoCellAnchor>
  <xdr:twoCellAnchor>
    <xdr:from>
      <xdr:col>7</xdr:col>
      <xdr:colOff>451757</xdr:colOff>
      <xdr:row>7</xdr:row>
      <xdr:rowOff>125186</xdr:rowOff>
    </xdr:from>
    <xdr:to>
      <xdr:col>8</xdr:col>
      <xdr:colOff>130629</xdr:colOff>
      <xdr:row>8</xdr:row>
      <xdr:rowOff>92529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A403963F-6D70-4461-A237-B31B6C079C22}"/>
            </a:ext>
          </a:extLst>
        </xdr:cNvPr>
        <xdr:cNvCxnSpPr/>
      </xdr:nvCxnSpPr>
      <xdr:spPr>
        <a:xfrm flipH="1">
          <a:off x="4718957" y="2030186"/>
          <a:ext cx="288472" cy="1578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527957</xdr:colOff>
      <xdr:row>7</xdr:row>
      <xdr:rowOff>125186</xdr:rowOff>
    </xdr:from>
    <xdr:to>
      <xdr:col>8</xdr:col>
      <xdr:colOff>190500</xdr:colOff>
      <xdr:row>8</xdr:row>
      <xdr:rowOff>119743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AA4FEC16-3D7C-4EB9-A83D-813FF43288B1}"/>
            </a:ext>
          </a:extLst>
        </xdr:cNvPr>
        <xdr:cNvCxnSpPr/>
      </xdr:nvCxnSpPr>
      <xdr:spPr>
        <a:xfrm>
          <a:off x="4795157" y="2030186"/>
          <a:ext cx="272143" cy="1850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489857</xdr:colOff>
      <xdr:row>8</xdr:row>
      <xdr:rowOff>125186</xdr:rowOff>
    </xdr:from>
    <xdr:to>
      <xdr:col>8</xdr:col>
      <xdr:colOff>168729</xdr:colOff>
      <xdr:row>9</xdr:row>
      <xdr:rowOff>92529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C2EFFA95-E42D-4D55-92E1-708E7C8A7582}"/>
            </a:ext>
          </a:extLst>
        </xdr:cNvPr>
        <xdr:cNvCxnSpPr/>
      </xdr:nvCxnSpPr>
      <xdr:spPr>
        <a:xfrm flipH="1">
          <a:off x="4757057" y="2220686"/>
          <a:ext cx="288472" cy="1578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522514</xdr:colOff>
      <xdr:row>8</xdr:row>
      <xdr:rowOff>136072</xdr:rowOff>
    </xdr:from>
    <xdr:to>
      <xdr:col>8</xdr:col>
      <xdr:colOff>185057</xdr:colOff>
      <xdr:row>9</xdr:row>
      <xdr:rowOff>130629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26BC7E92-5A73-4D5D-A2F1-191EF7E68664}"/>
            </a:ext>
          </a:extLst>
        </xdr:cNvPr>
        <xdr:cNvCxnSpPr/>
      </xdr:nvCxnSpPr>
      <xdr:spPr>
        <a:xfrm>
          <a:off x="4789714" y="2231572"/>
          <a:ext cx="272143" cy="1850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500743</xdr:colOff>
      <xdr:row>9</xdr:row>
      <xdr:rowOff>136072</xdr:rowOff>
    </xdr:from>
    <xdr:to>
      <xdr:col>8</xdr:col>
      <xdr:colOff>179615</xdr:colOff>
      <xdr:row>10</xdr:row>
      <xdr:rowOff>103415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2169AF6B-411A-4237-A878-35ECB0DDC227}"/>
            </a:ext>
          </a:extLst>
        </xdr:cNvPr>
        <xdr:cNvCxnSpPr/>
      </xdr:nvCxnSpPr>
      <xdr:spPr>
        <a:xfrm flipH="1">
          <a:off x="4767943" y="2422072"/>
          <a:ext cx="288472" cy="1578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522514</xdr:colOff>
      <xdr:row>9</xdr:row>
      <xdr:rowOff>119744</xdr:rowOff>
    </xdr:from>
    <xdr:to>
      <xdr:col>8</xdr:col>
      <xdr:colOff>185057</xdr:colOff>
      <xdr:row>10</xdr:row>
      <xdr:rowOff>114301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7FC1F5B9-BEE0-4126-A078-F78369D6C3DA}"/>
            </a:ext>
          </a:extLst>
        </xdr:cNvPr>
        <xdr:cNvCxnSpPr/>
      </xdr:nvCxnSpPr>
      <xdr:spPr>
        <a:xfrm>
          <a:off x="4789714" y="2405744"/>
          <a:ext cx="272143" cy="1850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500743</xdr:colOff>
      <xdr:row>10</xdr:row>
      <xdr:rowOff>141515</xdr:rowOff>
    </xdr:from>
    <xdr:to>
      <xdr:col>8</xdr:col>
      <xdr:colOff>179615</xdr:colOff>
      <xdr:row>11</xdr:row>
      <xdr:rowOff>108858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B7361D3C-1C00-4219-A663-F0CDFB63087B}"/>
            </a:ext>
          </a:extLst>
        </xdr:cNvPr>
        <xdr:cNvCxnSpPr/>
      </xdr:nvCxnSpPr>
      <xdr:spPr>
        <a:xfrm flipH="1">
          <a:off x="4767943" y="2618015"/>
          <a:ext cx="288472" cy="1578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522514</xdr:colOff>
      <xdr:row>10</xdr:row>
      <xdr:rowOff>125186</xdr:rowOff>
    </xdr:from>
    <xdr:to>
      <xdr:col>8</xdr:col>
      <xdr:colOff>185057</xdr:colOff>
      <xdr:row>11</xdr:row>
      <xdr:rowOff>119743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FA56B6D3-E7B3-4400-8988-2A9F7E3BF440}"/>
            </a:ext>
          </a:extLst>
        </xdr:cNvPr>
        <xdr:cNvCxnSpPr/>
      </xdr:nvCxnSpPr>
      <xdr:spPr>
        <a:xfrm>
          <a:off x="4789714" y="2601686"/>
          <a:ext cx="272143" cy="1850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244929</xdr:colOff>
      <xdr:row>9</xdr:row>
      <xdr:rowOff>157844</xdr:rowOff>
    </xdr:from>
    <xdr:to>
      <xdr:col>6</xdr:col>
      <xdr:colOff>48985</xdr:colOff>
      <xdr:row>11</xdr:row>
      <xdr:rowOff>48986</xdr:rowOff>
    </xdr:to>
    <xdr:sp macro="" textlink="">
      <xdr:nvSpPr>
        <xdr:cNvPr id="14" name="Speech Bubble: Rectangle with Corners Rounded 13">
          <a:extLst>
            <a:ext uri="{FF2B5EF4-FFF2-40B4-BE49-F238E27FC236}">
              <a16:creationId xmlns:a16="http://schemas.microsoft.com/office/drawing/2014/main" id="{1DB1E6DF-212A-4E40-A932-105908D18DB2}"/>
            </a:ext>
          </a:extLst>
        </xdr:cNvPr>
        <xdr:cNvSpPr/>
      </xdr:nvSpPr>
      <xdr:spPr>
        <a:xfrm>
          <a:off x="2073729" y="1872344"/>
          <a:ext cx="1632856" cy="272142"/>
        </a:xfrm>
        <a:prstGeom prst="wedgeRoundRectCallout">
          <a:avLst>
            <a:gd name="adj1" fmla="val -52505"/>
            <a:gd name="adj2" fmla="val 247684"/>
            <a:gd name="adj3" fmla="val 16667"/>
          </a:avLst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Answer these questions</a:t>
          </a:r>
        </a:p>
      </xdr:txBody>
    </xdr:sp>
    <xdr:clientData/>
  </xdr:twoCellAnchor>
  <xdr:twoCellAnchor>
    <xdr:from>
      <xdr:col>7</xdr:col>
      <xdr:colOff>451757</xdr:colOff>
      <xdr:row>14</xdr:row>
      <xdr:rowOff>125186</xdr:rowOff>
    </xdr:from>
    <xdr:to>
      <xdr:col>8</xdr:col>
      <xdr:colOff>130629</xdr:colOff>
      <xdr:row>15</xdr:row>
      <xdr:rowOff>92529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3EB0E3D9-A863-4061-9519-7EDA47479E26}"/>
            </a:ext>
          </a:extLst>
        </xdr:cNvPr>
        <xdr:cNvCxnSpPr/>
      </xdr:nvCxnSpPr>
      <xdr:spPr>
        <a:xfrm flipH="1">
          <a:off x="4718957" y="1458686"/>
          <a:ext cx="288472" cy="1578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527957</xdr:colOff>
      <xdr:row>14</xdr:row>
      <xdr:rowOff>125186</xdr:rowOff>
    </xdr:from>
    <xdr:to>
      <xdr:col>8</xdr:col>
      <xdr:colOff>190500</xdr:colOff>
      <xdr:row>15</xdr:row>
      <xdr:rowOff>119743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6165D8BF-DC3F-4495-B61B-93C5A8D64EE7}"/>
            </a:ext>
          </a:extLst>
        </xdr:cNvPr>
        <xdr:cNvCxnSpPr/>
      </xdr:nvCxnSpPr>
      <xdr:spPr>
        <a:xfrm>
          <a:off x="4795157" y="1458686"/>
          <a:ext cx="272143" cy="1850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473529</xdr:colOff>
      <xdr:row>15</xdr:row>
      <xdr:rowOff>130629</xdr:rowOff>
    </xdr:from>
    <xdr:to>
      <xdr:col>8</xdr:col>
      <xdr:colOff>179614</xdr:colOff>
      <xdr:row>16</xdr:row>
      <xdr:rowOff>130629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D2FA20DC-EB15-45C6-B476-891C22EACAC8}"/>
            </a:ext>
          </a:extLst>
        </xdr:cNvPr>
        <xdr:cNvCxnSpPr/>
      </xdr:nvCxnSpPr>
      <xdr:spPr>
        <a:xfrm flipH="1">
          <a:off x="4740729" y="2988129"/>
          <a:ext cx="315685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522514</xdr:colOff>
      <xdr:row>15</xdr:row>
      <xdr:rowOff>130630</xdr:rowOff>
    </xdr:from>
    <xdr:to>
      <xdr:col>8</xdr:col>
      <xdr:colOff>234043</xdr:colOff>
      <xdr:row>16</xdr:row>
      <xdr:rowOff>130629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A541C236-A53E-47E7-B7A5-0E77B3AA9893}"/>
            </a:ext>
          </a:extLst>
        </xdr:cNvPr>
        <xdr:cNvCxnSpPr/>
      </xdr:nvCxnSpPr>
      <xdr:spPr>
        <a:xfrm>
          <a:off x="4789714" y="2988130"/>
          <a:ext cx="321129" cy="1904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451757</xdr:colOff>
      <xdr:row>19</xdr:row>
      <xdr:rowOff>125186</xdr:rowOff>
    </xdr:from>
    <xdr:to>
      <xdr:col>8</xdr:col>
      <xdr:colOff>130629</xdr:colOff>
      <xdr:row>20</xdr:row>
      <xdr:rowOff>92529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AE58DF84-3847-4516-B389-CDA92D75CBF7}"/>
            </a:ext>
          </a:extLst>
        </xdr:cNvPr>
        <xdr:cNvCxnSpPr/>
      </xdr:nvCxnSpPr>
      <xdr:spPr>
        <a:xfrm flipH="1">
          <a:off x="4740728" y="1458686"/>
          <a:ext cx="288472" cy="1578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527957</xdr:colOff>
      <xdr:row>19</xdr:row>
      <xdr:rowOff>125186</xdr:rowOff>
    </xdr:from>
    <xdr:to>
      <xdr:col>8</xdr:col>
      <xdr:colOff>190500</xdr:colOff>
      <xdr:row>20</xdr:row>
      <xdr:rowOff>119743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2CD9AA74-431A-42EE-A2AC-ADE3038D5788}"/>
            </a:ext>
          </a:extLst>
        </xdr:cNvPr>
        <xdr:cNvCxnSpPr/>
      </xdr:nvCxnSpPr>
      <xdr:spPr>
        <a:xfrm>
          <a:off x="4816928" y="1458686"/>
          <a:ext cx="272143" cy="1850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489857</xdr:colOff>
      <xdr:row>20</xdr:row>
      <xdr:rowOff>125186</xdr:rowOff>
    </xdr:from>
    <xdr:to>
      <xdr:col>8</xdr:col>
      <xdr:colOff>168729</xdr:colOff>
      <xdr:row>21</xdr:row>
      <xdr:rowOff>92529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A8148D9C-55AA-40C6-BDE3-FFEDB1EAE324}"/>
            </a:ext>
          </a:extLst>
        </xdr:cNvPr>
        <xdr:cNvCxnSpPr/>
      </xdr:nvCxnSpPr>
      <xdr:spPr>
        <a:xfrm flipH="1">
          <a:off x="4778828" y="1649186"/>
          <a:ext cx="288472" cy="1578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522514</xdr:colOff>
      <xdr:row>20</xdr:row>
      <xdr:rowOff>136072</xdr:rowOff>
    </xdr:from>
    <xdr:to>
      <xdr:col>8</xdr:col>
      <xdr:colOff>185057</xdr:colOff>
      <xdr:row>21</xdr:row>
      <xdr:rowOff>130629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D7C48FB1-2B85-441F-974F-E64E82FBE711}"/>
            </a:ext>
          </a:extLst>
        </xdr:cNvPr>
        <xdr:cNvCxnSpPr/>
      </xdr:nvCxnSpPr>
      <xdr:spPr>
        <a:xfrm>
          <a:off x="4811485" y="1660072"/>
          <a:ext cx="272143" cy="1850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500743</xdr:colOff>
      <xdr:row>21</xdr:row>
      <xdr:rowOff>136072</xdr:rowOff>
    </xdr:from>
    <xdr:to>
      <xdr:col>8</xdr:col>
      <xdr:colOff>179615</xdr:colOff>
      <xdr:row>22</xdr:row>
      <xdr:rowOff>103415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145147DC-3216-4A94-B80F-86AD274B73C6}"/>
            </a:ext>
          </a:extLst>
        </xdr:cNvPr>
        <xdr:cNvCxnSpPr/>
      </xdr:nvCxnSpPr>
      <xdr:spPr>
        <a:xfrm flipH="1">
          <a:off x="4789714" y="1850572"/>
          <a:ext cx="288472" cy="1578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522514</xdr:colOff>
      <xdr:row>21</xdr:row>
      <xdr:rowOff>119744</xdr:rowOff>
    </xdr:from>
    <xdr:to>
      <xdr:col>8</xdr:col>
      <xdr:colOff>185057</xdr:colOff>
      <xdr:row>22</xdr:row>
      <xdr:rowOff>114301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1C909EA8-05B3-4E24-98A0-409483BD9970}"/>
            </a:ext>
          </a:extLst>
        </xdr:cNvPr>
        <xdr:cNvCxnSpPr/>
      </xdr:nvCxnSpPr>
      <xdr:spPr>
        <a:xfrm>
          <a:off x="4811485" y="1834244"/>
          <a:ext cx="272143" cy="1850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500743</xdr:colOff>
      <xdr:row>22</xdr:row>
      <xdr:rowOff>141515</xdr:rowOff>
    </xdr:from>
    <xdr:to>
      <xdr:col>8</xdr:col>
      <xdr:colOff>179615</xdr:colOff>
      <xdr:row>23</xdr:row>
      <xdr:rowOff>108858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EFF5FA9-697F-41F7-9F39-CC2991F4301E}"/>
            </a:ext>
          </a:extLst>
        </xdr:cNvPr>
        <xdr:cNvCxnSpPr/>
      </xdr:nvCxnSpPr>
      <xdr:spPr>
        <a:xfrm flipH="1">
          <a:off x="4789714" y="2046515"/>
          <a:ext cx="288472" cy="1578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522514</xdr:colOff>
      <xdr:row>22</xdr:row>
      <xdr:rowOff>125186</xdr:rowOff>
    </xdr:from>
    <xdr:to>
      <xdr:col>8</xdr:col>
      <xdr:colOff>185057</xdr:colOff>
      <xdr:row>23</xdr:row>
      <xdr:rowOff>119743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2567568C-43C7-4FDC-950A-F3221EC4E6BC}"/>
            </a:ext>
          </a:extLst>
        </xdr:cNvPr>
        <xdr:cNvCxnSpPr/>
      </xdr:nvCxnSpPr>
      <xdr:spPr>
        <a:xfrm>
          <a:off x="4811485" y="2030186"/>
          <a:ext cx="272143" cy="1850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451757</xdr:colOff>
      <xdr:row>26</xdr:row>
      <xdr:rowOff>125186</xdr:rowOff>
    </xdr:from>
    <xdr:to>
      <xdr:col>8</xdr:col>
      <xdr:colOff>130629</xdr:colOff>
      <xdr:row>27</xdr:row>
      <xdr:rowOff>92529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66AA2CB0-7D81-4FF9-8733-DFC20728B9E8}"/>
            </a:ext>
          </a:extLst>
        </xdr:cNvPr>
        <xdr:cNvCxnSpPr/>
      </xdr:nvCxnSpPr>
      <xdr:spPr>
        <a:xfrm flipH="1">
          <a:off x="4740728" y="3744686"/>
          <a:ext cx="288472" cy="1578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527957</xdr:colOff>
      <xdr:row>26</xdr:row>
      <xdr:rowOff>125186</xdr:rowOff>
    </xdr:from>
    <xdr:to>
      <xdr:col>8</xdr:col>
      <xdr:colOff>190500</xdr:colOff>
      <xdr:row>27</xdr:row>
      <xdr:rowOff>119743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82B59916-DB61-4FB4-8111-769049F01BF0}"/>
            </a:ext>
          </a:extLst>
        </xdr:cNvPr>
        <xdr:cNvCxnSpPr/>
      </xdr:nvCxnSpPr>
      <xdr:spPr>
        <a:xfrm>
          <a:off x="4816928" y="3744686"/>
          <a:ext cx="272143" cy="1850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86383</xdr:colOff>
      <xdr:row>3</xdr:row>
      <xdr:rowOff>104775</xdr:rowOff>
    </xdr:from>
    <xdr:to>
      <xdr:col>5</xdr:col>
      <xdr:colOff>563948</xdr:colOff>
      <xdr:row>6</xdr:row>
      <xdr:rowOff>38100</xdr:rowOff>
    </xdr:to>
    <xdr:sp macro="" textlink="">
      <xdr:nvSpPr>
        <xdr:cNvPr id="2" name="Diamond 1">
          <a:extLst>
            <a:ext uri="{FF2B5EF4-FFF2-40B4-BE49-F238E27FC236}">
              <a16:creationId xmlns:a16="http://schemas.microsoft.com/office/drawing/2014/main" id="{2D7F9CC1-1C0C-76A8-C0CE-40F6CBEE1F28}"/>
            </a:ext>
          </a:extLst>
        </xdr:cNvPr>
        <xdr:cNvSpPr/>
      </xdr:nvSpPr>
      <xdr:spPr>
        <a:xfrm>
          <a:off x="4008055" y="676275"/>
          <a:ext cx="1088479" cy="504825"/>
        </a:xfrm>
        <a:prstGeom prst="diamond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/>
            <a:t>condition</a:t>
          </a:r>
        </a:p>
      </xdr:txBody>
    </xdr:sp>
    <xdr:clientData/>
  </xdr:twoCellAnchor>
  <xdr:twoCellAnchor>
    <xdr:from>
      <xdr:col>6</xdr:col>
      <xdr:colOff>203641</xdr:colOff>
      <xdr:row>4</xdr:row>
      <xdr:rowOff>13138</xdr:rowOff>
    </xdr:from>
    <xdr:to>
      <xdr:col>7</xdr:col>
      <xdr:colOff>229917</xdr:colOff>
      <xdr:row>5</xdr:row>
      <xdr:rowOff>124810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02F9A41-4BB6-524E-B85E-48414C377AB4}"/>
            </a:ext>
          </a:extLst>
        </xdr:cNvPr>
        <xdr:cNvSpPr/>
      </xdr:nvSpPr>
      <xdr:spPr>
        <a:xfrm>
          <a:off x="5347141" y="775138"/>
          <a:ext cx="637190" cy="302172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Action</a:t>
          </a:r>
        </a:p>
      </xdr:txBody>
    </xdr:sp>
    <xdr:clientData/>
  </xdr:twoCellAnchor>
  <xdr:twoCellAnchor>
    <xdr:from>
      <xdr:col>5</xdr:col>
      <xdr:colOff>563948</xdr:colOff>
      <xdr:row>4</xdr:row>
      <xdr:rowOff>164224</xdr:rowOff>
    </xdr:from>
    <xdr:to>
      <xdr:col>6</xdr:col>
      <xdr:colOff>203641</xdr:colOff>
      <xdr:row>4</xdr:row>
      <xdr:rowOff>166688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265161E6-C508-F2AF-B3EE-16C5EBDB9FAA}"/>
            </a:ext>
          </a:extLst>
        </xdr:cNvPr>
        <xdr:cNvCxnSpPr>
          <a:stCxn id="2" idx="3"/>
          <a:endCxn id="3" idx="1"/>
        </xdr:cNvCxnSpPr>
      </xdr:nvCxnSpPr>
      <xdr:spPr>
        <a:xfrm flipV="1">
          <a:off x="5096534" y="926224"/>
          <a:ext cx="250607" cy="2464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19707</xdr:colOff>
      <xdr:row>6</xdr:row>
      <xdr:rowOff>38100</xdr:rowOff>
    </xdr:from>
    <xdr:to>
      <xdr:col>5</xdr:col>
      <xdr:colOff>19708</xdr:colOff>
      <xdr:row>7</xdr:row>
      <xdr:rowOff>164224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784B0349-9DA7-50B5-6DC2-C60229FA6380}"/>
            </a:ext>
          </a:extLst>
        </xdr:cNvPr>
        <xdr:cNvCxnSpPr>
          <a:stCxn id="2" idx="2"/>
        </xdr:cNvCxnSpPr>
      </xdr:nvCxnSpPr>
      <xdr:spPr>
        <a:xfrm flipH="1">
          <a:off x="4552293" y="1181100"/>
          <a:ext cx="1" cy="316624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19710</xdr:colOff>
      <xdr:row>3</xdr:row>
      <xdr:rowOff>104775</xdr:rowOff>
    </xdr:from>
    <xdr:to>
      <xdr:col>6</xdr:col>
      <xdr:colOff>522238</xdr:colOff>
      <xdr:row>4</xdr:row>
      <xdr:rowOff>13138</xdr:rowOff>
    </xdr:to>
    <xdr:cxnSp macro="">
      <xdr:nvCxnSpPr>
        <xdr:cNvPr id="11" name="Connector: Curved 10">
          <a:extLst>
            <a:ext uri="{FF2B5EF4-FFF2-40B4-BE49-F238E27FC236}">
              <a16:creationId xmlns:a16="http://schemas.microsoft.com/office/drawing/2014/main" id="{673C29E4-5EEB-D677-5186-4702446A0F9A}"/>
            </a:ext>
          </a:extLst>
        </xdr:cNvPr>
        <xdr:cNvCxnSpPr>
          <a:stCxn id="3" idx="0"/>
          <a:endCxn id="2" idx="0"/>
        </xdr:cNvCxnSpPr>
      </xdr:nvCxnSpPr>
      <xdr:spPr>
        <a:xfrm rot="16200000" flipV="1">
          <a:off x="5059585" y="168986"/>
          <a:ext cx="98863" cy="1113442"/>
        </a:xfrm>
        <a:prstGeom prst="curvedConnector3">
          <a:avLst>
            <a:gd name="adj1" fmla="val 331229"/>
          </a:avLst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440121</xdr:colOff>
      <xdr:row>3</xdr:row>
      <xdr:rowOff>144517</xdr:rowOff>
    </xdr:from>
    <xdr:to>
      <xdr:col>6</xdr:col>
      <xdr:colOff>254644</xdr:colOff>
      <xdr:row>5</xdr:row>
      <xdr:rowOff>28077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12796E90-8DE0-1494-D596-8E1C3FD8BFBD}"/>
            </a:ext>
          </a:extLst>
        </xdr:cNvPr>
        <xdr:cNvSpPr txBox="1"/>
      </xdr:nvSpPr>
      <xdr:spPr>
        <a:xfrm>
          <a:off x="4972707" y="716017"/>
          <a:ext cx="4254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true</a:t>
          </a:r>
        </a:p>
      </xdr:txBody>
    </xdr:sp>
    <xdr:clientData/>
  </xdr:twoCellAnchor>
  <xdr:twoCellAnchor>
    <xdr:from>
      <xdr:col>4</xdr:col>
      <xdr:colOff>564932</xdr:colOff>
      <xdr:row>6</xdr:row>
      <xdr:rowOff>13138</xdr:rowOff>
    </xdr:from>
    <xdr:to>
      <xdr:col>5</xdr:col>
      <xdr:colOff>407027</xdr:colOff>
      <xdr:row>7</xdr:row>
      <xdr:rowOff>87198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D599D959-A8BC-6C73-3D0D-F83B35835C27}"/>
            </a:ext>
          </a:extLst>
        </xdr:cNvPr>
        <xdr:cNvSpPr txBox="1"/>
      </xdr:nvSpPr>
      <xdr:spPr>
        <a:xfrm>
          <a:off x="4486604" y="1156138"/>
          <a:ext cx="4530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false</a:t>
          </a:r>
        </a:p>
      </xdr:txBody>
    </xdr:sp>
    <xdr:clientData/>
  </xdr:twoCellAnchor>
  <xdr:twoCellAnchor>
    <xdr:from>
      <xdr:col>8</xdr:col>
      <xdr:colOff>375420</xdr:colOff>
      <xdr:row>2</xdr:row>
      <xdr:rowOff>131378</xdr:rowOff>
    </xdr:from>
    <xdr:to>
      <xdr:col>10</xdr:col>
      <xdr:colOff>537109</xdr:colOff>
      <xdr:row>11</xdr:row>
      <xdr:rowOff>183930</xdr:rowOff>
    </xdr:to>
    <xdr:grpSp>
      <xdr:nvGrpSpPr>
        <xdr:cNvPr id="38" name="Group 37">
          <a:extLst>
            <a:ext uri="{FF2B5EF4-FFF2-40B4-BE49-F238E27FC236}">
              <a16:creationId xmlns:a16="http://schemas.microsoft.com/office/drawing/2014/main" id="{A0081A9F-D1F7-0722-B8FE-D3CF1748A19F}"/>
            </a:ext>
          </a:extLst>
        </xdr:cNvPr>
        <xdr:cNvGrpSpPr/>
      </xdr:nvGrpSpPr>
      <xdr:grpSpPr>
        <a:xfrm>
          <a:off x="6740748" y="512378"/>
          <a:ext cx="1383516" cy="1767052"/>
          <a:chOff x="3429989" y="512378"/>
          <a:chExt cx="1383517" cy="1767052"/>
        </a:xfrm>
      </xdr:grpSpPr>
      <xdr:cxnSp macro="">
        <xdr:nvCxnSpPr>
          <xdr:cNvPr id="20" name="Connector: Curved 19">
            <a:extLst>
              <a:ext uri="{FF2B5EF4-FFF2-40B4-BE49-F238E27FC236}">
                <a16:creationId xmlns:a16="http://schemas.microsoft.com/office/drawing/2014/main" id="{99336F2A-ED64-5557-CB7A-CFE3B0BA6494}"/>
              </a:ext>
            </a:extLst>
          </xdr:cNvPr>
          <xdr:cNvCxnSpPr>
            <a:stCxn id="16" idx="3"/>
            <a:endCxn id="17" idx="3"/>
          </xdr:cNvCxnSpPr>
        </xdr:nvCxnSpPr>
        <xdr:spPr>
          <a:xfrm flipH="1" flipV="1">
            <a:off x="4282972" y="985344"/>
            <a:ext cx="235496" cy="725050"/>
          </a:xfrm>
          <a:prstGeom prst="curvedConnector3">
            <a:avLst>
              <a:gd name="adj1" fmla="val -97072"/>
            </a:avLst>
          </a:prstGeom>
          <a:ln w="1270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Diamond 15">
            <a:extLst>
              <a:ext uri="{FF2B5EF4-FFF2-40B4-BE49-F238E27FC236}">
                <a16:creationId xmlns:a16="http://schemas.microsoft.com/office/drawing/2014/main" id="{2E585ECA-D7D1-590D-51F0-8650E3834BC0}"/>
              </a:ext>
            </a:extLst>
          </xdr:cNvPr>
          <xdr:cNvSpPr/>
        </xdr:nvSpPr>
        <xdr:spPr>
          <a:xfrm>
            <a:off x="3429989" y="1457981"/>
            <a:ext cx="1088479" cy="504825"/>
          </a:xfrm>
          <a:prstGeom prst="diamond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1100"/>
              <a:t>condition</a:t>
            </a:r>
          </a:p>
        </xdr:txBody>
      </xdr: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D69C426C-7673-6C0B-6CCC-4F46B4C95AD7}"/>
              </a:ext>
            </a:extLst>
          </xdr:cNvPr>
          <xdr:cNvSpPr/>
        </xdr:nvSpPr>
        <xdr:spPr>
          <a:xfrm>
            <a:off x="3645781" y="834258"/>
            <a:ext cx="637191" cy="302172"/>
          </a:xfrm>
          <a:prstGeom prst="rect">
            <a:avLst/>
          </a:prstGeom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Action</a:t>
            </a:r>
          </a:p>
        </xdr:txBody>
      </xdr:sp>
      <xdr:cxnSp macro="">
        <xdr:nvCxnSpPr>
          <xdr:cNvPr id="18" name="Straight Arrow Connector 17">
            <a:extLst>
              <a:ext uri="{FF2B5EF4-FFF2-40B4-BE49-F238E27FC236}">
                <a16:creationId xmlns:a16="http://schemas.microsoft.com/office/drawing/2014/main" id="{98B05A09-964E-930E-428D-6AD978DFD5AC}"/>
              </a:ext>
            </a:extLst>
          </xdr:cNvPr>
          <xdr:cNvCxnSpPr>
            <a:stCxn id="17" idx="2"/>
            <a:endCxn id="16" idx="0"/>
          </xdr:cNvCxnSpPr>
        </xdr:nvCxnSpPr>
        <xdr:spPr>
          <a:xfrm>
            <a:off x="3964376" y="1136430"/>
            <a:ext cx="9852" cy="321551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Straight Arrow Connector 18">
            <a:extLst>
              <a:ext uri="{FF2B5EF4-FFF2-40B4-BE49-F238E27FC236}">
                <a16:creationId xmlns:a16="http://schemas.microsoft.com/office/drawing/2014/main" id="{54CC474F-10AD-0938-D4C9-8F38011DD51E}"/>
              </a:ext>
            </a:extLst>
          </xdr:cNvPr>
          <xdr:cNvCxnSpPr>
            <a:stCxn id="16" idx="2"/>
          </xdr:cNvCxnSpPr>
        </xdr:nvCxnSpPr>
        <xdr:spPr>
          <a:xfrm flipH="1">
            <a:off x="3974227" y="1962806"/>
            <a:ext cx="1" cy="316624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Straight Arrow Connector 26">
            <a:extLst>
              <a:ext uri="{FF2B5EF4-FFF2-40B4-BE49-F238E27FC236}">
                <a16:creationId xmlns:a16="http://schemas.microsoft.com/office/drawing/2014/main" id="{61EFEAE7-77BF-3782-BCEF-750032EB1DCD}"/>
              </a:ext>
            </a:extLst>
          </xdr:cNvPr>
          <xdr:cNvCxnSpPr/>
        </xdr:nvCxnSpPr>
        <xdr:spPr>
          <a:xfrm>
            <a:off x="3944669" y="512378"/>
            <a:ext cx="9852" cy="321551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83AA9CCD-0BD4-C428-2282-7E8B080F164E}"/>
              </a:ext>
            </a:extLst>
          </xdr:cNvPr>
          <xdr:cNvSpPr txBox="1"/>
        </xdr:nvSpPr>
        <xdr:spPr>
          <a:xfrm>
            <a:off x="4388069" y="1149569"/>
            <a:ext cx="42543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true</a:t>
            </a:r>
          </a:p>
        </xdr:txBody>
      </xdr:sp>
      <xdr:sp macro="" textlink="">
        <xdr:nvSpPr>
          <xdr:cNvPr id="36" name="TextBox 35">
            <a:extLst>
              <a:ext uri="{FF2B5EF4-FFF2-40B4-BE49-F238E27FC236}">
                <a16:creationId xmlns:a16="http://schemas.microsoft.com/office/drawing/2014/main" id="{EC9306EC-FBB7-9C18-36CA-C1ED5AB84A1D}"/>
              </a:ext>
            </a:extLst>
          </xdr:cNvPr>
          <xdr:cNvSpPr txBox="1"/>
        </xdr:nvSpPr>
        <xdr:spPr>
          <a:xfrm>
            <a:off x="3921673" y="1891862"/>
            <a:ext cx="45300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false</a:t>
            </a:r>
          </a:p>
        </xdr:txBody>
      </xdr:sp>
    </xdr:grpSp>
    <xdr:clientData/>
  </xdr:twoCellAnchor>
  <xdr:twoCellAnchor>
    <xdr:from>
      <xdr:col>1</xdr:col>
      <xdr:colOff>381985</xdr:colOff>
      <xdr:row>6</xdr:row>
      <xdr:rowOff>91637</xdr:rowOff>
    </xdr:from>
    <xdr:to>
      <xdr:col>1</xdr:col>
      <xdr:colOff>1470464</xdr:colOff>
      <xdr:row>9</xdr:row>
      <xdr:rowOff>24962</xdr:rowOff>
    </xdr:to>
    <xdr:sp macro="" textlink="">
      <xdr:nvSpPr>
        <xdr:cNvPr id="40" name="Diamond 39">
          <a:extLst>
            <a:ext uri="{FF2B5EF4-FFF2-40B4-BE49-F238E27FC236}">
              <a16:creationId xmlns:a16="http://schemas.microsoft.com/office/drawing/2014/main" id="{E90281B8-DB02-CD58-13D7-9B9804F5C9DA}"/>
            </a:ext>
          </a:extLst>
        </xdr:cNvPr>
        <xdr:cNvSpPr/>
      </xdr:nvSpPr>
      <xdr:spPr>
        <a:xfrm>
          <a:off x="992899" y="1234637"/>
          <a:ext cx="1088479" cy="504825"/>
        </a:xfrm>
        <a:prstGeom prst="diamond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/>
            <a:t>B</a:t>
          </a:r>
        </a:p>
      </xdr:txBody>
    </xdr:sp>
    <xdr:clientData/>
  </xdr:twoCellAnchor>
  <xdr:twoCellAnchor>
    <xdr:from>
      <xdr:col>1</xdr:col>
      <xdr:colOff>1721071</xdr:colOff>
      <xdr:row>7</xdr:row>
      <xdr:rowOff>0</xdr:rowOff>
    </xdr:from>
    <xdr:to>
      <xdr:col>2</xdr:col>
      <xdr:colOff>269330</xdr:colOff>
      <xdr:row>8</xdr:row>
      <xdr:rowOff>111672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4C6D5BD9-E72D-A32C-3BE0-1354AFD96240}"/>
            </a:ext>
          </a:extLst>
        </xdr:cNvPr>
        <xdr:cNvSpPr/>
      </xdr:nvSpPr>
      <xdr:spPr>
        <a:xfrm>
          <a:off x="2331985" y="1333500"/>
          <a:ext cx="637190" cy="302172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</a:t>
          </a:r>
        </a:p>
      </xdr:txBody>
    </xdr:sp>
    <xdr:clientData/>
  </xdr:twoCellAnchor>
  <xdr:twoCellAnchor>
    <xdr:from>
      <xdr:col>1</xdr:col>
      <xdr:colOff>1470464</xdr:colOff>
      <xdr:row>7</xdr:row>
      <xdr:rowOff>151086</xdr:rowOff>
    </xdr:from>
    <xdr:to>
      <xdr:col>1</xdr:col>
      <xdr:colOff>1721071</xdr:colOff>
      <xdr:row>7</xdr:row>
      <xdr:rowOff>153550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4303DDDD-062C-2516-57E5-D491EB2EC3EC}"/>
            </a:ext>
          </a:extLst>
        </xdr:cNvPr>
        <xdr:cNvCxnSpPr>
          <a:stCxn id="40" idx="3"/>
          <a:endCxn id="41" idx="1"/>
        </xdr:cNvCxnSpPr>
      </xdr:nvCxnSpPr>
      <xdr:spPr>
        <a:xfrm flipV="1">
          <a:off x="2081378" y="1484586"/>
          <a:ext cx="250607" cy="2464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2039666</xdr:colOff>
      <xdr:row>6</xdr:row>
      <xdr:rowOff>39413</xdr:rowOff>
    </xdr:from>
    <xdr:to>
      <xdr:col>1</xdr:col>
      <xdr:colOff>2046235</xdr:colOff>
      <xdr:row>7</xdr:row>
      <xdr:rowOff>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4B16A591-4E52-A5DE-F63A-A933C7CB10BD}"/>
            </a:ext>
          </a:extLst>
        </xdr:cNvPr>
        <xdr:cNvCxnSpPr>
          <a:stCxn id="41" idx="0"/>
          <a:endCxn id="51" idx="2"/>
        </xdr:cNvCxnSpPr>
      </xdr:nvCxnSpPr>
      <xdr:spPr>
        <a:xfrm flipV="1">
          <a:off x="2650580" y="1182413"/>
          <a:ext cx="6569" cy="151087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926226</xdr:colOff>
      <xdr:row>5</xdr:row>
      <xdr:rowOff>78827</xdr:rowOff>
    </xdr:from>
    <xdr:to>
      <xdr:col>1</xdr:col>
      <xdr:colOff>1727641</xdr:colOff>
      <xdr:row>6</xdr:row>
      <xdr:rowOff>91637</xdr:rowOff>
    </xdr:to>
    <xdr:cxnSp macro="">
      <xdr:nvCxnSpPr>
        <xdr:cNvPr id="44" name="Connector: Curved 43">
          <a:extLst>
            <a:ext uri="{FF2B5EF4-FFF2-40B4-BE49-F238E27FC236}">
              <a16:creationId xmlns:a16="http://schemas.microsoft.com/office/drawing/2014/main" id="{08D61C2A-B681-6108-CC1E-97C6071852E1}"/>
            </a:ext>
          </a:extLst>
        </xdr:cNvPr>
        <xdr:cNvCxnSpPr>
          <a:stCxn id="51" idx="1"/>
          <a:endCxn id="40" idx="0"/>
        </xdr:cNvCxnSpPr>
      </xdr:nvCxnSpPr>
      <xdr:spPr>
        <a:xfrm rot="10800000" flipV="1">
          <a:off x="1537140" y="1031327"/>
          <a:ext cx="801415" cy="203310"/>
        </a:xfrm>
        <a:prstGeom prst="curvedConnector2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1346637</xdr:colOff>
      <xdr:row>6</xdr:row>
      <xdr:rowOff>131379</xdr:rowOff>
    </xdr:from>
    <xdr:to>
      <xdr:col>1</xdr:col>
      <xdr:colOff>1772074</xdr:colOff>
      <xdr:row>8</xdr:row>
      <xdr:rowOff>14939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8882B818-CBEC-A880-0E4A-E1DF14EC0A9F}"/>
            </a:ext>
          </a:extLst>
        </xdr:cNvPr>
        <xdr:cNvSpPr txBox="1"/>
      </xdr:nvSpPr>
      <xdr:spPr>
        <a:xfrm>
          <a:off x="1957551" y="1274379"/>
          <a:ext cx="4254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true</a:t>
          </a:r>
        </a:p>
      </xdr:txBody>
    </xdr:sp>
    <xdr:clientData/>
  </xdr:twoCellAnchor>
  <xdr:twoCellAnchor>
    <xdr:from>
      <xdr:col>1</xdr:col>
      <xdr:colOff>860534</xdr:colOff>
      <xdr:row>9</xdr:row>
      <xdr:rowOff>0</xdr:rowOff>
    </xdr:from>
    <xdr:to>
      <xdr:col>1</xdr:col>
      <xdr:colOff>1313543</xdr:colOff>
      <xdr:row>10</xdr:row>
      <xdr:rowOff>74060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DFF5B16C-702E-DDE2-B049-5E8B20101611}"/>
            </a:ext>
          </a:extLst>
        </xdr:cNvPr>
        <xdr:cNvSpPr txBox="1"/>
      </xdr:nvSpPr>
      <xdr:spPr>
        <a:xfrm>
          <a:off x="1471448" y="1714500"/>
          <a:ext cx="4530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false</a:t>
          </a:r>
        </a:p>
      </xdr:txBody>
    </xdr:sp>
    <xdr:clientData/>
  </xdr:twoCellAnchor>
  <xdr:twoCellAnchor>
    <xdr:from>
      <xdr:col>1</xdr:col>
      <xdr:colOff>1727640</xdr:colOff>
      <xdr:row>4</xdr:row>
      <xdr:rowOff>118241</xdr:rowOff>
    </xdr:from>
    <xdr:to>
      <xdr:col>2</xdr:col>
      <xdr:colOff>275899</xdr:colOff>
      <xdr:row>6</xdr:row>
      <xdr:rowOff>39413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5C1258EB-0321-ACC8-817B-FCF82B11CCD1}"/>
            </a:ext>
          </a:extLst>
        </xdr:cNvPr>
        <xdr:cNvSpPr/>
      </xdr:nvSpPr>
      <xdr:spPr>
        <a:xfrm>
          <a:off x="2338554" y="880241"/>
          <a:ext cx="637190" cy="302172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</a:t>
          </a:r>
        </a:p>
      </xdr:txBody>
    </xdr:sp>
    <xdr:clientData/>
  </xdr:twoCellAnchor>
  <xdr:twoCellAnchor>
    <xdr:from>
      <xdr:col>1</xdr:col>
      <xdr:colOff>913090</xdr:colOff>
      <xdr:row>9</xdr:row>
      <xdr:rowOff>24962</xdr:rowOff>
    </xdr:from>
    <xdr:to>
      <xdr:col>1</xdr:col>
      <xdr:colOff>913091</xdr:colOff>
      <xdr:row>10</xdr:row>
      <xdr:rowOff>151086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555E4E2D-6555-3D2F-50CF-1D0154471B4B}"/>
            </a:ext>
          </a:extLst>
        </xdr:cNvPr>
        <xdr:cNvCxnSpPr/>
      </xdr:nvCxnSpPr>
      <xdr:spPr>
        <a:xfrm flipH="1">
          <a:off x="1524004" y="1739462"/>
          <a:ext cx="1" cy="316624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610915</xdr:colOff>
      <xdr:row>3</xdr:row>
      <xdr:rowOff>78828</xdr:rowOff>
    </xdr:from>
    <xdr:to>
      <xdr:col>1</xdr:col>
      <xdr:colOff>1248105</xdr:colOff>
      <xdr:row>5</xdr:row>
      <xdr:rowOff>0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DF767C44-F8E5-821B-9B7C-905E4859F144}"/>
            </a:ext>
          </a:extLst>
        </xdr:cNvPr>
        <xdr:cNvSpPr/>
      </xdr:nvSpPr>
      <xdr:spPr>
        <a:xfrm>
          <a:off x="1221829" y="650328"/>
          <a:ext cx="637190" cy="302172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</a:t>
          </a:r>
        </a:p>
      </xdr:txBody>
    </xdr:sp>
    <xdr:clientData/>
  </xdr:twoCellAnchor>
  <xdr:twoCellAnchor>
    <xdr:from>
      <xdr:col>1</xdr:col>
      <xdr:colOff>926225</xdr:colOff>
      <xdr:row>5</xdr:row>
      <xdr:rowOff>0</xdr:rowOff>
    </xdr:from>
    <xdr:to>
      <xdr:col>1</xdr:col>
      <xdr:colOff>929510</xdr:colOff>
      <xdr:row>6</xdr:row>
      <xdr:rowOff>91637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84332A43-94F6-54B0-1514-90DE3E6CFBE0}"/>
            </a:ext>
          </a:extLst>
        </xdr:cNvPr>
        <xdr:cNvCxnSpPr>
          <a:stCxn id="58" idx="2"/>
          <a:endCxn id="40" idx="0"/>
        </xdr:cNvCxnSpPr>
      </xdr:nvCxnSpPr>
      <xdr:spPr>
        <a:xfrm flipH="1">
          <a:off x="1537139" y="952500"/>
          <a:ext cx="3285" cy="282137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13138</xdr:colOff>
      <xdr:row>1</xdr:row>
      <xdr:rowOff>156342</xdr:rowOff>
    </xdr:from>
    <xdr:to>
      <xdr:col>5</xdr:col>
      <xdr:colOff>13139</xdr:colOff>
      <xdr:row>3</xdr:row>
      <xdr:rowOff>91966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EFAF527B-3BD9-DE5F-7E4A-7F0AF96554CD}"/>
            </a:ext>
          </a:extLst>
        </xdr:cNvPr>
        <xdr:cNvCxnSpPr/>
      </xdr:nvCxnSpPr>
      <xdr:spPr>
        <a:xfrm flipH="1">
          <a:off x="4545724" y="346842"/>
          <a:ext cx="1" cy="316624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2976</xdr:colOff>
      <xdr:row>6</xdr:row>
      <xdr:rowOff>77986</xdr:rowOff>
    </xdr:from>
    <xdr:to>
      <xdr:col>14</xdr:col>
      <xdr:colOff>324445</xdr:colOff>
      <xdr:row>20</xdr:row>
      <xdr:rowOff>154186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FAEA2D0-9721-4800-A5C6-D9D5AA2AB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13</xdr:col>
      <xdr:colOff>261938</xdr:colOff>
      <xdr:row>9</xdr:row>
      <xdr:rowOff>11906</xdr:rowOff>
    </xdr:from>
    <xdr:to>
      <xdr:col>14</xdr:col>
      <xdr:colOff>178594</xdr:colOff>
      <xdr:row>10</xdr:row>
      <xdr:rowOff>41672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FDA6647-A163-4C8C-BEE3-2B9C26EBCD98}"/>
            </a:ext>
          </a:extLst>
        </xdr:cNvPr>
        <xdr:cNvSpPr txBox="1"/>
      </xdr:nvSpPr>
      <xdr:spPr>
        <a:xfrm>
          <a:off x="8815388" y="1726406"/>
          <a:ext cx="526256" cy="2202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11</xdr:col>
      <xdr:colOff>535782</xdr:colOff>
      <xdr:row>10</xdr:row>
      <xdr:rowOff>5953</xdr:rowOff>
    </xdr:from>
    <xdr:to>
      <xdr:col>12</xdr:col>
      <xdr:colOff>452439</xdr:colOff>
      <xdr:row>11</xdr:row>
      <xdr:rowOff>35719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D7F6F5F-B8F7-42C5-AA56-C81ADB106227}"/>
            </a:ext>
          </a:extLst>
        </xdr:cNvPr>
        <xdr:cNvSpPr txBox="1"/>
      </xdr:nvSpPr>
      <xdr:spPr>
        <a:xfrm>
          <a:off x="7870032" y="1910953"/>
          <a:ext cx="526257" cy="2202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10</xdr:col>
      <xdr:colOff>220267</xdr:colOff>
      <xdr:row>11</xdr:row>
      <xdr:rowOff>29766</xdr:rowOff>
    </xdr:from>
    <xdr:to>
      <xdr:col>11</xdr:col>
      <xdr:colOff>136923</xdr:colOff>
      <xdr:row>12</xdr:row>
      <xdr:rowOff>59532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3AF94B5-0B79-4104-A4CB-F0018F1E87EA}"/>
            </a:ext>
          </a:extLst>
        </xdr:cNvPr>
        <xdr:cNvSpPr txBox="1"/>
      </xdr:nvSpPr>
      <xdr:spPr>
        <a:xfrm>
          <a:off x="6944917" y="2125266"/>
          <a:ext cx="526256" cy="2202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rgbClr val="FF0000"/>
              </a:solidFill>
            </a:rPr>
            <a:t>6</a:t>
          </a:r>
        </a:p>
      </xdr:txBody>
    </xdr:sp>
    <xdr:clientData/>
  </xdr:twoCellAnchor>
  <xdr:twoCellAnchor>
    <xdr:from>
      <xdr:col>8</xdr:col>
      <xdr:colOff>446486</xdr:colOff>
      <xdr:row>12</xdr:row>
      <xdr:rowOff>11907</xdr:rowOff>
    </xdr:from>
    <xdr:to>
      <xdr:col>9</xdr:col>
      <xdr:colOff>363142</xdr:colOff>
      <xdr:row>13</xdr:row>
      <xdr:rowOff>41673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0FC8BD4-561D-4A25-A04F-23EF21357126}"/>
            </a:ext>
          </a:extLst>
        </xdr:cNvPr>
        <xdr:cNvSpPr txBox="1"/>
      </xdr:nvSpPr>
      <xdr:spPr>
        <a:xfrm>
          <a:off x="5951936" y="2297907"/>
          <a:ext cx="526256" cy="2202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rgbClr val="FF0000"/>
              </a:solidFill>
            </a:rPr>
            <a:t>24</a:t>
          </a:r>
        </a:p>
      </xdr:txBody>
    </xdr:sp>
    <xdr:clientData/>
  </xdr:twoCellAnchor>
  <xdr:twoCellAnchor>
    <xdr:from>
      <xdr:col>7</xdr:col>
      <xdr:colOff>83345</xdr:colOff>
      <xdr:row>13</xdr:row>
      <xdr:rowOff>23813</xdr:rowOff>
    </xdr:from>
    <xdr:to>
      <xdr:col>8</xdr:col>
      <xdr:colOff>2</xdr:colOff>
      <xdr:row>14</xdr:row>
      <xdr:rowOff>53579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7487C52-5522-43E8-B5B7-1FE73FC298AE}"/>
            </a:ext>
          </a:extLst>
        </xdr:cNvPr>
        <xdr:cNvSpPr txBox="1"/>
      </xdr:nvSpPr>
      <xdr:spPr>
        <a:xfrm>
          <a:off x="4979195" y="2500313"/>
          <a:ext cx="526257" cy="2202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rgbClr val="FF0000"/>
              </a:solidFill>
            </a:rPr>
            <a:t>120</a:t>
          </a:r>
        </a:p>
      </xdr:txBody>
    </xdr:sp>
    <xdr:clientData/>
  </xdr:twoCellAnchor>
  <xdr:twoCellAnchor>
    <xdr:from>
      <xdr:col>7</xdr:col>
      <xdr:colOff>136923</xdr:colOff>
      <xdr:row>3</xdr:row>
      <xdr:rowOff>154781</xdr:rowOff>
    </xdr:from>
    <xdr:to>
      <xdr:col>13</xdr:col>
      <xdr:colOff>267890</xdr:colOff>
      <xdr:row>5</xdr:row>
      <xdr:rowOff>71437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9E6B30E-15CD-40B1-A15C-4FA1EA7F9E4E}"/>
            </a:ext>
          </a:extLst>
        </xdr:cNvPr>
        <xdr:cNvSpPr txBox="1"/>
      </xdr:nvSpPr>
      <xdr:spPr>
        <a:xfrm>
          <a:off x="5032773" y="726281"/>
          <a:ext cx="3788567" cy="297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rgbClr val="FF0000"/>
              </a:solidFill>
            </a:rPr>
            <a:t>Fact(N) = Fact(N-1) * N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256442</xdr:colOff>
      <xdr:row>2</xdr:row>
      <xdr:rowOff>49822</xdr:rowOff>
    </xdr:from>
    <xdr:to>
      <xdr:col>9</xdr:col>
      <xdr:colOff>139211</xdr:colOff>
      <xdr:row>16</xdr:row>
      <xdr:rowOff>126022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B92C82-2EFD-4BB9-A75C-C4ABF3D0C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102577</xdr:colOff>
      <xdr:row>6</xdr:row>
      <xdr:rowOff>175847</xdr:rowOff>
    </xdr:from>
    <xdr:ext cx="1655884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7566116-F041-4F4B-B38E-7C5AF041ED6B}"/>
                </a:ext>
              </a:extLst>
            </xdr:cNvPr>
            <xdr:cNvSpPr txBox="1"/>
          </xdr:nvSpPr>
          <xdr:spPr>
            <a:xfrm>
              <a:off x="102577" y="1318847"/>
              <a:ext cx="1655884" cy="250453"/>
            </a:xfrm>
            <a:prstGeom prst="rect">
              <a:avLst/>
            </a:prstGeom>
            <a:solidFill>
              <a:srgbClr val="FF0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solidFill>
                          <a:srgbClr val="FFFF00"/>
                        </a:solidFill>
                        <a:latin typeface="Cambria Math" panose="02040503050406030204" pitchFamily="18" charset="0"/>
                      </a:rPr>
                      <m:t>𝐹𝑉</m:t>
                    </m:r>
                    <m:r>
                      <a:rPr lang="en-US" sz="1600" b="0" i="1">
                        <a:solidFill>
                          <a:srgbClr val="FFFF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600" b="0" i="1">
                        <a:solidFill>
                          <a:srgbClr val="FFFF00"/>
                        </a:solidFill>
                        <a:latin typeface="Cambria Math" panose="02040503050406030204" pitchFamily="18" charset="0"/>
                      </a:rPr>
                      <m:t>𝑝𝑣</m:t>
                    </m:r>
                    <m:r>
                      <a:rPr lang="en-US" sz="1600" b="0" i="1">
                        <a:solidFill>
                          <a:srgbClr val="FFFF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sSup>
                      <m:sSupPr>
                        <m:ctrlPr>
                          <a:rPr lang="en-US" sz="1600" b="0" i="1">
                            <a:solidFill>
                              <a:srgbClr val="FFFF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600" b="0" i="1">
                            <a:solidFill>
                              <a:srgbClr val="FFFF00"/>
                            </a:solidFill>
                            <a:latin typeface="Cambria Math" panose="02040503050406030204" pitchFamily="18" charset="0"/>
                          </a:rPr>
                          <m:t>(1+</m:t>
                        </m:r>
                        <m:r>
                          <a:rPr lang="en-US" sz="1600" b="0" i="1">
                            <a:solidFill>
                              <a:srgbClr val="FFFF00"/>
                            </a:solidFill>
                            <a:latin typeface="Cambria Math" panose="02040503050406030204" pitchFamily="18" charset="0"/>
                          </a:rPr>
                          <m:t>𝑟</m:t>
                        </m:r>
                        <m:r>
                          <a:rPr lang="en-US" sz="1600" b="0" i="1">
                            <a:solidFill>
                              <a:srgbClr val="FFFF00"/>
                            </a:solidFill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600" b="0" i="1">
                            <a:solidFill>
                              <a:srgbClr val="FFFF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p>
                  </m:oMath>
                </m:oMathPara>
              </a14:m>
              <a:endParaRPr lang="en-US" sz="1600">
                <a:solidFill>
                  <a:srgbClr val="FFFF00"/>
                </a:solidFill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7566116-F041-4F4B-B38E-7C5AF041ED6B}"/>
                </a:ext>
              </a:extLst>
            </xdr:cNvPr>
            <xdr:cNvSpPr txBox="1"/>
          </xdr:nvSpPr>
          <xdr:spPr>
            <a:xfrm>
              <a:off x="102577" y="1318847"/>
              <a:ext cx="1655884" cy="250453"/>
            </a:xfrm>
            <a:prstGeom prst="rect">
              <a:avLst/>
            </a:prstGeom>
            <a:solidFill>
              <a:srgbClr val="FF0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solidFill>
                    <a:srgbClr val="FFFF00"/>
                  </a:solidFill>
                  <a:latin typeface="Cambria Math" panose="02040503050406030204" pitchFamily="18" charset="0"/>
                </a:rPr>
                <a:t>𝐹𝑉=𝑝𝑣 〖(1+𝑟)〗^𝑛</a:t>
              </a:r>
              <a:endParaRPr lang="en-US" sz="1600">
                <a:solidFill>
                  <a:srgbClr val="FFFF00"/>
                </a:solidFill>
              </a:endParaRPr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5</xdr:row>
      <xdr:rowOff>114300</xdr:rowOff>
    </xdr:from>
    <xdr:to>
      <xdr:col>6</xdr:col>
      <xdr:colOff>85725</xdr:colOff>
      <xdr:row>8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C91CD30-25AB-4DCF-AF83-82D875AE41BA}"/>
            </a:ext>
          </a:extLst>
        </xdr:cNvPr>
        <xdr:cNvSpPr/>
      </xdr:nvSpPr>
      <xdr:spPr>
        <a:xfrm>
          <a:off x="2647950" y="1066800"/>
          <a:ext cx="1095375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/>
            <a:t>Circle</a:t>
          </a:r>
        </a:p>
      </xdr:txBody>
    </xdr:sp>
    <xdr:clientData/>
  </xdr:twoCellAnchor>
  <xdr:twoCellAnchor>
    <xdr:from>
      <xdr:col>3</xdr:col>
      <xdr:colOff>28575</xdr:colOff>
      <xdr:row>10</xdr:row>
      <xdr:rowOff>9524</xdr:rowOff>
    </xdr:from>
    <xdr:to>
      <xdr:col>4</xdr:col>
      <xdr:colOff>304800</xdr:colOff>
      <xdr:row>10</xdr:row>
      <xdr:rowOff>190499</xdr:rowOff>
    </xdr:to>
    <xdr:sp macro="" textlink="">
      <xdr:nvSpPr>
        <xdr:cNvPr id="3" name="Arrow: Notched Right 2">
          <a:extLst>
            <a:ext uri="{FF2B5EF4-FFF2-40B4-BE49-F238E27FC236}">
              <a16:creationId xmlns:a16="http://schemas.microsoft.com/office/drawing/2014/main" id="{BFC736FE-8622-44C2-ABB6-0EDF551D1FA4}"/>
            </a:ext>
          </a:extLst>
        </xdr:cNvPr>
        <xdr:cNvSpPr/>
      </xdr:nvSpPr>
      <xdr:spPr>
        <a:xfrm rot="8340794">
          <a:off x="1857375" y="1914524"/>
          <a:ext cx="885825" cy="180975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149680</xdr:colOff>
      <xdr:row>5</xdr:row>
      <xdr:rowOff>115660</xdr:rowOff>
    </xdr:from>
    <xdr:ext cx="598714" cy="530658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6CFBB68-2E5A-49E1-9308-51ABBB4AA5D7}"/>
            </a:ext>
          </a:extLst>
        </xdr:cNvPr>
        <xdr:cNvSpPr txBox="1"/>
      </xdr:nvSpPr>
      <xdr:spPr>
        <a:xfrm>
          <a:off x="762001" y="1068160"/>
          <a:ext cx="59871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800"/>
            <a:t>c1</a:t>
          </a:r>
        </a:p>
      </xdr:txBody>
    </xdr:sp>
    <xdr:clientData/>
  </xdr:oneCellAnchor>
  <xdr:twoCellAnchor>
    <xdr:from>
      <xdr:col>1</xdr:col>
      <xdr:colOff>492984</xdr:colOff>
      <xdr:row>7</xdr:row>
      <xdr:rowOff>163275</xdr:rowOff>
    </xdr:from>
    <xdr:to>
      <xdr:col>2</xdr:col>
      <xdr:colOff>484678</xdr:colOff>
      <xdr:row>12</xdr:row>
      <xdr:rowOff>73451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F576F6B9-1440-450F-82AD-5CD8819B92F8}"/>
            </a:ext>
          </a:extLst>
        </xdr:cNvPr>
        <xdr:cNvCxnSpPr>
          <a:endCxn id="7" idx="1"/>
        </xdr:cNvCxnSpPr>
      </xdr:nvCxnSpPr>
      <xdr:spPr>
        <a:xfrm>
          <a:off x="1105305" y="1496775"/>
          <a:ext cx="604016" cy="8626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428625</xdr:colOff>
      <xdr:row>11</xdr:row>
      <xdr:rowOff>133350</xdr:rowOff>
    </xdr:from>
    <xdr:to>
      <xdr:col>8</xdr:col>
      <xdr:colOff>321761</xdr:colOff>
      <xdr:row>19</xdr:row>
      <xdr:rowOff>178233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CC73FEDD-6899-4CFD-A5B0-6D2C08DFAADA}"/>
            </a:ext>
          </a:extLst>
        </xdr:cNvPr>
        <xdr:cNvGrpSpPr/>
      </xdr:nvGrpSpPr>
      <xdr:grpSpPr>
        <a:xfrm>
          <a:off x="1653268" y="2228850"/>
          <a:ext cx="3567064" cy="1568883"/>
          <a:chOff x="6524625" y="2228850"/>
          <a:chExt cx="3550736" cy="1568883"/>
        </a:xfrm>
      </xdr:grpSpPr>
      <xdr:sp macro="" textlink="">
        <xdr:nvSpPr>
          <xdr:cNvPr id="7" name="Oval 6">
            <a:extLst>
              <a:ext uri="{FF2B5EF4-FFF2-40B4-BE49-F238E27FC236}">
                <a16:creationId xmlns:a16="http://schemas.microsoft.com/office/drawing/2014/main" id="{E4DA66EE-BA9D-83EF-CCAE-075E85B9191D}"/>
              </a:ext>
            </a:extLst>
          </xdr:cNvPr>
          <xdr:cNvSpPr/>
        </xdr:nvSpPr>
        <xdr:spPr>
          <a:xfrm>
            <a:off x="6524625" y="2305050"/>
            <a:ext cx="381000" cy="37147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404930BE-8CE0-A934-2B70-12D0D82F1CAC}"/>
              </a:ext>
            </a:extLst>
          </xdr:cNvPr>
          <xdr:cNvSpPr txBox="1"/>
        </xdr:nvSpPr>
        <xdr:spPr>
          <a:xfrm>
            <a:off x="7124700" y="2228850"/>
            <a:ext cx="84870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2800"/>
              <a:t>r=20</a:t>
            </a:r>
          </a:p>
        </xdr:txBody>
      </xdr:sp>
      <xdr:cxnSp macro="">
        <xdr:nvCxnSpPr>
          <xdr:cNvPr id="9" name="Straight Connector 8">
            <a:extLst>
              <a:ext uri="{FF2B5EF4-FFF2-40B4-BE49-F238E27FC236}">
                <a16:creationId xmlns:a16="http://schemas.microsoft.com/office/drawing/2014/main" id="{FE4A8701-3CF5-9073-D779-B0638E3A8667}"/>
              </a:ext>
            </a:extLst>
          </xdr:cNvPr>
          <xdr:cNvCxnSpPr>
            <a:stCxn id="7" idx="6"/>
            <a:endCxn id="8" idx="1"/>
          </xdr:cNvCxnSpPr>
        </xdr:nvCxnSpPr>
        <xdr:spPr>
          <a:xfrm>
            <a:off x="6905625" y="2490788"/>
            <a:ext cx="219075" cy="339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0DBF0DEE-A8D6-FD1F-4232-82B5C9874E71}"/>
              </a:ext>
            </a:extLst>
          </xdr:cNvPr>
          <xdr:cNvSpPr txBox="1"/>
        </xdr:nvSpPr>
        <xdr:spPr>
          <a:xfrm>
            <a:off x="7067550" y="2638425"/>
            <a:ext cx="1553887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2800"/>
              <a:t>getArea()</a:t>
            </a:r>
          </a:p>
        </xdr:txBody>
      </xdr:sp>
      <xdr:cxnSp macro="">
        <xdr:nvCxnSpPr>
          <xdr:cNvPr id="11" name="Straight Connector 10">
            <a:extLst>
              <a:ext uri="{FF2B5EF4-FFF2-40B4-BE49-F238E27FC236}">
                <a16:creationId xmlns:a16="http://schemas.microsoft.com/office/drawing/2014/main" id="{E40AFBAF-A9CA-F211-DF07-BD5C04A5BBD8}"/>
              </a:ext>
            </a:extLst>
          </xdr:cNvPr>
          <xdr:cNvCxnSpPr>
            <a:stCxn id="7" idx="5"/>
          </xdr:cNvCxnSpPr>
        </xdr:nvCxnSpPr>
        <xdr:spPr>
          <a:xfrm>
            <a:off x="6849829" y="2622124"/>
            <a:ext cx="312971" cy="30205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251B75CE-F369-22E7-D657-551D2346B93E}"/>
              </a:ext>
            </a:extLst>
          </xdr:cNvPr>
          <xdr:cNvSpPr txBox="1"/>
        </xdr:nvSpPr>
        <xdr:spPr>
          <a:xfrm>
            <a:off x="7067550" y="3267075"/>
            <a:ext cx="3007811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2800"/>
              <a:t>getCircumference()</a:t>
            </a:r>
          </a:p>
        </xdr:txBody>
      </xdr:sp>
      <xdr:cxnSp macro="">
        <xdr:nvCxnSpPr>
          <xdr:cNvPr id="13" name="Straight Connector 12">
            <a:extLst>
              <a:ext uri="{FF2B5EF4-FFF2-40B4-BE49-F238E27FC236}">
                <a16:creationId xmlns:a16="http://schemas.microsoft.com/office/drawing/2014/main" id="{8FC037D8-D873-7540-CD4E-432DBC068EBD}"/>
              </a:ext>
            </a:extLst>
          </xdr:cNvPr>
          <xdr:cNvCxnSpPr>
            <a:stCxn id="7" idx="4"/>
            <a:endCxn id="12" idx="1"/>
          </xdr:cNvCxnSpPr>
        </xdr:nvCxnSpPr>
        <xdr:spPr>
          <a:xfrm>
            <a:off x="6715125" y="2676525"/>
            <a:ext cx="352425" cy="855879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66676</xdr:colOff>
      <xdr:row>9</xdr:row>
      <xdr:rowOff>171448</xdr:rowOff>
    </xdr:from>
    <xdr:to>
      <xdr:col>7</xdr:col>
      <xdr:colOff>342901</xdr:colOff>
      <xdr:row>10</xdr:row>
      <xdr:rowOff>161923</xdr:rowOff>
    </xdr:to>
    <xdr:sp macro="" textlink="">
      <xdr:nvSpPr>
        <xdr:cNvPr id="14" name="Arrow: Notched Right 13">
          <a:extLst>
            <a:ext uri="{FF2B5EF4-FFF2-40B4-BE49-F238E27FC236}">
              <a16:creationId xmlns:a16="http://schemas.microsoft.com/office/drawing/2014/main" id="{92AB2170-A08C-4F58-958C-A19C0CA1BCFB}"/>
            </a:ext>
          </a:extLst>
        </xdr:cNvPr>
        <xdr:cNvSpPr/>
      </xdr:nvSpPr>
      <xdr:spPr>
        <a:xfrm rot="1294718">
          <a:off x="3724276" y="1885948"/>
          <a:ext cx="885825" cy="180975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249010</xdr:colOff>
      <xdr:row>11</xdr:row>
      <xdr:rowOff>50348</xdr:rowOff>
    </xdr:from>
    <xdr:ext cx="518475" cy="530658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241025D1-C120-43C6-95D3-7B8A0EA8FC0F}"/>
            </a:ext>
          </a:extLst>
        </xdr:cNvPr>
        <xdr:cNvSpPr txBox="1"/>
      </xdr:nvSpPr>
      <xdr:spPr>
        <a:xfrm>
          <a:off x="249010" y="2145848"/>
          <a:ext cx="518475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800"/>
            <a:t>c2</a:t>
          </a:r>
        </a:p>
      </xdr:txBody>
    </xdr:sp>
    <xdr:clientData/>
  </xdr:oneCellAnchor>
  <xdr:twoCellAnchor>
    <xdr:from>
      <xdr:col>1</xdr:col>
      <xdr:colOff>155164</xdr:colOff>
      <xdr:row>12</xdr:row>
      <xdr:rowOff>125177</xdr:rowOff>
    </xdr:from>
    <xdr:to>
      <xdr:col>2</xdr:col>
      <xdr:colOff>367393</xdr:colOff>
      <xdr:row>12</xdr:row>
      <xdr:rowOff>149679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BE70DBCD-2669-4B43-BA7B-FE1D4E60A51C}"/>
            </a:ext>
          </a:extLst>
        </xdr:cNvPr>
        <xdr:cNvCxnSpPr>
          <a:stCxn id="21" idx="3"/>
        </xdr:cNvCxnSpPr>
      </xdr:nvCxnSpPr>
      <xdr:spPr>
        <a:xfrm>
          <a:off x="767485" y="2411177"/>
          <a:ext cx="824551" cy="2450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40822</xdr:colOff>
      <xdr:row>15</xdr:row>
      <xdr:rowOff>163286</xdr:rowOff>
    </xdr:from>
    <xdr:to>
      <xdr:col>19</xdr:col>
      <xdr:colOff>163286</xdr:colOff>
      <xdr:row>29</xdr:row>
      <xdr:rowOff>68036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A120FE77-7EDF-4926-ADC1-39A734BB9880}"/>
            </a:ext>
          </a:extLst>
        </xdr:cNvPr>
        <xdr:cNvSpPr/>
      </xdr:nvSpPr>
      <xdr:spPr>
        <a:xfrm>
          <a:off x="11623222" y="3020786"/>
          <a:ext cx="2560864" cy="2571750"/>
        </a:xfrm>
        <a:prstGeom prst="ellipse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122464</xdr:colOff>
      <xdr:row>22</xdr:row>
      <xdr:rowOff>95250</xdr:rowOff>
    </xdr:from>
    <xdr:to>
      <xdr:col>19</xdr:col>
      <xdr:colOff>163286</xdr:colOff>
      <xdr:row>22</xdr:row>
      <xdr:rowOff>115661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7357CE79-B8D6-45B3-AA63-19AD781B5F62}"/>
            </a:ext>
          </a:extLst>
        </xdr:cNvPr>
        <xdr:cNvCxnSpPr>
          <a:endCxn id="23" idx="6"/>
        </xdr:cNvCxnSpPr>
      </xdr:nvCxnSpPr>
      <xdr:spPr>
        <a:xfrm>
          <a:off x="12924064" y="4286250"/>
          <a:ext cx="1260022" cy="20411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476254</xdr:colOff>
      <xdr:row>20</xdr:row>
      <xdr:rowOff>27216</xdr:rowOff>
    </xdr:from>
    <xdr:ext cx="330540" cy="593304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59DF134C-2ACD-42FB-BA6C-024F3E040E41}"/>
            </a:ext>
          </a:extLst>
        </xdr:cNvPr>
        <xdr:cNvSpPr txBox="1"/>
      </xdr:nvSpPr>
      <xdr:spPr>
        <a:xfrm>
          <a:off x="13277854" y="3837216"/>
          <a:ext cx="330540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 b="1"/>
            <a:t>r</a:t>
          </a:r>
        </a:p>
      </xdr:txBody>
    </xdr:sp>
    <xdr:clientData/>
  </xdr:oneCellAnchor>
  <xdr:oneCellAnchor>
    <xdr:from>
      <xdr:col>18</xdr:col>
      <xdr:colOff>110639</xdr:colOff>
      <xdr:row>30</xdr:row>
      <xdr:rowOff>171699</xdr:rowOff>
    </xdr:from>
    <xdr:ext cx="2882932" cy="57381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964F612A-B63B-4824-A0C9-0D269F9673F5}"/>
                </a:ext>
              </a:extLst>
            </xdr:cNvPr>
            <xdr:cNvSpPr txBox="1"/>
          </xdr:nvSpPr>
          <xdr:spPr>
            <a:xfrm>
              <a:off x="13521839" y="5886699"/>
              <a:ext cx="2882932" cy="5738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3600" b="0" i="1">
                        <a:latin typeface="Cambria Math" panose="02040503050406030204" pitchFamily="18" charset="0"/>
                      </a:rPr>
                      <m:t>𝐴𝑟𝑒𝑎</m:t>
                    </m:r>
                    <m:r>
                      <a:rPr lang="en-US" sz="36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l-GR" sz="3600" i="1">
                        <a:latin typeface="Cambria Math" panose="02040503050406030204" pitchFamily="18" charset="0"/>
                      </a:rPr>
                      <m:t>𝜋</m:t>
                    </m:r>
                    <m:sSup>
                      <m:sSupPr>
                        <m:ctrlPr>
                          <a:rPr lang="en-US" sz="36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360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en-US" sz="360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3600"/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964F612A-B63B-4824-A0C9-0D269F9673F5}"/>
                </a:ext>
              </a:extLst>
            </xdr:cNvPr>
            <xdr:cNvSpPr txBox="1"/>
          </xdr:nvSpPr>
          <xdr:spPr>
            <a:xfrm>
              <a:off x="13521839" y="5886699"/>
              <a:ext cx="2882932" cy="5738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3600" b="0" i="0">
                  <a:latin typeface="Cambria Math" panose="02040503050406030204" pitchFamily="18" charset="0"/>
                </a:rPr>
                <a:t>𝐴𝑟𝑒𝑎</a:t>
              </a:r>
              <a:r>
                <a:rPr lang="en-US" sz="3600" i="0">
                  <a:latin typeface="Cambria Math" panose="02040503050406030204" pitchFamily="18" charset="0"/>
                </a:rPr>
                <a:t>=</a:t>
              </a:r>
              <a:r>
                <a:rPr lang="el-GR" sz="3600" i="0">
                  <a:latin typeface="Cambria Math" panose="02040503050406030204" pitchFamily="18" charset="0"/>
                </a:rPr>
                <a:t>𝜋</a:t>
              </a:r>
              <a:r>
                <a:rPr lang="en-US" sz="3600" i="0">
                  <a:latin typeface="Cambria Math" panose="02040503050406030204" pitchFamily="18" charset="0"/>
                </a:rPr>
                <a:t>𝑟^2</a:t>
              </a:r>
              <a:endParaRPr lang="en-US" sz="3600"/>
            </a:p>
          </xdr:txBody>
        </xdr:sp>
      </mc:Fallback>
    </mc:AlternateContent>
    <xdr:clientData/>
  </xdr:oneCellAnchor>
  <xdr:oneCellAnchor>
    <xdr:from>
      <xdr:col>18</xdr:col>
      <xdr:colOff>328353</xdr:colOff>
      <xdr:row>34</xdr:row>
      <xdr:rowOff>49234</xdr:rowOff>
    </xdr:from>
    <xdr:ext cx="5114504" cy="5635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23A5A2E5-ADA4-4532-8A37-44EAA84A6964}"/>
                </a:ext>
              </a:extLst>
            </xdr:cNvPr>
            <xdr:cNvSpPr txBox="1"/>
          </xdr:nvSpPr>
          <xdr:spPr>
            <a:xfrm>
              <a:off x="13739553" y="6526234"/>
              <a:ext cx="5114504" cy="5635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3600" b="0" i="1">
                      <a:latin typeface="Cambria Math" panose="02040503050406030204" pitchFamily="18" charset="0"/>
                    </a:rPr>
                    <m:t>𝐶𝑖𝑟𝑐𝑢𝑚𝑓𝑒𝑟𝑒𝑛𝑐𝑒</m:t>
                  </m:r>
                  <m:r>
                    <a:rPr lang="en-US" sz="3600" i="1">
                      <a:latin typeface="Cambria Math" panose="02040503050406030204" pitchFamily="18" charset="0"/>
                    </a:rPr>
                    <m:t>=</m:t>
                  </m:r>
                  <m:r>
                    <a:rPr lang="en-US" sz="3600" b="0" i="1">
                      <a:latin typeface="Cambria Math" panose="02040503050406030204" pitchFamily="18" charset="0"/>
                    </a:rPr>
                    <m:t>2</m:t>
                  </m:r>
                  <m:r>
                    <a:rPr lang="el-GR" sz="3600" i="1">
                      <a:latin typeface="Cambria Math" panose="02040503050406030204" pitchFamily="18" charset="0"/>
                    </a:rPr>
                    <m:t>𝜋</m:t>
                  </m:r>
                </m:oMath>
              </a14:m>
              <a:r>
                <a:rPr lang="en-US" sz="3600"/>
                <a:t>r</a:t>
              </a:r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23A5A2E5-ADA4-4532-8A37-44EAA84A6964}"/>
                </a:ext>
              </a:extLst>
            </xdr:cNvPr>
            <xdr:cNvSpPr txBox="1"/>
          </xdr:nvSpPr>
          <xdr:spPr>
            <a:xfrm>
              <a:off x="13739553" y="6526234"/>
              <a:ext cx="5114504" cy="5635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3600" b="0" i="0">
                  <a:latin typeface="Cambria Math" panose="02040503050406030204" pitchFamily="18" charset="0"/>
                </a:rPr>
                <a:t>𝐶𝑖𝑟𝑐𝑢𝑚𝑓𝑒𝑟𝑒𝑛𝑐𝑒</a:t>
              </a:r>
              <a:r>
                <a:rPr lang="en-US" sz="3600" i="0">
                  <a:latin typeface="Cambria Math" panose="02040503050406030204" pitchFamily="18" charset="0"/>
                </a:rPr>
                <a:t>=</a:t>
              </a:r>
              <a:r>
                <a:rPr lang="en-US" sz="3600" b="0" i="0">
                  <a:latin typeface="Cambria Math" panose="02040503050406030204" pitchFamily="18" charset="0"/>
                </a:rPr>
                <a:t>2</a:t>
              </a:r>
              <a:r>
                <a:rPr lang="el-GR" sz="3600" i="0">
                  <a:latin typeface="Cambria Math" panose="02040503050406030204" pitchFamily="18" charset="0"/>
                </a:rPr>
                <a:t>𝜋</a:t>
              </a:r>
              <a:r>
                <a:rPr lang="en-US" sz="3600"/>
                <a:t>r</a:t>
              </a:r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54428</xdr:colOff>
      <xdr:row>5</xdr:row>
      <xdr:rowOff>179614</xdr:rowOff>
    </xdr:from>
    <xdr:to>
      <xdr:col>11</xdr:col>
      <xdr:colOff>27213</xdr:colOff>
      <xdr:row>10</xdr:row>
      <xdr:rowOff>70758</xdr:rowOff>
    </xdr:to>
    <xdr:sp macro="" textlink="">
      <xdr:nvSpPr>
        <xdr:cNvPr id="2" name="Callout: Bent Line 1">
          <a:extLst>
            <a:ext uri="{FF2B5EF4-FFF2-40B4-BE49-F238E27FC236}">
              <a16:creationId xmlns:a16="http://schemas.microsoft.com/office/drawing/2014/main" id="{D5612E23-5126-F4D9-D7E8-3898CBB0B1C3}"/>
            </a:ext>
          </a:extLst>
        </xdr:cNvPr>
        <xdr:cNvSpPr/>
      </xdr:nvSpPr>
      <xdr:spPr>
        <a:xfrm>
          <a:off x="593271" y="1132114"/>
          <a:ext cx="1409699" cy="843644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98311"/>
            <a:gd name="adj6" fmla="val 2253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Most Significant Bit</a:t>
          </a:r>
        </a:p>
        <a:p>
          <a:pPr algn="l"/>
          <a:r>
            <a:rPr lang="en-US" sz="1100"/>
            <a:t>/Sign Bit</a:t>
          </a:r>
        </a:p>
        <a:p>
          <a:pPr algn="l"/>
          <a:r>
            <a:rPr lang="en-US" sz="1100"/>
            <a:t>  0: +ve</a:t>
          </a:r>
        </a:p>
        <a:p>
          <a:pPr algn="l"/>
          <a:r>
            <a:rPr lang="en-US" sz="1100"/>
            <a:t>  1: -ve</a:t>
          </a:r>
        </a:p>
      </xdr:txBody>
    </xdr:sp>
    <xdr:clientData/>
  </xdr:twoCellAnchor>
  <xdr:oneCellAnchor>
    <xdr:from>
      <xdr:col>14</xdr:col>
      <xdr:colOff>27214</xdr:colOff>
      <xdr:row>3</xdr:row>
      <xdr:rowOff>84364</xdr:rowOff>
    </xdr:from>
    <xdr:ext cx="865415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29F2598-6E43-AB49-0C7E-EDB7B381428E}"/>
                </a:ext>
              </a:extLst>
            </xdr:cNvPr>
            <xdr:cNvSpPr txBox="1"/>
          </xdr:nvSpPr>
          <xdr:spPr>
            <a:xfrm>
              <a:off x="2541814" y="655864"/>
              <a:ext cx="865415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−2</m:t>
                      </m:r>
                    </m:e>
                    <m:sup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31</m:t>
                      </m:r>
                    </m:sup>
                  </m:sSup>
                  <m:sSup>
                    <m:sSup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..2</m:t>
                      </m:r>
                    </m:e>
                    <m:sup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31</m:t>
                      </m:r>
                    </m:sup>
                  </m:sSup>
                </m:oMath>
              </a14:m>
              <a:r>
                <a:rPr lang="en-US" sz="1100"/>
                <a:t>-</a:t>
              </a:r>
              <a:r>
                <a:rPr lang="en-US" sz="1100" b="1"/>
                <a:t>1</a:t>
              </a: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29F2598-6E43-AB49-0C7E-EDB7B381428E}"/>
                </a:ext>
              </a:extLst>
            </xdr:cNvPr>
            <xdr:cNvSpPr txBox="1"/>
          </xdr:nvSpPr>
          <xdr:spPr>
            <a:xfrm>
              <a:off x="2541814" y="655864"/>
              <a:ext cx="865415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2〗^31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..2〗^31</a:t>
              </a:r>
              <a:r>
                <a:rPr lang="en-US" sz="1100"/>
                <a:t>-</a:t>
              </a:r>
              <a:r>
                <a:rPr lang="en-US" sz="1100" b="1"/>
                <a:t>1</a:t>
              </a:r>
            </a:p>
          </xdr:txBody>
        </xdr:sp>
      </mc:Fallback>
    </mc:AlternateContent>
    <xdr:clientData/>
  </xdr:oneCellAnchor>
  <xdr:oneCellAnchor>
    <xdr:from>
      <xdr:col>15</xdr:col>
      <xdr:colOff>27215</xdr:colOff>
      <xdr:row>7</xdr:row>
      <xdr:rowOff>51707</xdr:rowOff>
    </xdr:from>
    <xdr:ext cx="1366157" cy="1828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AC0E08B-689D-B090-88C8-299FB6BC9D69}"/>
                </a:ext>
              </a:extLst>
            </xdr:cNvPr>
            <xdr:cNvSpPr txBox="1"/>
          </xdr:nvSpPr>
          <xdr:spPr>
            <a:xfrm>
              <a:off x="2721429" y="1385207"/>
              <a:ext cx="1366157" cy="1828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−2</m:t>
                      </m:r>
                    </m:e>
                    <m:sup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−1)</m:t>
                      </m:r>
                    </m:sup>
                  </m:sSup>
                  <m:sSup>
                    <m:sSup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..2</m:t>
                      </m:r>
                    </m:e>
                    <m:sup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−1)</m:t>
                      </m:r>
                    </m:sup>
                  </m:sSup>
                </m:oMath>
              </a14:m>
              <a:r>
                <a:rPr lang="en-US" sz="1100"/>
                <a:t>-</a:t>
              </a:r>
              <a:r>
                <a:rPr lang="en-US" sz="1100" b="1"/>
                <a:t>1</a:t>
              </a: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AC0E08B-689D-B090-88C8-299FB6BC9D69}"/>
                </a:ext>
              </a:extLst>
            </xdr:cNvPr>
            <xdr:cNvSpPr txBox="1"/>
          </xdr:nvSpPr>
          <xdr:spPr>
            <a:xfrm>
              <a:off x="2721429" y="1385207"/>
              <a:ext cx="1366157" cy="1828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2〗^(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(𝑛−1)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..2〗^(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(𝑛−1)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/>
                <a:t>-</a:t>
              </a:r>
              <a:r>
                <a:rPr lang="en-US" sz="1100" b="1"/>
                <a:t>1</a:t>
              </a:r>
            </a:p>
          </xdr:txBody>
        </xdr:sp>
      </mc:Fallback>
    </mc:AlternateContent>
    <xdr:clientData/>
  </xdr:oneCellAnchor>
  <xdr:oneCellAnchor>
    <xdr:from>
      <xdr:col>15</xdr:col>
      <xdr:colOff>174172</xdr:colOff>
      <xdr:row>12</xdr:row>
      <xdr:rowOff>46264</xdr:rowOff>
    </xdr:from>
    <xdr:ext cx="1366157" cy="1749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7AFEAD6-575A-40AD-C929-1510D49AAB4E}"/>
                </a:ext>
              </a:extLst>
            </xdr:cNvPr>
            <xdr:cNvSpPr txBox="1"/>
          </xdr:nvSpPr>
          <xdr:spPr>
            <a:xfrm>
              <a:off x="2868386" y="2332264"/>
              <a:ext cx="1366157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</m:t>
                  </m:r>
                  <m:sSup>
                    <m:sSup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..2</m:t>
                      </m:r>
                    </m:e>
                    <m:sup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sup>
                  </m:sSup>
                </m:oMath>
              </a14:m>
              <a:r>
                <a:rPr lang="en-US" sz="1100"/>
                <a:t>-</a:t>
              </a:r>
              <a:r>
                <a:rPr lang="en-US" sz="1100" b="1"/>
                <a:t>1</a:t>
              </a: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7AFEAD6-575A-40AD-C929-1510D49AAB4E}"/>
                </a:ext>
              </a:extLst>
            </xdr:cNvPr>
            <xdr:cNvSpPr txBox="1"/>
          </xdr:nvSpPr>
          <xdr:spPr>
            <a:xfrm>
              <a:off x="2868386" y="2332264"/>
              <a:ext cx="1366157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..2〗^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US" sz="1100"/>
                <a:t>-</a:t>
              </a:r>
              <a:r>
                <a:rPr lang="en-US" sz="1100" b="1"/>
                <a:t>1</a:t>
              </a:r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583222</xdr:colOff>
      <xdr:row>10</xdr:row>
      <xdr:rowOff>55685</xdr:rowOff>
    </xdr:from>
    <xdr:ext cx="2087495" cy="582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8EB196D-04CC-47E9-88D0-EFB6B12C748B}"/>
                </a:ext>
              </a:extLst>
            </xdr:cNvPr>
            <xdr:cNvSpPr txBox="1"/>
          </xdr:nvSpPr>
          <xdr:spPr>
            <a:xfrm>
              <a:off x="1116622" y="1960685"/>
              <a:ext cx="2087495" cy="582404"/>
            </a:xfrm>
            <a:prstGeom prst="rect">
              <a:avLst/>
            </a:prstGeom>
            <a:solidFill>
              <a:srgbClr val="FF0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800" b="0" i="1">
                        <a:solidFill>
                          <a:srgbClr val="FFFF00"/>
                        </a:solidFill>
                        <a:latin typeface="Cambria Math" panose="02040503050406030204" pitchFamily="18" charset="0"/>
                      </a:rPr>
                      <m:t>𝑃𝑚𝑡</m:t>
                    </m:r>
                    <m:r>
                      <a:rPr lang="en-US" sz="1800" b="0" i="1">
                        <a:solidFill>
                          <a:srgbClr val="FFFF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800" b="0" i="1">
                        <a:solidFill>
                          <a:srgbClr val="FFFF00"/>
                        </a:solidFill>
                        <a:latin typeface="Cambria Math" panose="02040503050406030204" pitchFamily="18" charset="0"/>
                      </a:rPr>
                      <m:t>𝑝</m:t>
                    </m:r>
                    <m:f>
                      <m:fPr>
                        <m:ctrlPr>
                          <a:rPr lang="en-US" sz="1800" i="1">
                            <a:solidFill>
                              <a:srgbClr val="FFFF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800" b="0" i="1">
                            <a:solidFill>
                              <a:srgbClr val="FFFF00"/>
                            </a:solidFill>
                            <a:latin typeface="Cambria Math" panose="02040503050406030204" pitchFamily="18" charset="0"/>
                          </a:rPr>
                          <m:t>𝑟</m:t>
                        </m:r>
                        <m:r>
                          <a:rPr lang="en-US" sz="1800" b="0" i="1">
                            <a:solidFill>
                              <a:srgbClr val="FFFF0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sSup>
                          <m:sSupPr>
                            <m:ctrlPr>
                              <a:rPr lang="en-US" sz="1800" b="0" i="1">
                                <a:solidFill>
                                  <a:srgbClr val="FFFF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800" b="0" i="1">
                                <a:solidFill>
                                  <a:srgbClr val="FFFF00"/>
                                </a:solidFill>
                                <a:latin typeface="Cambria Math" panose="02040503050406030204" pitchFamily="18" charset="0"/>
                              </a:rPr>
                              <m:t>(1+</m:t>
                            </m:r>
                            <m:r>
                              <a:rPr lang="en-US" sz="1800" b="0" i="1">
                                <a:solidFill>
                                  <a:srgbClr val="FFFF00"/>
                                </a:solidFill>
                                <a:latin typeface="Cambria Math" panose="02040503050406030204" pitchFamily="18" charset="0"/>
                              </a:rPr>
                              <m:t>𝑟</m:t>
                            </m:r>
                            <m:r>
                              <a:rPr lang="en-US" sz="1800" b="0" i="1">
                                <a:solidFill>
                                  <a:srgbClr val="FFFF00"/>
                                </a:solidFill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US" sz="1800" b="0" i="1">
                                <a:solidFill>
                                  <a:srgbClr val="FFFF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en-US" sz="1800" i="1">
                                <a:solidFill>
                                  <a:srgbClr val="FFFF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800" b="0" i="1">
                                <a:solidFill>
                                  <a:srgbClr val="FFFF00"/>
                                </a:solidFill>
                                <a:latin typeface="Cambria Math" panose="02040503050406030204" pitchFamily="18" charset="0"/>
                              </a:rPr>
                              <m:t>(1+</m:t>
                            </m:r>
                            <m:r>
                              <a:rPr lang="en-US" sz="1800" b="0" i="1">
                                <a:solidFill>
                                  <a:srgbClr val="FFFF00"/>
                                </a:solidFill>
                                <a:latin typeface="Cambria Math" panose="02040503050406030204" pitchFamily="18" charset="0"/>
                              </a:rPr>
                              <m:t>𝑟</m:t>
                            </m:r>
                            <m:r>
                              <a:rPr lang="en-US" sz="1800" b="0" i="1">
                                <a:solidFill>
                                  <a:srgbClr val="FFFF00"/>
                                </a:solidFill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US" sz="1800" b="0" i="1">
                                <a:solidFill>
                                  <a:srgbClr val="FFFF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</m:sSup>
                        <m:r>
                          <a:rPr lang="en-US" sz="1800" b="0" i="1">
                            <a:solidFill>
                              <a:srgbClr val="FFFF00"/>
                            </a:solidFill>
                            <a:latin typeface="Cambria Math" panose="02040503050406030204" pitchFamily="18" charset="0"/>
                          </a:rPr>
                          <m:t>−1</m:t>
                        </m:r>
                      </m:den>
                    </m:f>
                  </m:oMath>
                </m:oMathPara>
              </a14:m>
              <a:endParaRPr lang="en-US" sz="1800">
                <a:solidFill>
                  <a:srgbClr val="FFFF00"/>
                </a:solidFill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8EB196D-04CC-47E9-88D0-EFB6B12C748B}"/>
                </a:ext>
              </a:extLst>
            </xdr:cNvPr>
            <xdr:cNvSpPr txBox="1"/>
          </xdr:nvSpPr>
          <xdr:spPr>
            <a:xfrm>
              <a:off x="1116622" y="1960685"/>
              <a:ext cx="2087495" cy="582404"/>
            </a:xfrm>
            <a:prstGeom prst="rect">
              <a:avLst/>
            </a:prstGeom>
            <a:solidFill>
              <a:srgbClr val="FF0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800" b="0" i="0">
                  <a:solidFill>
                    <a:srgbClr val="FFFF00"/>
                  </a:solidFill>
                  <a:latin typeface="Cambria Math" panose="02040503050406030204" pitchFamily="18" charset="0"/>
                </a:rPr>
                <a:t>𝑃𝑚𝑡=𝑝 (𝑟 〖(1+𝑟)〗^𝑛)/(〖(1+𝑟)〗^𝑛−1)</a:t>
              </a:r>
              <a:endParaRPr lang="en-US" sz="1800">
                <a:solidFill>
                  <a:srgbClr val="FFFF00"/>
                </a:solidFill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66B9-7915-4752-970C-9E9F2CC7DD28}">
  <sheetPr codeName="Sheet1"/>
  <dimension ref="B2:O28"/>
  <sheetViews>
    <sheetView zoomScaleNormal="100" workbookViewId="0">
      <selection activeCell="Q8" sqref="Q8"/>
    </sheetView>
  </sheetViews>
  <sheetFormatPr defaultRowHeight="15" x14ac:dyDescent="0.25"/>
  <cols>
    <col min="7" max="7" width="9.42578125" customWidth="1"/>
    <col min="10" max="10" width="10.85546875" bestFit="1" customWidth="1"/>
  </cols>
  <sheetData>
    <row r="2" spans="2:15" x14ac:dyDescent="0.25">
      <c r="B2" s="1">
        <v>5</v>
      </c>
      <c r="D2" s="1">
        <v>6</v>
      </c>
      <c r="F2" s="1">
        <v>1</v>
      </c>
      <c r="I2" s="1" t="s">
        <v>0</v>
      </c>
      <c r="K2" s="1" t="s">
        <v>3</v>
      </c>
      <c r="L2" s="32" t="s">
        <v>5</v>
      </c>
      <c r="M2" s="1">
        <v>5</v>
      </c>
    </row>
    <row r="3" spans="2:15" x14ac:dyDescent="0.25">
      <c r="B3" s="2">
        <v>10</v>
      </c>
      <c r="D3" s="2">
        <v>12</v>
      </c>
      <c r="F3" s="2">
        <v>2</v>
      </c>
      <c r="I3" s="2" t="s">
        <v>1</v>
      </c>
      <c r="K3" s="2" t="s">
        <v>4</v>
      </c>
      <c r="L3" s="33"/>
      <c r="M3" s="2">
        <v>8</v>
      </c>
    </row>
    <row r="5" spans="2:15" x14ac:dyDescent="0.25">
      <c r="D5" s="1" t="s">
        <v>0</v>
      </c>
      <c r="I5" t="s">
        <v>2</v>
      </c>
      <c r="J5" t="s">
        <v>10</v>
      </c>
    </row>
    <row r="6" spans="2:15" x14ac:dyDescent="0.25">
      <c r="D6" s="2" t="s">
        <v>1</v>
      </c>
    </row>
    <row r="7" spans="2:15" x14ac:dyDescent="0.25">
      <c r="H7" s="3" t="s">
        <v>6</v>
      </c>
      <c r="I7" s="3" t="s">
        <v>7</v>
      </c>
    </row>
    <row r="8" spans="2:15" x14ac:dyDescent="0.25">
      <c r="H8" s="2">
        <v>96</v>
      </c>
      <c r="I8" s="2">
        <v>60</v>
      </c>
    </row>
    <row r="9" spans="2:15" x14ac:dyDescent="0.25">
      <c r="H9" s="2">
        <v>60</v>
      </c>
      <c r="I9" s="2">
        <v>36</v>
      </c>
    </row>
    <row r="10" spans="2:15" x14ac:dyDescent="0.25">
      <c r="H10" s="2">
        <v>36</v>
      </c>
      <c r="I10" s="2">
        <v>24</v>
      </c>
    </row>
    <row r="11" spans="2:15" x14ac:dyDescent="0.25">
      <c r="H11" s="2">
        <v>24</v>
      </c>
      <c r="I11" s="2">
        <v>12</v>
      </c>
      <c r="K11">
        <v>12</v>
      </c>
      <c r="L11" s="2">
        <v>24</v>
      </c>
    </row>
    <row r="12" spans="2:15" x14ac:dyDescent="0.25">
      <c r="H12" s="4">
        <v>12</v>
      </c>
      <c r="I12" s="2">
        <v>0</v>
      </c>
    </row>
    <row r="14" spans="2:15" x14ac:dyDescent="0.25">
      <c r="H14" s="3" t="s">
        <v>6</v>
      </c>
      <c r="I14" s="3" t="s">
        <v>7</v>
      </c>
      <c r="K14" s="1">
        <v>48</v>
      </c>
      <c r="L14" s="32" t="s">
        <v>5</v>
      </c>
      <c r="M14" s="7" t="s">
        <v>13</v>
      </c>
      <c r="N14" s="32" t="s">
        <v>5</v>
      </c>
      <c r="O14" s="1">
        <v>2</v>
      </c>
    </row>
    <row r="15" spans="2:15" x14ac:dyDescent="0.25">
      <c r="D15" t="s">
        <v>8</v>
      </c>
      <c r="H15" s="2">
        <v>120</v>
      </c>
      <c r="I15" s="2">
        <v>48</v>
      </c>
      <c r="K15" s="2">
        <v>120</v>
      </c>
      <c r="L15" s="33"/>
      <c r="M15" s="6" t="s">
        <v>14</v>
      </c>
      <c r="N15" s="33"/>
      <c r="O15" s="2">
        <v>5</v>
      </c>
    </row>
    <row r="16" spans="2:15" x14ac:dyDescent="0.25">
      <c r="D16" t="s">
        <v>9</v>
      </c>
      <c r="H16" s="2">
        <v>48</v>
      </c>
      <c r="I16" s="2">
        <v>24</v>
      </c>
    </row>
    <row r="17" spans="7:15" x14ac:dyDescent="0.25">
      <c r="H17" s="4">
        <v>24</v>
      </c>
      <c r="I17" s="2">
        <v>0</v>
      </c>
    </row>
    <row r="18" spans="7:15" x14ac:dyDescent="0.25">
      <c r="H18" s="2"/>
      <c r="I18" s="2"/>
    </row>
    <row r="19" spans="7:15" x14ac:dyDescent="0.25">
      <c r="G19" t="s">
        <v>15</v>
      </c>
      <c r="H19" s="3" t="s">
        <v>6</v>
      </c>
      <c r="I19" s="3" t="s">
        <v>7</v>
      </c>
      <c r="K19" s="1">
        <v>7</v>
      </c>
      <c r="L19" s="32" t="s">
        <v>5</v>
      </c>
      <c r="M19" s="5" t="s">
        <v>11</v>
      </c>
      <c r="N19" s="32" t="s">
        <v>5</v>
      </c>
      <c r="O19" s="1">
        <v>7</v>
      </c>
    </row>
    <row r="20" spans="7:15" x14ac:dyDescent="0.25">
      <c r="G20">
        <v>11</v>
      </c>
      <c r="H20" s="2">
        <v>11</v>
      </c>
      <c r="I20" s="2">
        <v>7</v>
      </c>
      <c r="K20" s="2">
        <v>11</v>
      </c>
      <c r="L20" s="33"/>
      <c r="M20" s="6" t="s">
        <v>12</v>
      </c>
      <c r="N20" s="33"/>
      <c r="O20" s="2">
        <v>11</v>
      </c>
    </row>
    <row r="21" spans="7:15" x14ac:dyDescent="0.25">
      <c r="H21" s="2">
        <v>7</v>
      </c>
      <c r="I21" s="2">
        <v>4</v>
      </c>
    </row>
    <row r="22" spans="7:15" x14ac:dyDescent="0.25">
      <c r="H22" s="2">
        <v>4</v>
      </c>
      <c r="I22" s="2">
        <v>3</v>
      </c>
    </row>
    <row r="23" spans="7:15" x14ac:dyDescent="0.25">
      <c r="H23" s="2">
        <v>3</v>
      </c>
      <c r="I23" s="2">
        <v>1</v>
      </c>
    </row>
    <row r="24" spans="7:15" x14ac:dyDescent="0.25">
      <c r="H24" s="4">
        <v>1</v>
      </c>
      <c r="I24" s="2">
        <v>0</v>
      </c>
    </row>
    <row r="26" spans="7:15" x14ac:dyDescent="0.25">
      <c r="H26" s="3" t="s">
        <v>6</v>
      </c>
      <c r="I26" s="3" t="s">
        <v>7</v>
      </c>
    </row>
    <row r="27" spans="7:15" x14ac:dyDescent="0.25">
      <c r="H27" s="2">
        <v>7</v>
      </c>
      <c r="I27" s="2">
        <v>11</v>
      </c>
      <c r="K27">
        <v>11</v>
      </c>
      <c r="L27">
        <v>7</v>
      </c>
    </row>
    <row r="28" spans="7:15" x14ac:dyDescent="0.25">
      <c r="H28" s="2">
        <v>11</v>
      </c>
      <c r="I28" s="2">
        <v>7</v>
      </c>
    </row>
  </sheetData>
  <mergeCells count="5">
    <mergeCell ref="L2:L3"/>
    <mergeCell ref="L14:L15"/>
    <mergeCell ref="L19:L20"/>
    <mergeCell ref="N19:N20"/>
    <mergeCell ref="N14:N15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D5890-5FD5-44A6-8CFA-C37653E1FE6A}">
  <sheetPr codeName="Sheet9"/>
  <dimension ref="C2:E8"/>
  <sheetViews>
    <sheetView zoomScale="190" zoomScaleNormal="190" workbookViewId="0">
      <selection activeCell="G8" sqref="G8"/>
    </sheetView>
  </sheetViews>
  <sheetFormatPr defaultRowHeight="15" x14ac:dyDescent="0.25"/>
  <cols>
    <col min="1" max="1" width="4.85546875" customWidth="1"/>
    <col min="2" max="2" width="3.140625" customWidth="1"/>
    <col min="3" max="3" width="19.85546875" bestFit="1" customWidth="1"/>
    <col min="4" max="4" width="17.7109375" customWidth="1"/>
  </cols>
  <sheetData>
    <row r="2" spans="3:5" x14ac:dyDescent="0.25">
      <c r="C2" s="11" t="s">
        <v>36</v>
      </c>
      <c r="D2" s="12">
        <v>1000000</v>
      </c>
    </row>
    <row r="3" spans="3:5" x14ac:dyDescent="0.25">
      <c r="C3" s="11" t="s">
        <v>33</v>
      </c>
      <c r="D3" s="15">
        <v>4.5999999999999999E-2</v>
      </c>
    </row>
    <row r="4" spans="3:5" x14ac:dyDescent="0.25">
      <c r="C4" s="11" t="s">
        <v>37</v>
      </c>
      <c r="D4">
        <v>30</v>
      </c>
      <c r="E4" t="s">
        <v>21</v>
      </c>
    </row>
    <row r="5" spans="3:5" x14ac:dyDescent="0.25">
      <c r="C5" s="11" t="s">
        <v>38</v>
      </c>
      <c r="D5" s="12">
        <f>PMT(AnnualRate/12,DurationInYears*12,-LoanAmount)</f>
        <v>5126.4436820978963</v>
      </c>
    </row>
    <row r="6" spans="3:5" x14ac:dyDescent="0.25">
      <c r="C6" s="11"/>
    </row>
    <row r="7" spans="3:5" x14ac:dyDescent="0.25">
      <c r="C7" s="11" t="s">
        <v>39</v>
      </c>
      <c r="D7" s="12">
        <f>3 * MonthlyInstallment</f>
        <v>15379.33104629369</v>
      </c>
    </row>
    <row r="8" spans="3:5" x14ac:dyDescent="0.25">
      <c r="C8" s="11" t="s">
        <v>40</v>
      </c>
      <c r="D8" s="12">
        <f>MonthlyInstallment*DurationInYears*12</f>
        <v>1845519.7255552425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9FD0F-0E4A-4E56-B031-0E72C5CB4D9C}">
  <sheetPr codeName="Sheet2"/>
  <dimension ref="B3:G18"/>
  <sheetViews>
    <sheetView zoomScale="145" zoomScaleNormal="145" workbookViewId="0">
      <selection activeCell="C14" sqref="C14"/>
    </sheetView>
  </sheetViews>
  <sheetFormatPr defaultRowHeight="15" x14ac:dyDescent="0.25"/>
  <cols>
    <col min="3" max="3" width="18.28515625" customWidth="1"/>
    <col min="7" max="7" width="11.7109375" bestFit="1" customWidth="1"/>
  </cols>
  <sheetData>
    <row r="3" spans="2:7" x14ac:dyDescent="0.25">
      <c r="F3" t="s">
        <v>22</v>
      </c>
      <c r="G3" t="s">
        <v>23</v>
      </c>
    </row>
    <row r="4" spans="2:7" x14ac:dyDescent="0.25">
      <c r="B4" t="s">
        <v>24</v>
      </c>
      <c r="C4">
        <v>1</v>
      </c>
      <c r="D4">
        <f>FACT(0)</f>
        <v>1</v>
      </c>
      <c r="F4">
        <v>0</v>
      </c>
      <c r="G4">
        <f>FACT(F4)</f>
        <v>1</v>
      </c>
    </row>
    <row r="5" spans="2:7" x14ac:dyDescent="0.25">
      <c r="B5" t="s">
        <v>25</v>
      </c>
      <c r="C5">
        <v>1</v>
      </c>
      <c r="D5">
        <f>FACT(1)</f>
        <v>1</v>
      </c>
      <c r="F5">
        <v>1</v>
      </c>
      <c r="G5">
        <f t="shared" ref="G5:G17" si="0">FACT(F5)</f>
        <v>1</v>
      </c>
    </row>
    <row r="6" spans="2:7" x14ac:dyDescent="0.25">
      <c r="B6" t="s">
        <v>26</v>
      </c>
      <c r="C6">
        <f>1 * 2</f>
        <v>2</v>
      </c>
      <c r="D6">
        <f>FACT(2)</f>
        <v>2</v>
      </c>
      <c r="F6">
        <v>2</v>
      </c>
      <c r="G6">
        <f t="shared" si="0"/>
        <v>2</v>
      </c>
    </row>
    <row r="7" spans="2:7" x14ac:dyDescent="0.25">
      <c r="B7" t="s">
        <v>27</v>
      </c>
      <c r="C7">
        <f xml:space="preserve"> 1 * 2 * 3</f>
        <v>6</v>
      </c>
      <c r="D7">
        <f>FACT(3)</f>
        <v>6</v>
      </c>
      <c r="F7">
        <v>3</v>
      </c>
      <c r="G7">
        <f t="shared" si="0"/>
        <v>6</v>
      </c>
    </row>
    <row r="8" spans="2:7" x14ac:dyDescent="0.25">
      <c r="F8">
        <v>4</v>
      </c>
      <c r="G8">
        <f t="shared" si="0"/>
        <v>24</v>
      </c>
    </row>
    <row r="9" spans="2:7" x14ac:dyDescent="0.25">
      <c r="F9">
        <v>5</v>
      </c>
      <c r="G9">
        <f t="shared" si="0"/>
        <v>120</v>
      </c>
    </row>
    <row r="10" spans="2:7" x14ac:dyDescent="0.25">
      <c r="B10" t="s">
        <v>28</v>
      </c>
      <c r="C10" s="9" t="s">
        <v>29</v>
      </c>
      <c r="F10">
        <v>6</v>
      </c>
      <c r="G10">
        <f t="shared" si="0"/>
        <v>720</v>
      </c>
    </row>
    <row r="11" spans="2:7" x14ac:dyDescent="0.25">
      <c r="B11" t="s">
        <v>28</v>
      </c>
      <c r="C11" s="9" t="s">
        <v>47</v>
      </c>
      <c r="F11">
        <v>7</v>
      </c>
      <c r="G11">
        <f t="shared" si="0"/>
        <v>5040</v>
      </c>
    </row>
    <row r="12" spans="2:7" x14ac:dyDescent="0.25">
      <c r="F12">
        <v>8</v>
      </c>
      <c r="G12">
        <f t="shared" si="0"/>
        <v>40320</v>
      </c>
    </row>
    <row r="13" spans="2:7" x14ac:dyDescent="0.25">
      <c r="F13">
        <v>9</v>
      </c>
      <c r="G13">
        <f t="shared" si="0"/>
        <v>362880</v>
      </c>
    </row>
    <row r="14" spans="2:7" x14ac:dyDescent="0.25">
      <c r="B14" t="s">
        <v>30</v>
      </c>
      <c r="C14" s="9" t="s">
        <v>49</v>
      </c>
      <c r="F14">
        <v>10</v>
      </c>
      <c r="G14">
        <f t="shared" si="0"/>
        <v>3628800</v>
      </c>
    </row>
    <row r="15" spans="2:7" x14ac:dyDescent="0.25">
      <c r="B15" t="s">
        <v>31</v>
      </c>
      <c r="C15" s="9">
        <v>24</v>
      </c>
      <c r="F15">
        <v>11</v>
      </c>
      <c r="G15">
        <f t="shared" si="0"/>
        <v>39916800</v>
      </c>
    </row>
    <row r="16" spans="2:7" x14ac:dyDescent="0.25">
      <c r="B16" t="s">
        <v>27</v>
      </c>
      <c r="C16" s="9">
        <v>6</v>
      </c>
      <c r="F16">
        <v>12</v>
      </c>
      <c r="G16">
        <f t="shared" si="0"/>
        <v>479001600</v>
      </c>
    </row>
    <row r="17" spans="2:7" x14ac:dyDescent="0.25">
      <c r="B17" t="s">
        <v>26</v>
      </c>
      <c r="C17" s="9">
        <v>2</v>
      </c>
      <c r="F17">
        <v>13</v>
      </c>
      <c r="G17">
        <f t="shared" si="0"/>
        <v>6227020800</v>
      </c>
    </row>
    <row r="18" spans="2:7" x14ac:dyDescent="0.25">
      <c r="B18" t="s">
        <v>25</v>
      </c>
      <c r="C18">
        <f xml:space="preserve"> 1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F4405-6EE7-4DD7-A3CC-8469D1E01E6F}">
  <sheetPr codeName="Sheet3"/>
  <dimension ref="B2:K3"/>
  <sheetViews>
    <sheetView zoomScale="145" zoomScaleNormal="145" workbookViewId="0">
      <selection activeCell="F11" sqref="F11"/>
    </sheetView>
  </sheetViews>
  <sheetFormatPr defaultRowHeight="15" x14ac:dyDescent="0.25"/>
  <cols>
    <col min="2" max="2" width="31.28515625" customWidth="1"/>
  </cols>
  <sheetData>
    <row r="2" spans="2:11" x14ac:dyDescent="0.25">
      <c r="E2" s="34" t="s">
        <v>45</v>
      </c>
      <c r="F2" s="34"/>
      <c r="G2" s="34"/>
      <c r="I2" s="34" t="s">
        <v>46</v>
      </c>
      <c r="J2" s="34"/>
      <c r="K2" s="34"/>
    </row>
    <row r="3" spans="2:11" x14ac:dyDescent="0.25">
      <c r="B3" t="s">
        <v>48</v>
      </c>
    </row>
  </sheetData>
  <mergeCells count="2">
    <mergeCell ref="E2:G2"/>
    <mergeCell ref="I2:K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A2FBE-3F01-40A6-82AD-F408B93C1319}">
  <sheetPr codeName="Sheet4"/>
  <dimension ref="C4:D17"/>
  <sheetViews>
    <sheetView zoomScale="115" zoomScaleNormal="115" workbookViewId="0">
      <selection activeCell="F22" sqref="F22"/>
    </sheetView>
  </sheetViews>
  <sheetFormatPr defaultRowHeight="15" x14ac:dyDescent="0.25"/>
  <cols>
    <col min="4" max="4" width="18.5703125" customWidth="1"/>
  </cols>
  <sheetData>
    <row r="4" spans="3:4" x14ac:dyDescent="0.25">
      <c r="C4" s="1" t="s">
        <v>22</v>
      </c>
      <c r="D4" s="1" t="s">
        <v>23</v>
      </c>
    </row>
    <row r="5" spans="3:4" x14ac:dyDescent="0.25">
      <c r="C5">
        <v>0</v>
      </c>
      <c r="D5">
        <f>FACT(C5)</f>
        <v>1</v>
      </c>
    </row>
    <row r="6" spans="3:4" x14ac:dyDescent="0.25">
      <c r="C6">
        <v>1</v>
      </c>
      <c r="D6">
        <f t="shared" ref="D6:D17" si="0">FACT(C6)</f>
        <v>1</v>
      </c>
    </row>
    <row r="7" spans="3:4" x14ac:dyDescent="0.25">
      <c r="C7">
        <v>2</v>
      </c>
      <c r="D7">
        <f t="shared" si="0"/>
        <v>2</v>
      </c>
    </row>
    <row r="8" spans="3:4" x14ac:dyDescent="0.25">
      <c r="C8">
        <v>3</v>
      </c>
      <c r="D8">
        <f t="shared" si="0"/>
        <v>6</v>
      </c>
    </row>
    <row r="9" spans="3:4" x14ac:dyDescent="0.25">
      <c r="C9">
        <v>4</v>
      </c>
      <c r="D9">
        <f t="shared" si="0"/>
        <v>24</v>
      </c>
    </row>
    <row r="10" spans="3:4" x14ac:dyDescent="0.25">
      <c r="C10">
        <v>5</v>
      </c>
      <c r="D10">
        <f t="shared" si="0"/>
        <v>120</v>
      </c>
    </row>
    <row r="11" spans="3:4" x14ac:dyDescent="0.25">
      <c r="C11">
        <v>6</v>
      </c>
      <c r="D11">
        <f t="shared" si="0"/>
        <v>720</v>
      </c>
    </row>
    <row r="12" spans="3:4" x14ac:dyDescent="0.25">
      <c r="C12">
        <v>7</v>
      </c>
      <c r="D12">
        <f t="shared" si="0"/>
        <v>5040</v>
      </c>
    </row>
    <row r="13" spans="3:4" x14ac:dyDescent="0.25">
      <c r="C13">
        <v>8</v>
      </c>
      <c r="D13">
        <f t="shared" si="0"/>
        <v>40320</v>
      </c>
    </row>
    <row r="14" spans="3:4" x14ac:dyDescent="0.25">
      <c r="C14">
        <v>9</v>
      </c>
      <c r="D14">
        <f t="shared" si="0"/>
        <v>362880</v>
      </c>
    </row>
    <row r="15" spans="3:4" x14ac:dyDescent="0.25">
      <c r="C15">
        <v>10</v>
      </c>
      <c r="D15">
        <f t="shared" si="0"/>
        <v>3628800</v>
      </c>
    </row>
    <row r="16" spans="3:4" x14ac:dyDescent="0.25">
      <c r="C16">
        <v>11</v>
      </c>
      <c r="D16">
        <f t="shared" si="0"/>
        <v>39916800</v>
      </c>
    </row>
    <row r="17" spans="3:4" x14ac:dyDescent="0.25">
      <c r="C17">
        <v>12</v>
      </c>
      <c r="D17">
        <f t="shared" si="0"/>
        <v>479001600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8A514-74FB-4940-8B6B-9ED4FCD920EA}">
  <sheetPr codeName="Sheet5"/>
  <dimension ref="B3:K5"/>
  <sheetViews>
    <sheetView zoomScale="160" zoomScaleNormal="160" workbookViewId="0">
      <selection activeCell="C4" sqref="C4"/>
    </sheetView>
  </sheetViews>
  <sheetFormatPr defaultRowHeight="15" x14ac:dyDescent="0.25"/>
  <sheetData>
    <row r="3" spans="2:11" x14ac:dyDescent="0.25">
      <c r="B3" s="8">
        <v>0</v>
      </c>
      <c r="C3" s="8">
        <v>1</v>
      </c>
      <c r="D3" s="8">
        <v>1</v>
      </c>
      <c r="E3" s="8">
        <v>2</v>
      </c>
      <c r="F3" s="8">
        <v>3</v>
      </c>
      <c r="G3" s="8">
        <v>5</v>
      </c>
      <c r="H3" s="8">
        <v>8</v>
      </c>
      <c r="I3" s="8">
        <v>13</v>
      </c>
      <c r="J3" s="8">
        <v>21</v>
      </c>
      <c r="K3" s="8">
        <v>34</v>
      </c>
    </row>
    <row r="4" spans="2:11" x14ac:dyDescent="0.25">
      <c r="B4" s="2" t="s">
        <v>16</v>
      </c>
      <c r="C4" s="2" t="s">
        <v>17</v>
      </c>
      <c r="D4" s="2" t="s">
        <v>20</v>
      </c>
      <c r="E4" s="2"/>
      <c r="F4" s="2"/>
      <c r="G4" s="2"/>
      <c r="H4" s="2"/>
      <c r="I4" s="2"/>
      <c r="J4" s="2"/>
      <c r="K4" s="2"/>
    </row>
    <row r="5" spans="2:11" x14ac:dyDescent="0.25">
      <c r="B5" s="2"/>
      <c r="C5" s="2" t="s">
        <v>19</v>
      </c>
      <c r="D5" s="2" t="s">
        <v>18</v>
      </c>
      <c r="F5" s="2"/>
      <c r="G5" s="2"/>
      <c r="H5" s="2"/>
      <c r="I5" s="2"/>
      <c r="J5" s="2"/>
      <c r="K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36786-D5A0-4DEE-81F4-180DD67F3CD2}">
  <sheetPr codeName="Sheet6"/>
  <dimension ref="C2:D16"/>
  <sheetViews>
    <sheetView zoomScale="160" zoomScaleNormal="160" workbookViewId="0">
      <selection activeCell="D8" sqref="D8"/>
    </sheetView>
  </sheetViews>
  <sheetFormatPr defaultRowHeight="15" x14ac:dyDescent="0.25"/>
  <cols>
    <col min="3" max="3" width="12.28515625" bestFit="1" customWidth="1"/>
    <col min="4" max="4" width="9.42578125" bestFit="1" customWidth="1"/>
  </cols>
  <sheetData>
    <row r="2" spans="3:4" x14ac:dyDescent="0.25">
      <c r="C2" s="11" t="s">
        <v>32</v>
      </c>
      <c r="D2" s="12">
        <v>100</v>
      </c>
    </row>
    <row r="3" spans="3:4" x14ac:dyDescent="0.25">
      <c r="C3" s="11" t="s">
        <v>33</v>
      </c>
      <c r="D3" s="13">
        <v>0.05</v>
      </c>
    </row>
    <row r="5" spans="3:4" x14ac:dyDescent="0.25">
      <c r="C5" s="14" t="s">
        <v>34</v>
      </c>
      <c r="D5" s="14" t="s">
        <v>35</v>
      </c>
    </row>
    <row r="6" spans="3:4" x14ac:dyDescent="0.25">
      <c r="C6">
        <v>0</v>
      </c>
      <c r="D6" s="28">
        <f>FV(AnnualRate,C6,0,-Saving)</f>
        <v>100</v>
      </c>
    </row>
    <row r="7" spans="3:4" x14ac:dyDescent="0.25">
      <c r="C7">
        <v>1</v>
      </c>
      <c r="D7" s="12">
        <f t="shared" ref="D7:D16" si="0">FV(AnnualRate,C7,0,-Saving)</f>
        <v>105</v>
      </c>
    </row>
    <row r="8" spans="3:4" x14ac:dyDescent="0.25">
      <c r="C8">
        <v>2</v>
      </c>
      <c r="D8" s="12">
        <f t="shared" si="0"/>
        <v>110.25</v>
      </c>
    </row>
    <row r="9" spans="3:4" x14ac:dyDescent="0.25">
      <c r="C9">
        <v>3</v>
      </c>
      <c r="D9" s="12">
        <f t="shared" si="0"/>
        <v>115.76250000000002</v>
      </c>
    </row>
    <row r="10" spans="3:4" x14ac:dyDescent="0.25">
      <c r="C10">
        <v>4</v>
      </c>
      <c r="D10" s="12">
        <f t="shared" si="0"/>
        <v>121.550625</v>
      </c>
    </row>
    <row r="11" spans="3:4" x14ac:dyDescent="0.25">
      <c r="C11">
        <v>5</v>
      </c>
      <c r="D11" s="12">
        <f t="shared" si="0"/>
        <v>127.62815625000002</v>
      </c>
    </row>
    <row r="12" spans="3:4" x14ac:dyDescent="0.25">
      <c r="C12">
        <v>6</v>
      </c>
      <c r="D12" s="12">
        <f t="shared" si="0"/>
        <v>134.0095640625</v>
      </c>
    </row>
    <row r="13" spans="3:4" x14ac:dyDescent="0.25">
      <c r="C13">
        <v>7</v>
      </c>
      <c r="D13" s="12">
        <f t="shared" si="0"/>
        <v>140.71004226562502</v>
      </c>
    </row>
    <row r="14" spans="3:4" x14ac:dyDescent="0.25">
      <c r="C14">
        <v>8</v>
      </c>
      <c r="D14" s="12">
        <f t="shared" si="0"/>
        <v>147.74554437890626</v>
      </c>
    </row>
    <row r="15" spans="3:4" x14ac:dyDescent="0.25">
      <c r="C15">
        <v>9</v>
      </c>
      <c r="D15" s="12">
        <f t="shared" si="0"/>
        <v>155.13282159785157</v>
      </c>
    </row>
    <row r="16" spans="3:4" x14ac:dyDescent="0.25">
      <c r="C16">
        <v>10</v>
      </c>
      <c r="D16" s="12">
        <f t="shared" si="0"/>
        <v>162.88946267774415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EA068-BB2B-4E51-9BF3-89573C6E2D59}">
  <sheetPr codeName="Sheet7"/>
  <dimension ref="A1"/>
  <sheetViews>
    <sheetView showGridLines="0" zoomScale="70" zoomScaleNormal="70" workbookViewId="0">
      <selection activeCell="P40" sqref="P4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1CBE-BC21-4076-8A9D-B21934822CCE}">
  <sheetPr codeName="Sheet8"/>
  <dimension ref="D1:AJ10"/>
  <sheetViews>
    <sheetView zoomScale="175" zoomScaleNormal="175" workbookViewId="0">
      <selection activeCell="X5" sqref="X5"/>
    </sheetView>
  </sheetViews>
  <sheetFormatPr defaultRowHeight="15" x14ac:dyDescent="0.25"/>
  <cols>
    <col min="1" max="35" width="2.7109375" customWidth="1"/>
    <col min="36" max="36" width="21.28515625" bestFit="1" customWidth="1"/>
  </cols>
  <sheetData>
    <row r="1" spans="4:36" x14ac:dyDescent="0.25">
      <c r="D1" s="10">
        <v>31</v>
      </c>
      <c r="E1" s="10">
        <v>30</v>
      </c>
      <c r="F1" s="10">
        <v>29</v>
      </c>
      <c r="G1" s="10">
        <v>28</v>
      </c>
      <c r="H1" s="10">
        <v>27</v>
      </c>
      <c r="I1" s="10">
        <v>26</v>
      </c>
      <c r="J1" s="10">
        <v>25</v>
      </c>
      <c r="K1" s="10">
        <v>24</v>
      </c>
      <c r="L1" s="10">
        <v>23</v>
      </c>
      <c r="M1" s="10">
        <v>22</v>
      </c>
      <c r="N1" s="10">
        <v>21</v>
      </c>
      <c r="O1" s="10">
        <v>20</v>
      </c>
      <c r="P1" s="10">
        <v>19</v>
      </c>
      <c r="Q1" s="10">
        <v>18</v>
      </c>
      <c r="R1" s="10">
        <v>17</v>
      </c>
      <c r="S1" s="10">
        <v>16</v>
      </c>
      <c r="T1" s="10">
        <v>15</v>
      </c>
      <c r="U1" s="10">
        <v>14</v>
      </c>
      <c r="V1" s="10">
        <v>13</v>
      </c>
      <c r="W1" s="10">
        <v>12</v>
      </c>
      <c r="X1" s="10">
        <v>11</v>
      </c>
      <c r="Y1" s="10">
        <v>10</v>
      </c>
      <c r="Z1" s="10">
        <v>9</v>
      </c>
      <c r="AA1" s="10">
        <v>8</v>
      </c>
      <c r="AB1" s="10">
        <v>7</v>
      </c>
      <c r="AC1" s="10">
        <v>6</v>
      </c>
      <c r="AD1" s="10">
        <v>5</v>
      </c>
      <c r="AE1" s="10">
        <v>4</v>
      </c>
      <c r="AF1" s="10">
        <v>3</v>
      </c>
      <c r="AG1" s="10">
        <v>2</v>
      </c>
      <c r="AH1" s="10">
        <v>1</v>
      </c>
      <c r="AI1" s="10">
        <v>0</v>
      </c>
    </row>
    <row r="2" spans="4:36" x14ac:dyDescent="0.25">
      <c r="D2" s="30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t="s">
        <v>50</v>
      </c>
    </row>
    <row r="8" spans="4:36" x14ac:dyDescent="0.25">
      <c r="AJ8">
        <f>-POWER(2,31)</f>
        <v>-2147483648</v>
      </c>
    </row>
    <row r="10" spans="4:36" x14ac:dyDescent="0.25">
      <c r="AJ10" s="31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9A60B-D2D0-446C-ACD0-63A3FED6C570}">
  <sheetPr codeName="Sheet10"/>
  <dimension ref="B2:L5"/>
  <sheetViews>
    <sheetView tabSelected="1" zoomScale="160" zoomScaleNormal="160" workbookViewId="0">
      <selection activeCell="I9" sqref="I9"/>
    </sheetView>
  </sheetViews>
  <sheetFormatPr defaultRowHeight="15" x14ac:dyDescent="0.25"/>
  <cols>
    <col min="3" max="4" width="6.7109375" customWidth="1"/>
    <col min="7" max="8" width="6.7109375" customWidth="1"/>
    <col min="11" max="12" width="6.7109375" customWidth="1"/>
  </cols>
  <sheetData>
    <row r="2" spans="2:12" ht="15.75" thickBot="1" x14ac:dyDescent="0.3">
      <c r="B2" s="35" t="s">
        <v>41</v>
      </c>
      <c r="C2" s="35"/>
      <c r="D2" s="35"/>
      <c r="F2" s="35" t="s">
        <v>42</v>
      </c>
      <c r="G2" s="35"/>
      <c r="H2" s="35"/>
      <c r="J2" s="35" t="s">
        <v>43</v>
      </c>
      <c r="K2" s="35"/>
      <c r="L2" s="35"/>
    </row>
    <row r="3" spans="2:12" ht="32.25" customHeight="1" thickBot="1" x14ac:dyDescent="0.3">
      <c r="B3" s="16" t="s">
        <v>44</v>
      </c>
      <c r="C3" s="17" t="b">
        <v>1</v>
      </c>
      <c r="D3" s="18" t="b">
        <v>0</v>
      </c>
      <c r="F3" s="16" t="s">
        <v>44</v>
      </c>
      <c r="G3" s="17" t="b">
        <v>1</v>
      </c>
      <c r="H3" s="18" t="b">
        <v>0</v>
      </c>
      <c r="J3" s="16" t="s">
        <v>44</v>
      </c>
      <c r="K3" s="17" t="b">
        <v>1</v>
      </c>
      <c r="L3" s="18" t="b">
        <v>0</v>
      </c>
    </row>
    <row r="4" spans="2:12" x14ac:dyDescent="0.25">
      <c r="B4" s="19" t="b">
        <v>1</v>
      </c>
      <c r="C4" s="20" t="b">
        <v>1</v>
      </c>
      <c r="D4" s="21" t="b">
        <v>0</v>
      </c>
      <c r="F4" s="19" t="b">
        <v>1</v>
      </c>
      <c r="G4" s="20" t="b">
        <v>1</v>
      </c>
      <c r="H4" s="22" t="b">
        <v>1</v>
      </c>
      <c r="J4" s="19" t="b">
        <v>1</v>
      </c>
      <c r="K4" s="23" t="b">
        <v>0</v>
      </c>
      <c r="L4" s="22" t="b">
        <v>1</v>
      </c>
    </row>
    <row r="5" spans="2:12" ht="15.75" thickBot="1" x14ac:dyDescent="0.3">
      <c r="B5" s="24" t="b">
        <v>0</v>
      </c>
      <c r="C5" s="25" t="b">
        <v>0</v>
      </c>
      <c r="D5" s="26" t="b">
        <v>0</v>
      </c>
      <c r="F5" s="24" t="b">
        <v>0</v>
      </c>
      <c r="G5" s="27" t="b">
        <v>1</v>
      </c>
      <c r="H5" s="26" t="b">
        <v>0</v>
      </c>
      <c r="J5" s="24" t="b">
        <v>0</v>
      </c>
      <c r="K5" s="27" t="b">
        <v>1</v>
      </c>
      <c r="L5" s="26" t="b">
        <v>0</v>
      </c>
    </row>
  </sheetData>
  <mergeCells count="3">
    <mergeCell ref="B2:D2"/>
    <mergeCell ref="F2:H2"/>
    <mergeCell ref="J2:L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Fraction</vt:lpstr>
      <vt:lpstr>Factorial</vt:lpstr>
      <vt:lpstr>Iteration</vt:lpstr>
      <vt:lpstr>Recursion</vt:lpstr>
      <vt:lpstr>Fibonacci</vt:lpstr>
      <vt:lpstr>Saving</vt:lpstr>
      <vt:lpstr>Circle</vt:lpstr>
      <vt:lpstr>2 Complement Representation</vt:lpstr>
      <vt:lpstr>Logical Operators</vt:lpstr>
      <vt:lpstr>Loan</vt:lpstr>
      <vt:lpstr>Loan!AnnualRate</vt:lpstr>
      <vt:lpstr>Saving!AnnualRate</vt:lpstr>
      <vt:lpstr>Loan!DurationInYears</vt:lpstr>
      <vt:lpstr>Loan!LoanAmount</vt:lpstr>
      <vt:lpstr>Loan!MonthlyInstallment</vt:lpstr>
      <vt:lpstr>Saving!Saving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2020-06-08T06:54:29Z</dcterms:created>
  <dcterms:modified xsi:type="dcterms:W3CDTF">2023-03-29T12:42:21Z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1219c9ce-2f3f-42f2-8734-fbee0d96c8e4</vt:lpwstr>
  </property>
</Properties>
</file>