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F:\TASK\2023\9\Charger_80W\"/>
    </mc:Choice>
  </mc:AlternateContent>
  <xr:revisionPtr revIDLastSave="0" documentId="13_ncr:1_{F3771632-8772-4162-8388-E96F39E302BA}" xr6:coauthVersionLast="47" xr6:coauthVersionMax="47" xr10:uidLastSave="{00000000-0000-0000-0000-000000000000}"/>
  <bookViews>
    <workbookView xWindow="-120" yWindow="-120" windowWidth="29040" windowHeight="15840" tabRatio="843" activeTab="13" xr2:uid="{00000000-000D-0000-FFFF-FFFF00000000}"/>
  </bookViews>
  <sheets>
    <sheet name="Summary" sheetId="11" r:id="rId1"/>
    <sheet name="NIMH" sheetId="1" r:id="rId2"/>
    <sheet name="LIION" sheetId="3" r:id="rId3"/>
    <sheet name="Supply" sheetId="4" r:id="rId4"/>
    <sheet name="Sonim-XP10" sheetId="16" r:id="rId5"/>
    <sheet name="Sonim-XP8" sheetId="6" r:id="rId6"/>
    <sheet name="Sonim-XP5PLUS" sheetId="15" r:id="rId7"/>
    <sheet name="Sonim-XP5S" sheetId="7" r:id="rId8"/>
    <sheet name="Sonim-XP3" sheetId="8" r:id="rId9"/>
    <sheet name="Samsung" sheetId="5" r:id="rId10"/>
    <sheet name="Orion-ROS" sheetId="9" r:id="rId11"/>
    <sheet name="KELIN-GO" sheetId="10" r:id="rId12"/>
    <sheet name="KELIN VSEL 5V" sheetId="13" r:id="rId13"/>
    <sheet name="KELIN VSEL 7V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16" l="1"/>
  <c r="D17" i="16"/>
  <c r="D16" i="16"/>
  <c r="E16" i="16" s="1"/>
  <c r="E15" i="16"/>
  <c r="D15" i="16"/>
  <c r="D14" i="16"/>
  <c r="E14" i="16" s="1"/>
  <c r="E13" i="16"/>
  <c r="D13" i="16"/>
  <c r="E12" i="16"/>
  <c r="D12" i="16"/>
  <c r="E11" i="16"/>
  <c r="D11" i="16"/>
  <c r="D10" i="16"/>
  <c r="E10" i="16" s="1"/>
  <c r="E9" i="16"/>
  <c r="D9" i="16"/>
  <c r="E5" i="16"/>
  <c r="D17" i="15" l="1"/>
  <c r="E17" i="15" s="1"/>
  <c r="D16" i="15"/>
  <c r="E16" i="15" s="1"/>
  <c r="D15" i="15"/>
  <c r="E15" i="15" s="1"/>
  <c r="D14" i="15"/>
  <c r="E14" i="15" s="1"/>
  <c r="D13" i="15"/>
  <c r="E13" i="15" s="1"/>
  <c r="D12" i="15"/>
  <c r="E12" i="15" s="1"/>
  <c r="D11" i="15"/>
  <c r="E11" i="15" s="1"/>
  <c r="D10" i="15"/>
  <c r="E10" i="15" s="1"/>
  <c r="D9" i="15"/>
  <c r="E9" i="15" s="1"/>
  <c r="E5" i="15"/>
  <c r="E17" i="14"/>
  <c r="D17" i="14"/>
  <c r="D16" i="14"/>
  <c r="E16" i="14" s="1"/>
  <c r="E15" i="14"/>
  <c r="D15" i="14"/>
  <c r="D14" i="14"/>
  <c r="E14" i="14" s="1"/>
  <c r="D13" i="14"/>
  <c r="E13" i="14" s="1"/>
  <c r="D12" i="14"/>
  <c r="E12" i="14" s="1"/>
  <c r="D11" i="14"/>
  <c r="E11" i="14" s="1"/>
  <c r="D10" i="14"/>
  <c r="E10" i="14" s="1"/>
  <c r="E9" i="14"/>
  <c r="D9" i="14"/>
  <c r="E5" i="14"/>
  <c r="D17" i="13"/>
  <c r="E17" i="13" s="1"/>
  <c r="D16" i="13"/>
  <c r="E16" i="13" s="1"/>
  <c r="D15" i="13"/>
  <c r="E15" i="13" s="1"/>
  <c r="D14" i="13"/>
  <c r="E14" i="13" s="1"/>
  <c r="D13" i="13"/>
  <c r="E13" i="13" s="1"/>
  <c r="D12" i="13"/>
  <c r="E12" i="13" s="1"/>
  <c r="D11" i="13"/>
  <c r="E11" i="13" s="1"/>
  <c r="D10" i="13"/>
  <c r="E10" i="13" s="1"/>
  <c r="D9" i="13"/>
  <c r="E9" i="13" s="1"/>
  <c r="E5" i="13"/>
  <c r="E5" i="6" l="1"/>
  <c r="E5" i="7"/>
  <c r="E5" i="8"/>
  <c r="E5" i="5"/>
  <c r="E5" i="9"/>
  <c r="E5" i="10"/>
  <c r="D17" i="10"/>
  <c r="E17" i="10" s="1"/>
  <c r="D16" i="10"/>
  <c r="E16" i="10" s="1"/>
  <c r="D15" i="10"/>
  <c r="E15" i="10" s="1"/>
  <c r="D14" i="10"/>
  <c r="E14" i="10" s="1"/>
  <c r="D13" i="10"/>
  <c r="E13" i="10" s="1"/>
  <c r="D12" i="10"/>
  <c r="E12" i="10" s="1"/>
  <c r="D11" i="10"/>
  <c r="E11" i="10" s="1"/>
  <c r="D10" i="10"/>
  <c r="E10" i="10" s="1"/>
  <c r="E9" i="10"/>
  <c r="D9" i="10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17" i="8"/>
  <c r="E17" i="8" s="1"/>
  <c r="D16" i="8"/>
  <c r="E16" i="8" s="1"/>
  <c r="E15" i="8"/>
  <c r="D15" i="8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17" i="6" l="1"/>
  <c r="E17" i="6" s="1"/>
  <c r="D16" i="6"/>
  <c r="E16" i="6" s="1"/>
  <c r="D15" i="6"/>
  <c r="E15" i="6" s="1"/>
  <c r="D14" i="6"/>
  <c r="E14" i="6" s="1"/>
  <c r="D13" i="6"/>
  <c r="E13" i="6" s="1"/>
  <c r="D12" i="6"/>
  <c r="E12" i="6" s="1"/>
  <c r="D11" i="6"/>
  <c r="E11" i="6" s="1"/>
  <c r="D10" i="6"/>
  <c r="E10" i="6" s="1"/>
  <c r="D9" i="6"/>
  <c r="E9" i="6" s="1"/>
  <c r="D17" i="5" l="1"/>
  <c r="E17" i="5" s="1"/>
  <c r="D16" i="5"/>
  <c r="E16" i="5" s="1"/>
  <c r="D15" i="5"/>
  <c r="E15" i="5" s="1"/>
  <c r="D14" i="5"/>
  <c r="E14" i="5" s="1"/>
  <c r="D13" i="5"/>
  <c r="E13" i="5" s="1"/>
  <c r="D12" i="5"/>
  <c r="E12" i="5" s="1"/>
  <c r="D11" i="5"/>
  <c r="E11" i="5" s="1"/>
  <c r="D10" i="5"/>
  <c r="E10" i="5" s="1"/>
  <c r="D9" i="5"/>
  <c r="E9" i="5" s="1"/>
  <c r="D17" i="4" l="1"/>
  <c r="E17" i="4" s="1"/>
  <c r="D16" i="4"/>
  <c r="E16" i="4" s="1"/>
  <c r="D15" i="4"/>
  <c r="E15" i="4" s="1"/>
  <c r="D14" i="4"/>
  <c r="E14" i="4" s="1"/>
  <c r="E13" i="4"/>
  <c r="D13" i="4"/>
  <c r="D12" i="4"/>
  <c r="E12" i="4" s="1"/>
  <c r="D11" i="4"/>
  <c r="E11" i="4" s="1"/>
  <c r="D10" i="4"/>
  <c r="E10" i="4" s="1"/>
  <c r="D9" i="4"/>
  <c r="E9" i="4" s="1"/>
  <c r="D17" i="3"/>
  <c r="E17" i="3" s="1"/>
  <c r="D16" i="3"/>
  <c r="E16" i="3" s="1"/>
  <c r="E15" i="3"/>
  <c r="D15" i="3"/>
  <c r="D14" i="3"/>
  <c r="E14" i="3" s="1"/>
  <c r="D13" i="3"/>
  <c r="E13" i="3" s="1"/>
  <c r="D12" i="3"/>
  <c r="E12" i="3" s="1"/>
  <c r="D11" i="3"/>
  <c r="E11" i="3" s="1"/>
  <c r="D10" i="3"/>
  <c r="E10" i="3" s="1"/>
  <c r="D9" i="3"/>
  <c r="E9" i="3" s="1"/>
  <c r="D16" i="1" l="1"/>
  <c r="E16" i="1" s="1"/>
  <c r="D15" i="1" l="1"/>
  <c r="E15" i="1" s="1"/>
  <c r="D17" i="1" l="1"/>
  <c r="E17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</calcChain>
</file>

<file path=xl/sharedStrings.xml><?xml version="1.0" encoding="utf-8"?>
<sst xmlns="http://schemas.openxmlformats.org/spreadsheetml/2006/main" count="486" uniqueCount="94">
  <si>
    <t>item</t>
  </si>
  <si>
    <t>name</t>
  </si>
  <si>
    <t>number</t>
  </si>
  <si>
    <t>unit</t>
  </si>
  <si>
    <t>Company</t>
  </si>
  <si>
    <t>Brand</t>
  </si>
  <si>
    <t>battery type</t>
  </si>
  <si>
    <t>V</t>
  </si>
  <si>
    <t>Rated Voltage</t>
  </si>
  <si>
    <t>Capacity</t>
  </si>
  <si>
    <t>mAh</t>
  </si>
  <si>
    <t>Trickle Charge current</t>
  </si>
  <si>
    <t>Charge Current</t>
  </si>
  <si>
    <t>Over voltage</t>
  </si>
  <si>
    <t>Under voltage</t>
  </si>
  <si>
    <t>Max Charge Time</t>
  </si>
  <si>
    <t>Battery information  table in EEPROM</t>
  </si>
  <si>
    <t xml:space="preserve">Data in Word </t>
  </si>
  <si>
    <t>HEX</t>
  </si>
  <si>
    <t xml:space="preserve"> Stop Charge Current</t>
  </si>
  <si>
    <t>mA</t>
  </si>
  <si>
    <t>seconds</t>
  </si>
  <si>
    <t>ConstantOutputVoltage</t>
  </si>
  <si>
    <t>CupNumber</t>
  </si>
  <si>
    <t>CRC</t>
  </si>
  <si>
    <t>NIMH</t>
  </si>
  <si>
    <t>LIION</t>
  </si>
  <si>
    <t>PowerSupply</t>
  </si>
  <si>
    <t>SONIM</t>
  </si>
  <si>
    <t>XP8</t>
  </si>
  <si>
    <t>XP5S</t>
  </si>
  <si>
    <t>XP3</t>
  </si>
  <si>
    <t>HCHI</t>
  </si>
  <si>
    <t>ORION</t>
  </si>
  <si>
    <t>ROS</t>
  </si>
  <si>
    <t>KELIN</t>
  </si>
  <si>
    <t>GO</t>
  </si>
  <si>
    <t>SAMSUNG</t>
  </si>
  <si>
    <t>F661</t>
  </si>
  <si>
    <t>CE7B</t>
  </si>
  <si>
    <t>NIMH:</t>
  </si>
  <si>
    <t>01 00 00 00 01 EB 09 C4 02 3D 01 7E 00 99 01 33 00 99 01 55 46 50 F6 61</t>
  </si>
  <si>
    <t>LIION:</t>
  </si>
  <si>
    <t>SUPPLY:</t>
  </si>
  <si>
    <t>SONIM-XP8:</t>
  </si>
  <si>
    <t>SONIM-XP5S:</t>
  </si>
  <si>
    <t>SONIM-XP3:</t>
  </si>
  <si>
    <t>Samsung:</t>
  </si>
  <si>
    <t>15 02 01 02 00 F5 0F A0 01 1E 00 BF 00 99 01 33 00 4F 01 55 70 80 CE 7B</t>
  </si>
  <si>
    <t>ORION-ROS:</t>
  </si>
  <si>
    <t>KELIN-GO:</t>
  </si>
  <si>
    <t>POD summary data</t>
  </si>
  <si>
    <t>充电宝:</t>
  </si>
  <si>
    <t>33 05 01 02 00 F5 27 10 01 1E 00 BF 00 99 02 28 00 7A 01 55 54 60 AD 2E</t>
  </si>
  <si>
    <t>0B 01 01 02 00 F5 0F A0 01 1E 00 BF 00 99 01 33 00 99 01 55 54 60 F2 3F</t>
  </si>
  <si>
    <t>DC85</t>
  </si>
  <si>
    <t>1F 03 01 02 00 F5 06 40 01 1E 00 BF 00 99 01 33 00 7A 01 55 54 60 DC 85</t>
  </si>
  <si>
    <t>F678</t>
  </si>
  <si>
    <t>0C 01 02 02 00 F5 07 08 01 1E 00 BF 00 99 01 33 00 65 01 55 54 60 F6 78</t>
  </si>
  <si>
    <t>5V VSEL卡座</t>
  </si>
  <si>
    <t>0D 01 03 02 00 F5 07 08 01 1E 00 BF 00 99 01 33 00 4C 01 55 54 60 0E DB</t>
  </si>
  <si>
    <t>7.2V VSEL卡座</t>
  </si>
  <si>
    <t>AA8B</t>
  </si>
  <si>
    <t>2B 04 03 01 01 EB 07 08 02 3D 01 7E 00 99 01 33 00 4C 01 55 54 60 AA 8B</t>
  </si>
  <si>
    <t>0EDB</t>
  </si>
  <si>
    <t>0D89</t>
  </si>
  <si>
    <t>29 04 01 01 01 EB 07 D0 02 3D 01 7E 00 99 01 33 00 4C 01 55 54 60 0D 89</t>
  </si>
  <si>
    <t>8AA3</t>
  </si>
  <si>
    <t>02 00 00 01 01 EB 09 C4 02 3D 01 7E 00 99 01 33 00 4C 01 55 46 50 8A A3</t>
  </si>
  <si>
    <t>03 00 00 02 00 F5 09 C4 01 1E 00 BF 00 99 01 33 00 4C  01 55 46 50 E7 3A</t>
  </si>
  <si>
    <t>F23F</t>
  </si>
  <si>
    <t>E73A</t>
  </si>
  <si>
    <t>B763</t>
  </si>
  <si>
    <t>2A 04 02 02 00 F5 07 08 01 1E 00 BF 00 99 01 33 00 4C 01 55 8C A0 B7 63</t>
  </si>
  <si>
    <t>0E 01 02 02 00 F5 07 08 01 1E 00 BF 00 99 01 33 00 5C 01 99 54 60 DA CC</t>
    <phoneticPr fontId="2" type="noConversion"/>
  </si>
  <si>
    <t>Sonim XP5PLUS</t>
    <phoneticPr fontId="2" type="noConversion"/>
  </si>
  <si>
    <t>5.4V</t>
    <phoneticPr fontId="2" type="noConversion"/>
  </si>
  <si>
    <t>5.6V</t>
    <phoneticPr fontId="2" type="noConversion"/>
  </si>
  <si>
    <t>5.8V</t>
    <phoneticPr fontId="2" type="noConversion"/>
  </si>
  <si>
    <t>6.0V</t>
    <phoneticPr fontId="2" type="noConversion"/>
  </si>
  <si>
    <t>0E 01 02 02 00 F5 0D AC 01 1E 00 BF 00 99 01 33 00 5C 01 55 54 60 8A 02</t>
    <phoneticPr fontId="2" type="noConversion"/>
  </si>
  <si>
    <t>0E 01 02 02 00 F5 0D AC 01 1E 00 BF 00 99 01 33 00 5C 01 62 54 60 CA 37</t>
    <phoneticPr fontId="2" type="noConversion"/>
  </si>
  <si>
    <t>0E 01 02 02 00 F5 0D AC 01 1E 00 BF 00 99 01 33 00 5C 01 70 54 60 E7 34</t>
    <phoneticPr fontId="2" type="noConversion"/>
  </si>
  <si>
    <t>0E 01 02 02 00 F5 0D AC 01 1E 00 BF 00 99 01 33 00 5C 01 7E 54 60 FC 35</t>
    <phoneticPr fontId="2" type="noConversion"/>
  </si>
  <si>
    <t>0E 01 02 02 00 F5 0D AC 01 1E 00 BF 00 99 01 33 00 5C 01 5C 54 60 14 93</t>
    <phoneticPr fontId="2" type="noConversion"/>
  </si>
  <si>
    <t>5.5V</t>
    <phoneticPr fontId="2" type="noConversion"/>
  </si>
  <si>
    <t>0E 01 02 02 00 F5 0D AC 01 1E 00 BF 00 99 01 33 00 5C 01 58 54 60 C8 53</t>
    <phoneticPr fontId="2" type="noConversion"/>
  </si>
  <si>
    <t>5.45V</t>
    <phoneticPr fontId="2" type="noConversion"/>
  </si>
  <si>
    <t>Sonim xp5plus</t>
    <phoneticPr fontId="2" type="noConversion"/>
  </si>
  <si>
    <t>0F 01 02 02 00 F5 13 88 01 1E 00 BF 00 99 01 33 00 7A 01 99 54 60 85 EF</t>
    <phoneticPr fontId="2" type="noConversion"/>
  </si>
  <si>
    <t>0F 01 02 02 00 F5 13 88 01 1E 00 BF 00 99 01 33 00 7A 01 7E 54 60 A0 4E</t>
    <phoneticPr fontId="2" type="noConversion"/>
  </si>
  <si>
    <t>0F 01 02 02 00 F5 13 88 01 1E 00 BF 00 99 01 33 00 7A 01 70 54 60 BB 4F</t>
    <phoneticPr fontId="2" type="noConversion"/>
  </si>
  <si>
    <t>5.2V</t>
    <phoneticPr fontId="2" type="noConversion"/>
  </si>
  <si>
    <t>0F 01 02 02 00 F5 13 88 01 1E 00 BF 00 99 01 33 00 7A 01 62 54 60 96 4C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</si>
</sst>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opLeftCell="A10" workbookViewId="0">
      <selection activeCell="D35" sqref="D35"/>
    </sheetView>
  </sheetViews>
  <sheetFormatPr defaultRowHeight="15"/>
  <cols>
    <col min="1" max="1" width="65.140625" customWidth="1"/>
  </cols>
  <sheetData>
    <row r="1" spans="1:1">
      <c r="A1" s="3" t="s">
        <v>51</v>
      </c>
    </row>
    <row r="2" spans="1:1">
      <c r="A2" t="s">
        <v>40</v>
      </c>
    </row>
    <row r="3" spans="1:1">
      <c r="A3" t="s">
        <v>41</v>
      </c>
    </row>
    <row r="5" spans="1:1">
      <c r="A5" t="s">
        <v>42</v>
      </c>
    </row>
    <row r="6" spans="1:1">
      <c r="A6" t="s">
        <v>68</v>
      </c>
    </row>
    <row r="8" spans="1:1">
      <c r="A8" t="s">
        <v>43</v>
      </c>
    </row>
    <row r="9" spans="1:1">
      <c r="A9" t="s">
        <v>69</v>
      </c>
    </row>
    <row r="11" spans="1:1">
      <c r="A11" t="s">
        <v>44</v>
      </c>
    </row>
    <row r="12" spans="1:1">
      <c r="A12" t="s">
        <v>54</v>
      </c>
    </row>
    <row r="14" spans="1:1">
      <c r="A14" t="s">
        <v>45</v>
      </c>
    </row>
    <row r="15" spans="1:1">
      <c r="A15" t="s">
        <v>58</v>
      </c>
    </row>
    <row r="17" spans="1:1">
      <c r="A17" t="s">
        <v>46</v>
      </c>
    </row>
    <row r="18" spans="1:1">
      <c r="A18" t="s">
        <v>60</v>
      </c>
    </row>
    <row r="20" spans="1:1">
      <c r="A20" t="s">
        <v>47</v>
      </c>
    </row>
    <row r="21" spans="1:1">
      <c r="A21" t="s">
        <v>48</v>
      </c>
    </row>
    <row r="23" spans="1:1">
      <c r="A23" t="s">
        <v>49</v>
      </c>
    </row>
    <row r="24" spans="1:1">
      <c r="A24" t="s">
        <v>56</v>
      </c>
    </row>
    <row r="26" spans="1:1">
      <c r="A26" t="s">
        <v>50</v>
      </c>
    </row>
    <row r="27" spans="1:1">
      <c r="A27" t="s">
        <v>66</v>
      </c>
    </row>
    <row r="29" spans="1:1">
      <c r="A29" t="s">
        <v>52</v>
      </c>
    </row>
    <row r="30" spans="1:1">
      <c r="A30" t="s">
        <v>53</v>
      </c>
    </row>
    <row r="32" spans="1:1">
      <c r="A32" t="s">
        <v>59</v>
      </c>
    </row>
    <row r="33" spans="1:1">
      <c r="A33" t="s">
        <v>73</v>
      </c>
    </row>
    <row r="35" spans="1:1">
      <c r="A35" t="s">
        <v>61</v>
      </c>
    </row>
    <row r="36" spans="1:1">
      <c r="A36" t="s">
        <v>63</v>
      </c>
    </row>
    <row r="39" spans="1:1">
      <c r="A39" t="s">
        <v>88</v>
      </c>
    </row>
    <row r="40" spans="1:1">
      <c r="A40" s="4" t="s">
        <v>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G39"/>
  <sheetViews>
    <sheetView workbookViewId="0">
      <selection activeCell="G35" sqref="G35"/>
    </sheetView>
  </sheetViews>
  <sheetFormatPr defaultRowHeight="15"/>
  <cols>
    <col min="2" max="2" width="19.28515625" customWidth="1"/>
    <col min="3" max="3" width="12.5703125" customWidth="1"/>
    <col min="4" max="4" width="15.7109375" customWidth="1"/>
    <col min="6" max="6" width="11.28515625" customWidth="1"/>
  </cols>
  <sheetData>
    <row r="2" spans="1:7">
      <c r="B2" t="s">
        <v>16</v>
      </c>
    </row>
    <row r="4" spans="1:7">
      <c r="A4" t="s">
        <v>0</v>
      </c>
      <c r="B4" t="s">
        <v>1</v>
      </c>
      <c r="C4" t="s">
        <v>2</v>
      </c>
      <c r="D4" t="s">
        <v>17</v>
      </c>
      <c r="E4" t="s">
        <v>18</v>
      </c>
      <c r="F4" t="s">
        <v>3</v>
      </c>
    </row>
    <row r="5" spans="1:7">
      <c r="A5">
        <v>1</v>
      </c>
      <c r="B5" t="s">
        <v>23</v>
      </c>
      <c r="C5">
        <v>1</v>
      </c>
      <c r="D5">
        <v>1</v>
      </c>
      <c r="E5">
        <v>1</v>
      </c>
    </row>
    <row r="6" spans="1:7">
      <c r="A6">
        <v>2</v>
      </c>
      <c r="B6" t="s">
        <v>4</v>
      </c>
      <c r="C6">
        <v>0</v>
      </c>
      <c r="D6">
        <v>0</v>
      </c>
      <c r="E6">
        <v>0</v>
      </c>
    </row>
    <row r="7" spans="1:7">
      <c r="A7">
        <v>3</v>
      </c>
      <c r="B7" t="s">
        <v>5</v>
      </c>
      <c r="C7">
        <v>0</v>
      </c>
      <c r="D7">
        <v>0</v>
      </c>
      <c r="E7">
        <v>0</v>
      </c>
    </row>
    <row r="8" spans="1:7">
      <c r="A8">
        <v>4</v>
      </c>
      <c r="B8" t="s">
        <v>6</v>
      </c>
      <c r="C8">
        <v>0</v>
      </c>
      <c r="D8">
        <v>0</v>
      </c>
      <c r="E8">
        <v>0</v>
      </c>
      <c r="F8" t="s">
        <v>25</v>
      </c>
    </row>
    <row r="9" spans="1:7">
      <c r="A9">
        <v>5</v>
      </c>
      <c r="B9" t="s">
        <v>8</v>
      </c>
      <c r="C9">
        <v>7.2</v>
      </c>
      <c r="D9" s="1">
        <f>C9/3/5*1024</f>
        <v>491.52</v>
      </c>
      <c r="E9" t="str">
        <f>DEC2HEX(D9)</f>
        <v>1EB</v>
      </c>
      <c r="F9" t="s">
        <v>7</v>
      </c>
      <c r="G9" s="1"/>
    </row>
    <row r="10" spans="1:7">
      <c r="A10">
        <v>6</v>
      </c>
      <c r="B10" t="s">
        <v>9</v>
      </c>
      <c r="C10">
        <v>2500</v>
      </c>
      <c r="D10" s="1">
        <f>C10</f>
        <v>2500</v>
      </c>
      <c r="E10" t="str">
        <f t="shared" ref="E10:E17" si="0">DEC2HEX(D10)</f>
        <v>9C4</v>
      </c>
      <c r="F10" t="s">
        <v>10</v>
      </c>
    </row>
    <row r="11" spans="1:7">
      <c r="A11">
        <v>7</v>
      </c>
      <c r="B11" t="s">
        <v>13</v>
      </c>
      <c r="C11">
        <v>8.4</v>
      </c>
      <c r="D11" s="1">
        <f>C11/3/5*1024</f>
        <v>573.44000000000005</v>
      </c>
      <c r="E11" t="str">
        <f t="shared" si="0"/>
        <v>23D</v>
      </c>
      <c r="F11" t="s">
        <v>7</v>
      </c>
    </row>
    <row r="12" spans="1:7">
      <c r="A12">
        <v>8</v>
      </c>
      <c r="B12" t="s">
        <v>14</v>
      </c>
      <c r="C12">
        <v>5.6</v>
      </c>
      <c r="D12" s="1">
        <f>C12/3/5*1024</f>
        <v>382.29333333333329</v>
      </c>
      <c r="E12" t="str">
        <f t="shared" si="0"/>
        <v>17E</v>
      </c>
      <c r="F12" t="s">
        <v>7</v>
      </c>
    </row>
    <row r="13" spans="1:7">
      <c r="A13">
        <v>9</v>
      </c>
      <c r="B13" t="s">
        <v>11</v>
      </c>
      <c r="C13">
        <v>500</v>
      </c>
      <c r="D13" s="1">
        <f>C13/1000*0.1*15/5*1024</f>
        <v>153.6</v>
      </c>
      <c r="E13" t="str">
        <f t="shared" si="0"/>
        <v>99</v>
      </c>
      <c r="F13" t="s">
        <v>20</v>
      </c>
    </row>
    <row r="14" spans="1:7">
      <c r="A14">
        <v>10</v>
      </c>
      <c r="B14" t="s">
        <v>12</v>
      </c>
      <c r="C14">
        <v>1000</v>
      </c>
      <c r="D14" s="1">
        <f>C14/1000*0.1*15/5*1024</f>
        <v>307.2</v>
      </c>
      <c r="E14" t="str">
        <f t="shared" si="0"/>
        <v>133</v>
      </c>
      <c r="F14" t="s">
        <v>20</v>
      </c>
    </row>
    <row r="15" spans="1:7">
      <c r="A15">
        <v>11</v>
      </c>
      <c r="B15" t="s">
        <v>19</v>
      </c>
      <c r="C15">
        <v>500</v>
      </c>
      <c r="D15" s="1">
        <f>C15/1000*0.1*15/5*1024</f>
        <v>153.6</v>
      </c>
      <c r="E15" t="str">
        <f>DEC2HEX(D15)</f>
        <v>99</v>
      </c>
      <c r="F15" t="s">
        <v>20</v>
      </c>
    </row>
    <row r="16" spans="1:7">
      <c r="A16">
        <v>12</v>
      </c>
      <c r="B16" t="s">
        <v>22</v>
      </c>
      <c r="C16">
        <v>5</v>
      </c>
      <c r="D16" s="1">
        <f>C16/3/5*1024</f>
        <v>341.33333333333337</v>
      </c>
      <c r="E16" t="str">
        <f>DEC2HEX(D16)</f>
        <v>155</v>
      </c>
      <c r="F16" t="s">
        <v>7</v>
      </c>
    </row>
    <row r="17" spans="1:6">
      <c r="A17">
        <v>13</v>
      </c>
      <c r="B17" t="s">
        <v>15</v>
      </c>
      <c r="C17">
        <v>5</v>
      </c>
      <c r="D17" s="1">
        <f>C17*60*60</f>
        <v>18000</v>
      </c>
      <c r="E17" t="str">
        <f t="shared" si="0"/>
        <v>4650</v>
      </c>
      <c r="F17" t="s">
        <v>21</v>
      </c>
    </row>
    <row r="18" spans="1:6">
      <c r="A18">
        <v>14</v>
      </c>
      <c r="B18" t="s">
        <v>24</v>
      </c>
      <c r="E18" t="s">
        <v>38</v>
      </c>
    </row>
    <row r="39" spans="2:2">
      <c r="B39" s="4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8"/>
  <sheetViews>
    <sheetView workbookViewId="0">
      <selection activeCell="G12" sqref="G12"/>
    </sheetView>
  </sheetViews>
  <sheetFormatPr defaultRowHeight="15"/>
  <cols>
    <col min="2" max="2" width="19.28515625" customWidth="1"/>
    <col min="3" max="3" width="12.5703125" customWidth="1"/>
    <col min="4" max="4" width="15.7109375" customWidth="1"/>
    <col min="6" max="6" width="11.28515625" customWidth="1"/>
  </cols>
  <sheetData>
    <row r="2" spans="1:7">
      <c r="B2" t="s">
        <v>16</v>
      </c>
    </row>
    <row r="4" spans="1:7">
      <c r="A4" t="s">
        <v>0</v>
      </c>
      <c r="B4" t="s">
        <v>1</v>
      </c>
      <c r="C4" t="s">
        <v>2</v>
      </c>
      <c r="D4" t="s">
        <v>17</v>
      </c>
      <c r="E4" t="s">
        <v>18</v>
      </c>
      <c r="F4" t="s">
        <v>3</v>
      </c>
    </row>
    <row r="5" spans="1:7">
      <c r="A5">
        <v>1</v>
      </c>
      <c r="B5" t="s">
        <v>23</v>
      </c>
      <c r="C5">
        <v>2</v>
      </c>
      <c r="D5">
        <v>2</v>
      </c>
      <c r="E5">
        <v>2</v>
      </c>
    </row>
    <row r="6" spans="1:7">
      <c r="A6">
        <v>2</v>
      </c>
      <c r="B6" t="s">
        <v>4</v>
      </c>
      <c r="C6">
        <v>0</v>
      </c>
      <c r="D6">
        <v>0</v>
      </c>
      <c r="E6">
        <v>0</v>
      </c>
    </row>
    <row r="7" spans="1:7">
      <c r="A7">
        <v>3</v>
      </c>
      <c r="B7" t="s">
        <v>5</v>
      </c>
      <c r="C7">
        <v>0</v>
      </c>
      <c r="D7">
        <v>0</v>
      </c>
      <c r="E7">
        <v>0</v>
      </c>
    </row>
    <row r="8" spans="1:7">
      <c r="A8">
        <v>4</v>
      </c>
      <c r="B8" t="s">
        <v>6</v>
      </c>
      <c r="C8">
        <v>1</v>
      </c>
      <c r="D8">
        <v>1</v>
      </c>
      <c r="E8">
        <v>1</v>
      </c>
      <c r="F8" t="s">
        <v>26</v>
      </c>
    </row>
    <row r="9" spans="1:7">
      <c r="A9">
        <v>5</v>
      </c>
      <c r="B9" t="s">
        <v>8</v>
      </c>
      <c r="C9">
        <v>7.2</v>
      </c>
      <c r="D9" s="1">
        <f>C9/3/5*1024</f>
        <v>491.52</v>
      </c>
      <c r="E9" t="str">
        <f>DEC2HEX(D9)</f>
        <v>1EB</v>
      </c>
      <c r="F9" t="s">
        <v>7</v>
      </c>
      <c r="G9" s="1"/>
    </row>
    <row r="10" spans="1:7">
      <c r="A10">
        <v>6</v>
      </c>
      <c r="B10" t="s">
        <v>9</v>
      </c>
      <c r="C10">
        <v>2500</v>
      </c>
      <c r="D10" s="1">
        <f>C10</f>
        <v>2500</v>
      </c>
      <c r="E10" t="str">
        <f t="shared" ref="E10:E17" si="0">DEC2HEX(D10)</f>
        <v>9C4</v>
      </c>
      <c r="F10" t="s">
        <v>10</v>
      </c>
    </row>
    <row r="11" spans="1:7">
      <c r="A11">
        <v>7</v>
      </c>
      <c r="B11" t="s">
        <v>13</v>
      </c>
      <c r="C11">
        <v>8.4</v>
      </c>
      <c r="D11" s="1">
        <f>C11/3/5*1024</f>
        <v>573.44000000000005</v>
      </c>
      <c r="E11" t="str">
        <f t="shared" si="0"/>
        <v>23D</v>
      </c>
      <c r="F11" t="s">
        <v>7</v>
      </c>
    </row>
    <row r="12" spans="1:7">
      <c r="A12">
        <v>8</v>
      </c>
      <c r="B12" t="s">
        <v>14</v>
      </c>
      <c r="C12">
        <v>5.6</v>
      </c>
      <c r="D12" s="1">
        <f>C12/3/5*1024</f>
        <v>382.29333333333329</v>
      </c>
      <c r="E12" t="str">
        <f t="shared" si="0"/>
        <v>17E</v>
      </c>
      <c r="F12" t="s">
        <v>7</v>
      </c>
    </row>
    <row r="13" spans="1:7">
      <c r="A13">
        <v>9</v>
      </c>
      <c r="B13" t="s">
        <v>11</v>
      </c>
      <c r="C13">
        <v>500</v>
      </c>
      <c r="D13" s="1">
        <f>C13/1000*0.1*15/5*1024</f>
        <v>153.6</v>
      </c>
      <c r="E13" t="str">
        <f t="shared" si="0"/>
        <v>99</v>
      </c>
      <c r="F13" t="s">
        <v>20</v>
      </c>
    </row>
    <row r="14" spans="1:7">
      <c r="A14">
        <v>10</v>
      </c>
      <c r="B14" t="s">
        <v>12</v>
      </c>
      <c r="C14">
        <v>1000</v>
      </c>
      <c r="D14" s="1">
        <f>C14/1000*0.1*15/5*1024</f>
        <v>307.2</v>
      </c>
      <c r="E14" t="str">
        <f t="shared" si="0"/>
        <v>133</v>
      </c>
      <c r="F14" t="s">
        <v>20</v>
      </c>
    </row>
    <row r="15" spans="1:7">
      <c r="A15">
        <v>11</v>
      </c>
      <c r="B15" t="s">
        <v>19</v>
      </c>
      <c r="C15">
        <v>250</v>
      </c>
      <c r="D15" s="1">
        <f>C15/1000*0.1*15/5*1024</f>
        <v>76.8</v>
      </c>
      <c r="E15" t="str">
        <f>DEC2HEX(D15)</f>
        <v>4C</v>
      </c>
      <c r="F15" t="s">
        <v>20</v>
      </c>
    </row>
    <row r="16" spans="1:7">
      <c r="A16">
        <v>12</v>
      </c>
      <c r="B16" t="s">
        <v>22</v>
      </c>
      <c r="C16">
        <v>5</v>
      </c>
      <c r="D16" s="1">
        <f>C16/3/5*1024</f>
        <v>341.33333333333337</v>
      </c>
      <c r="E16" t="str">
        <f>DEC2HEX(D16)</f>
        <v>155</v>
      </c>
      <c r="F16" t="s">
        <v>7</v>
      </c>
    </row>
    <row r="17" spans="1:6">
      <c r="A17">
        <v>13</v>
      </c>
      <c r="B17" t="s">
        <v>15</v>
      </c>
      <c r="C17">
        <v>5</v>
      </c>
      <c r="D17" s="1">
        <f>C17*60*60</f>
        <v>18000</v>
      </c>
      <c r="E17" t="str">
        <f t="shared" si="0"/>
        <v>4650</v>
      </c>
      <c r="F17" t="s">
        <v>21</v>
      </c>
    </row>
    <row r="18" spans="1:6">
      <c r="A18">
        <v>14</v>
      </c>
      <c r="B18" t="s">
        <v>24</v>
      </c>
      <c r="E18" s="2" t="s">
        <v>67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18"/>
  <sheetViews>
    <sheetView workbookViewId="0">
      <selection activeCell="C26" sqref="C26"/>
    </sheetView>
  </sheetViews>
  <sheetFormatPr defaultRowHeight="15"/>
  <cols>
    <col min="2" max="2" width="19.28515625" customWidth="1"/>
    <col min="3" max="3" width="12.5703125" customWidth="1"/>
    <col min="4" max="4" width="15.7109375" customWidth="1"/>
    <col min="6" max="6" width="11.28515625" customWidth="1"/>
  </cols>
  <sheetData>
    <row r="2" spans="1:7">
      <c r="B2" t="s">
        <v>16</v>
      </c>
    </row>
    <row r="4" spans="1:7">
      <c r="A4" t="s">
        <v>0</v>
      </c>
      <c r="B4" t="s">
        <v>1</v>
      </c>
      <c r="C4" t="s">
        <v>2</v>
      </c>
      <c r="D4" t="s">
        <v>17</v>
      </c>
      <c r="E4" t="s">
        <v>18</v>
      </c>
      <c r="F4" t="s">
        <v>3</v>
      </c>
    </row>
    <row r="5" spans="1:7">
      <c r="A5">
        <v>1</v>
      </c>
      <c r="B5" t="s">
        <v>23</v>
      </c>
      <c r="C5">
        <v>3</v>
      </c>
      <c r="D5">
        <v>3</v>
      </c>
      <c r="E5">
        <v>3</v>
      </c>
    </row>
    <row r="6" spans="1:7">
      <c r="A6">
        <v>2</v>
      </c>
      <c r="B6" t="s">
        <v>4</v>
      </c>
      <c r="C6">
        <v>0</v>
      </c>
      <c r="D6">
        <v>0</v>
      </c>
      <c r="E6">
        <v>0</v>
      </c>
    </row>
    <row r="7" spans="1:7">
      <c r="A7">
        <v>3</v>
      </c>
      <c r="B7" t="s">
        <v>5</v>
      </c>
      <c r="C7">
        <v>0</v>
      </c>
      <c r="D7">
        <v>0</v>
      </c>
      <c r="E7">
        <v>0</v>
      </c>
    </row>
    <row r="8" spans="1:7">
      <c r="A8">
        <v>4</v>
      </c>
      <c r="B8" t="s">
        <v>6</v>
      </c>
      <c r="C8">
        <v>2</v>
      </c>
      <c r="D8">
        <v>2</v>
      </c>
      <c r="E8">
        <v>2</v>
      </c>
      <c r="F8" t="s">
        <v>27</v>
      </c>
    </row>
    <row r="9" spans="1:7">
      <c r="A9">
        <v>5</v>
      </c>
      <c r="B9" t="s">
        <v>8</v>
      </c>
      <c r="C9">
        <v>3.6</v>
      </c>
      <c r="D9" s="1">
        <f>C9/3/5*1024</f>
        <v>245.76</v>
      </c>
      <c r="E9" t="str">
        <f>DEC2HEX(D9)</f>
        <v>F5</v>
      </c>
      <c r="F9" t="s">
        <v>7</v>
      </c>
      <c r="G9" s="1"/>
    </row>
    <row r="10" spans="1:7">
      <c r="A10">
        <v>6</v>
      </c>
      <c r="B10" t="s">
        <v>9</v>
      </c>
      <c r="C10">
        <v>2500</v>
      </c>
      <c r="D10" s="1">
        <f>C10</f>
        <v>2500</v>
      </c>
      <c r="E10" t="str">
        <f t="shared" ref="E10:E17" si="0">DEC2HEX(D10)</f>
        <v>9C4</v>
      </c>
      <c r="F10" t="s">
        <v>10</v>
      </c>
    </row>
    <row r="11" spans="1:7">
      <c r="A11">
        <v>7</v>
      </c>
      <c r="B11" t="s">
        <v>13</v>
      </c>
      <c r="C11">
        <v>4.2</v>
      </c>
      <c r="D11" s="1">
        <f>C11/3/5*1024</f>
        <v>286.72000000000003</v>
      </c>
      <c r="E11" t="str">
        <f t="shared" si="0"/>
        <v>11E</v>
      </c>
      <c r="F11" t="s">
        <v>7</v>
      </c>
    </row>
    <row r="12" spans="1:7">
      <c r="A12">
        <v>8</v>
      </c>
      <c r="B12" t="s">
        <v>14</v>
      </c>
      <c r="C12">
        <v>2.8</v>
      </c>
      <c r="D12" s="1">
        <f>C12/3/5*1024</f>
        <v>191.14666666666665</v>
      </c>
      <c r="E12" t="str">
        <f t="shared" si="0"/>
        <v>BF</v>
      </c>
      <c r="F12" t="s">
        <v>7</v>
      </c>
    </row>
    <row r="13" spans="1:7">
      <c r="A13">
        <v>9</v>
      </c>
      <c r="B13" t="s">
        <v>11</v>
      </c>
      <c r="C13">
        <v>500</v>
      </c>
      <c r="D13" s="1">
        <f>C13/1000*0.1*15/5*1024</f>
        <v>153.6</v>
      </c>
      <c r="E13" t="str">
        <f t="shared" si="0"/>
        <v>99</v>
      </c>
      <c r="F13" t="s">
        <v>20</v>
      </c>
    </row>
    <row r="14" spans="1:7">
      <c r="A14">
        <v>10</v>
      </c>
      <c r="B14" t="s">
        <v>12</v>
      </c>
      <c r="C14">
        <v>1000</v>
      </c>
      <c r="D14" s="1">
        <f>C14/1000*0.1*15/5*1024</f>
        <v>307.2</v>
      </c>
      <c r="E14" t="str">
        <f t="shared" si="0"/>
        <v>133</v>
      </c>
      <c r="F14" t="s">
        <v>20</v>
      </c>
    </row>
    <row r="15" spans="1:7">
      <c r="A15">
        <v>11</v>
      </c>
      <c r="B15" t="s">
        <v>19</v>
      </c>
      <c r="C15">
        <v>250</v>
      </c>
      <c r="D15" s="1">
        <f>C15/1000*0.1*15/5*1024</f>
        <v>76.8</v>
      </c>
      <c r="E15" t="str">
        <f>DEC2HEX(D15)</f>
        <v>4C</v>
      </c>
      <c r="F15" t="s">
        <v>20</v>
      </c>
    </row>
    <row r="16" spans="1:7">
      <c r="A16">
        <v>12</v>
      </c>
      <c r="B16" t="s">
        <v>22</v>
      </c>
      <c r="C16">
        <v>5</v>
      </c>
      <c r="D16" s="1">
        <f>C16/3/5*1024</f>
        <v>341.33333333333337</v>
      </c>
      <c r="E16" t="str">
        <f>DEC2HEX(D16)</f>
        <v>155</v>
      </c>
      <c r="F16" t="s">
        <v>7</v>
      </c>
    </row>
    <row r="17" spans="1:6">
      <c r="A17">
        <v>13</v>
      </c>
      <c r="B17" t="s">
        <v>15</v>
      </c>
      <c r="C17">
        <v>5</v>
      </c>
      <c r="D17" s="1">
        <f>C17*60*60</f>
        <v>18000</v>
      </c>
      <c r="E17" t="str">
        <f t="shared" si="0"/>
        <v>4650</v>
      </c>
      <c r="F17" t="s">
        <v>21</v>
      </c>
    </row>
    <row r="18" spans="1:6">
      <c r="A18">
        <v>14</v>
      </c>
      <c r="B18" t="s">
        <v>24</v>
      </c>
      <c r="E18" t="s">
        <v>71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DA31-5504-455A-B370-5818DB1BDF1F}">
  <dimension ref="A2:J33"/>
  <sheetViews>
    <sheetView workbookViewId="0">
      <selection activeCell="K10" sqref="K10"/>
    </sheetView>
  </sheetViews>
  <sheetFormatPr defaultRowHeight="15"/>
  <cols>
    <col min="2" max="2" width="19.28515625" customWidth="1"/>
    <col min="3" max="3" width="12.5703125" customWidth="1"/>
    <col min="4" max="4" width="15.7109375" customWidth="1"/>
    <col min="6" max="6" width="11.28515625" customWidth="1"/>
  </cols>
  <sheetData>
    <row r="2" spans="1:7">
      <c r="B2" t="s">
        <v>16</v>
      </c>
    </row>
    <row r="4" spans="1:7">
      <c r="A4" t="s">
        <v>0</v>
      </c>
      <c r="B4" t="s">
        <v>1</v>
      </c>
      <c r="C4" t="s">
        <v>2</v>
      </c>
      <c r="D4" t="s">
        <v>17</v>
      </c>
      <c r="E4" t="s">
        <v>18</v>
      </c>
      <c r="F4" t="s">
        <v>3</v>
      </c>
    </row>
    <row r="5" spans="1:7">
      <c r="A5">
        <v>1</v>
      </c>
      <c r="B5" t="s">
        <v>23</v>
      </c>
      <c r="C5">
        <v>12</v>
      </c>
      <c r="D5">
        <v>15</v>
      </c>
      <c r="E5" t="str">
        <f>DEC2HEX(D5)</f>
        <v>F</v>
      </c>
    </row>
    <row r="6" spans="1:7">
      <c r="A6">
        <v>2</v>
      </c>
      <c r="B6" t="s">
        <v>4</v>
      </c>
      <c r="C6">
        <v>1</v>
      </c>
      <c r="D6">
        <v>1</v>
      </c>
      <c r="E6">
        <v>1</v>
      </c>
      <c r="F6" t="s">
        <v>28</v>
      </c>
    </row>
    <row r="7" spans="1:7">
      <c r="A7">
        <v>3</v>
      </c>
      <c r="B7" t="s">
        <v>5</v>
      </c>
      <c r="C7">
        <v>2</v>
      </c>
      <c r="D7">
        <v>2</v>
      </c>
      <c r="E7">
        <v>2</v>
      </c>
      <c r="F7" t="s">
        <v>30</v>
      </c>
    </row>
    <row r="8" spans="1:7">
      <c r="A8">
        <v>4</v>
      </c>
      <c r="B8" t="s">
        <v>6</v>
      </c>
      <c r="C8">
        <v>2</v>
      </c>
      <c r="D8">
        <v>2</v>
      </c>
      <c r="E8">
        <v>2</v>
      </c>
      <c r="F8" t="s">
        <v>27</v>
      </c>
    </row>
    <row r="9" spans="1:7">
      <c r="A9">
        <v>5</v>
      </c>
      <c r="B9" t="s">
        <v>8</v>
      </c>
      <c r="C9">
        <v>3.6</v>
      </c>
      <c r="D9" s="1">
        <f>C9/3/5*1024</f>
        <v>245.76</v>
      </c>
      <c r="E9" t="str">
        <f>DEC2HEX(D9)</f>
        <v>F5</v>
      </c>
      <c r="F9" t="s">
        <v>7</v>
      </c>
      <c r="G9" s="1"/>
    </row>
    <row r="10" spans="1:7">
      <c r="A10">
        <v>6</v>
      </c>
      <c r="B10" t="s">
        <v>9</v>
      </c>
      <c r="C10">
        <v>5000</v>
      </c>
      <c r="D10" s="1">
        <f>C10</f>
        <v>5000</v>
      </c>
      <c r="E10" t="str">
        <f t="shared" ref="E10:E17" si="0">DEC2HEX(D10)</f>
        <v>1388</v>
      </c>
      <c r="F10" t="s">
        <v>10</v>
      </c>
    </row>
    <row r="11" spans="1:7">
      <c r="A11">
        <v>7</v>
      </c>
      <c r="B11" t="s">
        <v>13</v>
      </c>
      <c r="C11">
        <v>4.2</v>
      </c>
      <c r="D11" s="1">
        <f>C11/3/5*1024</f>
        <v>286.72000000000003</v>
      </c>
      <c r="E11" t="str">
        <f t="shared" si="0"/>
        <v>11E</v>
      </c>
      <c r="F11" t="s">
        <v>7</v>
      </c>
    </row>
    <row r="12" spans="1:7">
      <c r="A12">
        <v>8</v>
      </c>
      <c r="B12" t="s">
        <v>14</v>
      </c>
      <c r="C12">
        <v>2.8</v>
      </c>
      <c r="D12" s="1">
        <f>C12/3/5*1024</f>
        <v>191.14666666666665</v>
      </c>
      <c r="E12" t="str">
        <f t="shared" si="0"/>
        <v>BF</v>
      </c>
      <c r="F12" t="s">
        <v>7</v>
      </c>
    </row>
    <row r="13" spans="1:7">
      <c r="A13">
        <v>9</v>
      </c>
      <c r="B13" t="s">
        <v>11</v>
      </c>
      <c r="C13">
        <v>500</v>
      </c>
      <c r="D13" s="1">
        <f>C13/1000*0.1*15/5*1024</f>
        <v>153.6</v>
      </c>
      <c r="E13" t="str">
        <f t="shared" si="0"/>
        <v>99</v>
      </c>
      <c r="F13" t="s">
        <v>20</v>
      </c>
    </row>
    <row r="14" spans="1:7">
      <c r="A14">
        <v>10</v>
      </c>
      <c r="B14" t="s">
        <v>12</v>
      </c>
      <c r="C14">
        <v>1000</v>
      </c>
      <c r="D14" s="1">
        <f>C14/1000*0.1*15/5*1024</f>
        <v>307.2</v>
      </c>
      <c r="E14" t="str">
        <f t="shared" si="0"/>
        <v>133</v>
      </c>
      <c r="F14" t="s">
        <v>20</v>
      </c>
    </row>
    <row r="15" spans="1:7">
      <c r="A15">
        <v>11</v>
      </c>
      <c r="B15" t="s">
        <v>19</v>
      </c>
      <c r="C15" s="4">
        <v>400</v>
      </c>
      <c r="D15" s="5">
        <f>C15/1000*0.1*15/5*1024</f>
        <v>122.88000000000002</v>
      </c>
      <c r="E15" t="str">
        <f>DEC2HEX(D15)</f>
        <v>7A</v>
      </c>
      <c r="F15" t="s">
        <v>20</v>
      </c>
    </row>
    <row r="16" spans="1:7">
      <c r="A16">
        <v>12</v>
      </c>
      <c r="B16" t="s">
        <v>22</v>
      </c>
      <c r="C16">
        <v>5.2</v>
      </c>
      <c r="D16" s="1">
        <f>C16/3/5*1024</f>
        <v>354.98666666666668</v>
      </c>
      <c r="E16" t="str">
        <f>DEC2HEX(D16)</f>
        <v>162</v>
      </c>
      <c r="F16" t="s">
        <v>7</v>
      </c>
    </row>
    <row r="17" spans="1:10">
      <c r="A17">
        <v>13</v>
      </c>
      <c r="B17" t="s">
        <v>15</v>
      </c>
      <c r="C17">
        <v>6</v>
      </c>
      <c r="D17" s="1">
        <f>C17*60*60</f>
        <v>21600</v>
      </c>
      <c r="E17" t="str">
        <f t="shared" si="0"/>
        <v>5460</v>
      </c>
      <c r="F17" t="s">
        <v>21</v>
      </c>
    </row>
    <row r="18" spans="1:10">
      <c r="A18">
        <v>14</v>
      </c>
      <c r="B18" t="s">
        <v>24</v>
      </c>
    </row>
    <row r="20" spans="1:10">
      <c r="D20" s="4" t="s">
        <v>91</v>
      </c>
      <c r="J20" t="s">
        <v>76</v>
      </c>
    </row>
    <row r="22" spans="1:10">
      <c r="D22" s="4" t="s">
        <v>93</v>
      </c>
      <c r="J22" t="s">
        <v>92</v>
      </c>
    </row>
    <row r="24" spans="1:10">
      <c r="D24" s="4" t="s">
        <v>90</v>
      </c>
      <c r="J24" t="s">
        <v>77</v>
      </c>
    </row>
    <row r="26" spans="1:10">
      <c r="D26" s="4"/>
      <c r="J26" t="s">
        <v>78</v>
      </c>
    </row>
    <row r="28" spans="1:10">
      <c r="D28" s="4" t="s">
        <v>89</v>
      </c>
      <c r="J28" t="s">
        <v>79</v>
      </c>
    </row>
    <row r="30" spans="1:10">
      <c r="J30" t="s">
        <v>87</v>
      </c>
    </row>
    <row r="33" spans="4:4">
      <c r="D33" s="4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8"/>
  <sheetViews>
    <sheetView workbookViewId="0">
      <selection activeCell="F25" sqref="F25"/>
    </sheetView>
  </sheetViews>
  <sheetFormatPr defaultRowHeight="15"/>
  <cols>
    <col min="2" max="2" width="19.28515625" customWidth="1"/>
    <col min="3" max="3" width="12.5703125" customWidth="1"/>
    <col min="4" max="4" width="15.7109375" customWidth="1"/>
    <col min="6" max="6" width="11.28515625" customWidth="1"/>
  </cols>
  <sheetData>
    <row r="2" spans="1:7">
      <c r="B2" t="s">
        <v>16</v>
      </c>
    </row>
    <row r="4" spans="1:7">
      <c r="A4" t="s">
        <v>0</v>
      </c>
      <c r="B4" t="s">
        <v>1</v>
      </c>
      <c r="C4" t="s">
        <v>2</v>
      </c>
      <c r="D4" t="s">
        <v>17</v>
      </c>
      <c r="E4" t="s">
        <v>18</v>
      </c>
      <c r="F4" t="s">
        <v>3</v>
      </c>
    </row>
    <row r="5" spans="1:7">
      <c r="A5">
        <v>1</v>
      </c>
      <c r="B5" t="s">
        <v>23</v>
      </c>
      <c r="C5">
        <v>11</v>
      </c>
      <c r="D5">
        <v>11</v>
      </c>
      <c r="E5" t="str">
        <f>DEC2HEX(D5)</f>
        <v>B</v>
      </c>
    </row>
    <row r="6" spans="1:7">
      <c r="A6">
        <v>2</v>
      </c>
      <c r="B6" t="s">
        <v>4</v>
      </c>
      <c r="C6">
        <v>1</v>
      </c>
      <c r="D6">
        <v>1</v>
      </c>
      <c r="E6">
        <v>1</v>
      </c>
      <c r="F6" t="s">
        <v>28</v>
      </c>
    </row>
    <row r="7" spans="1:7">
      <c r="A7">
        <v>3</v>
      </c>
      <c r="B7" t="s">
        <v>5</v>
      </c>
      <c r="C7">
        <v>1</v>
      </c>
      <c r="D7">
        <v>1</v>
      </c>
      <c r="E7">
        <v>1</v>
      </c>
      <c r="F7" t="s">
        <v>29</v>
      </c>
    </row>
    <row r="8" spans="1:7">
      <c r="A8">
        <v>4</v>
      </c>
      <c r="B8" t="s">
        <v>6</v>
      </c>
      <c r="C8">
        <v>2</v>
      </c>
      <c r="D8">
        <v>2</v>
      </c>
      <c r="E8">
        <v>2</v>
      </c>
      <c r="F8" t="s">
        <v>27</v>
      </c>
    </row>
    <row r="9" spans="1:7">
      <c r="A9">
        <v>5</v>
      </c>
      <c r="B9" t="s">
        <v>8</v>
      </c>
      <c r="C9">
        <v>3.6</v>
      </c>
      <c r="D9" s="1">
        <f>C9/3/5*1024</f>
        <v>245.76</v>
      </c>
      <c r="E9" t="str">
        <f>DEC2HEX(D9)</f>
        <v>F5</v>
      </c>
      <c r="F9" t="s">
        <v>7</v>
      </c>
      <c r="G9" s="1"/>
    </row>
    <row r="10" spans="1:7">
      <c r="A10">
        <v>6</v>
      </c>
      <c r="B10" t="s">
        <v>9</v>
      </c>
      <c r="C10">
        <v>4000</v>
      </c>
      <c r="D10" s="1">
        <f>C10</f>
        <v>4000</v>
      </c>
      <c r="E10" t="str">
        <f t="shared" ref="E10:E17" si="0">DEC2HEX(D10)</f>
        <v>FA0</v>
      </c>
      <c r="F10" t="s">
        <v>10</v>
      </c>
    </row>
    <row r="11" spans="1:7">
      <c r="A11">
        <v>7</v>
      </c>
      <c r="B11" t="s">
        <v>13</v>
      </c>
      <c r="C11">
        <v>4.2</v>
      </c>
      <c r="D11" s="1">
        <f>C11/3/5*1024</f>
        <v>286.72000000000003</v>
      </c>
      <c r="E11" t="str">
        <f t="shared" si="0"/>
        <v>11E</v>
      </c>
      <c r="F11" t="s">
        <v>7</v>
      </c>
    </row>
    <row r="12" spans="1:7">
      <c r="A12">
        <v>8</v>
      </c>
      <c r="B12" t="s">
        <v>14</v>
      </c>
      <c r="C12">
        <v>2.8</v>
      </c>
      <c r="D12" s="1">
        <f>C12/3/5*1024</f>
        <v>191.14666666666665</v>
      </c>
      <c r="E12" t="str">
        <f t="shared" si="0"/>
        <v>BF</v>
      </c>
      <c r="F12" t="s">
        <v>7</v>
      </c>
    </row>
    <row r="13" spans="1:7">
      <c r="A13">
        <v>9</v>
      </c>
      <c r="B13" t="s">
        <v>11</v>
      </c>
      <c r="C13">
        <v>500</v>
      </c>
      <c r="D13" s="1">
        <f>C13/1000*0.1*15/5*1024</f>
        <v>153.6</v>
      </c>
      <c r="E13" t="str">
        <f t="shared" si="0"/>
        <v>99</v>
      </c>
      <c r="F13" t="s">
        <v>20</v>
      </c>
    </row>
    <row r="14" spans="1:7">
      <c r="A14">
        <v>10</v>
      </c>
      <c r="B14" t="s">
        <v>12</v>
      </c>
      <c r="C14">
        <v>1000</v>
      </c>
      <c r="D14" s="1">
        <f>C14/1000*0.1*15/5*1024</f>
        <v>307.2</v>
      </c>
      <c r="E14" t="str">
        <f t="shared" si="0"/>
        <v>133</v>
      </c>
      <c r="F14" t="s">
        <v>20</v>
      </c>
    </row>
    <row r="15" spans="1:7">
      <c r="A15">
        <v>11</v>
      </c>
      <c r="B15" t="s">
        <v>19</v>
      </c>
      <c r="C15" s="4">
        <v>500</v>
      </c>
      <c r="D15" s="5">
        <f>C15/1000*0.1*15/5*1024</f>
        <v>153.6</v>
      </c>
      <c r="E15" t="str">
        <f>DEC2HEX(D15)</f>
        <v>99</v>
      </c>
      <c r="F15" t="s">
        <v>20</v>
      </c>
    </row>
    <row r="16" spans="1:7">
      <c r="A16">
        <v>12</v>
      </c>
      <c r="B16" t="s">
        <v>22</v>
      </c>
      <c r="C16">
        <v>5</v>
      </c>
      <c r="D16" s="1">
        <f>C16/3/5*1024</f>
        <v>341.33333333333337</v>
      </c>
      <c r="E16" t="str">
        <f>DEC2HEX(D16)</f>
        <v>155</v>
      </c>
      <c r="F16" t="s">
        <v>7</v>
      </c>
    </row>
    <row r="17" spans="1:6">
      <c r="A17">
        <v>13</v>
      </c>
      <c r="B17" t="s">
        <v>15</v>
      </c>
      <c r="C17">
        <v>6</v>
      </c>
      <c r="D17" s="1">
        <f>C17*60*60</f>
        <v>21600</v>
      </c>
      <c r="E17" t="str">
        <f t="shared" si="0"/>
        <v>5460</v>
      </c>
      <c r="F17" t="s">
        <v>21</v>
      </c>
    </row>
    <row r="18" spans="1:6">
      <c r="A18">
        <v>14</v>
      </c>
      <c r="B18" t="s">
        <v>24</v>
      </c>
      <c r="E18" t="s">
        <v>70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3AB3-8396-40D5-9C2B-D4B6A1D7A7A6}">
  <dimension ref="A2:J33"/>
  <sheetViews>
    <sheetView workbookViewId="0">
      <selection activeCell="C7" sqref="C7"/>
    </sheetView>
  </sheetViews>
  <sheetFormatPr defaultRowHeight="15"/>
  <cols>
    <col min="2" max="2" width="19.28515625" customWidth="1"/>
    <col min="3" max="3" width="12.5703125" customWidth="1"/>
    <col min="4" max="4" width="15.7109375" customWidth="1"/>
    <col min="6" max="6" width="11.28515625" customWidth="1"/>
  </cols>
  <sheetData>
    <row r="2" spans="1:7">
      <c r="B2" t="s">
        <v>16</v>
      </c>
    </row>
    <row r="4" spans="1:7">
      <c r="A4" t="s">
        <v>0</v>
      </c>
      <c r="B4" t="s">
        <v>1</v>
      </c>
      <c r="C4" t="s">
        <v>2</v>
      </c>
      <c r="D4" t="s">
        <v>17</v>
      </c>
      <c r="E4" t="s">
        <v>18</v>
      </c>
      <c r="F4" t="s">
        <v>3</v>
      </c>
    </row>
    <row r="5" spans="1:7">
      <c r="A5">
        <v>1</v>
      </c>
      <c r="B5" t="s">
        <v>23</v>
      </c>
      <c r="C5">
        <v>12</v>
      </c>
      <c r="D5">
        <v>14</v>
      </c>
      <c r="E5" t="str">
        <f>DEC2HEX(D5)</f>
        <v>E</v>
      </c>
    </row>
    <row r="6" spans="1:7">
      <c r="A6">
        <v>2</v>
      </c>
      <c r="B6" t="s">
        <v>4</v>
      </c>
      <c r="C6">
        <v>1</v>
      </c>
      <c r="D6">
        <v>1</v>
      </c>
      <c r="E6">
        <v>1</v>
      </c>
      <c r="F6" t="s">
        <v>28</v>
      </c>
    </row>
    <row r="7" spans="1:7">
      <c r="A7">
        <v>3</v>
      </c>
      <c r="B7" t="s">
        <v>5</v>
      </c>
      <c r="C7">
        <v>2</v>
      </c>
      <c r="D7">
        <v>2</v>
      </c>
      <c r="E7">
        <v>2</v>
      </c>
      <c r="F7" t="s">
        <v>30</v>
      </c>
    </row>
    <row r="8" spans="1:7">
      <c r="A8">
        <v>4</v>
      </c>
      <c r="B8" t="s">
        <v>6</v>
      </c>
      <c r="C8">
        <v>2</v>
      </c>
      <c r="D8">
        <v>2</v>
      </c>
      <c r="E8">
        <v>2</v>
      </c>
      <c r="F8" t="s">
        <v>27</v>
      </c>
    </row>
    <row r="9" spans="1:7">
      <c r="A9">
        <v>5</v>
      </c>
      <c r="B9" t="s">
        <v>8</v>
      </c>
      <c r="C9">
        <v>3.6</v>
      </c>
      <c r="D9" s="1">
        <f>C9/3/5*1024</f>
        <v>245.76</v>
      </c>
      <c r="E9" t="str">
        <f>DEC2HEX(D9)</f>
        <v>F5</v>
      </c>
      <c r="F9" t="s">
        <v>7</v>
      </c>
      <c r="G9" s="1"/>
    </row>
    <row r="10" spans="1:7">
      <c r="A10">
        <v>6</v>
      </c>
      <c r="B10" t="s">
        <v>9</v>
      </c>
      <c r="C10">
        <v>3500</v>
      </c>
      <c r="D10" s="1">
        <f>C10</f>
        <v>3500</v>
      </c>
      <c r="E10" t="str">
        <f t="shared" ref="E10:E17" si="0">DEC2HEX(D10)</f>
        <v>DAC</v>
      </c>
      <c r="F10" t="s">
        <v>10</v>
      </c>
    </row>
    <row r="11" spans="1:7">
      <c r="A11">
        <v>7</v>
      </c>
      <c r="B11" t="s">
        <v>13</v>
      </c>
      <c r="C11">
        <v>4.2</v>
      </c>
      <c r="D11" s="1">
        <f>C11/3/5*1024</f>
        <v>286.72000000000003</v>
      </c>
      <c r="E11" t="str">
        <f t="shared" si="0"/>
        <v>11E</v>
      </c>
      <c r="F11" t="s">
        <v>7</v>
      </c>
    </row>
    <row r="12" spans="1:7">
      <c r="A12">
        <v>8</v>
      </c>
      <c r="B12" t="s">
        <v>14</v>
      </c>
      <c r="C12">
        <v>2.8</v>
      </c>
      <c r="D12" s="1">
        <f>C12/3/5*1024</f>
        <v>191.14666666666665</v>
      </c>
      <c r="E12" t="str">
        <f t="shared" si="0"/>
        <v>BF</v>
      </c>
      <c r="F12" t="s">
        <v>7</v>
      </c>
    </row>
    <row r="13" spans="1:7">
      <c r="A13">
        <v>9</v>
      </c>
      <c r="B13" t="s">
        <v>11</v>
      </c>
      <c r="C13">
        <v>500</v>
      </c>
      <c r="D13" s="1">
        <f>C13/1000*0.1*15/5*1024</f>
        <v>153.6</v>
      </c>
      <c r="E13" t="str">
        <f t="shared" si="0"/>
        <v>99</v>
      </c>
      <c r="F13" t="s">
        <v>20</v>
      </c>
    </row>
    <row r="14" spans="1:7">
      <c r="A14">
        <v>10</v>
      </c>
      <c r="B14" t="s">
        <v>12</v>
      </c>
      <c r="C14">
        <v>1000</v>
      </c>
      <c r="D14" s="1">
        <f>C14/1000*0.1*15/5*1024</f>
        <v>307.2</v>
      </c>
      <c r="E14" t="str">
        <f t="shared" si="0"/>
        <v>133</v>
      </c>
      <c r="F14" t="s">
        <v>20</v>
      </c>
    </row>
    <row r="15" spans="1:7">
      <c r="A15">
        <v>11</v>
      </c>
      <c r="B15" t="s">
        <v>19</v>
      </c>
      <c r="C15" s="4">
        <v>300</v>
      </c>
      <c r="D15" s="5">
        <f>C15/1000*0.1*15/5*1024</f>
        <v>92.16</v>
      </c>
      <c r="E15" t="str">
        <f>DEC2HEX(D15)</f>
        <v>5C</v>
      </c>
      <c r="F15" t="s">
        <v>20</v>
      </c>
    </row>
    <row r="16" spans="1:7">
      <c r="A16">
        <v>12</v>
      </c>
      <c r="B16" t="s">
        <v>22</v>
      </c>
      <c r="C16">
        <v>5.05</v>
      </c>
      <c r="D16" s="1">
        <f>C16/3/5*1024</f>
        <v>344.74666666666667</v>
      </c>
      <c r="E16" t="str">
        <f>DEC2HEX(D16)</f>
        <v>158</v>
      </c>
      <c r="F16" t="s">
        <v>7</v>
      </c>
    </row>
    <row r="17" spans="1:10">
      <c r="A17">
        <v>13</v>
      </c>
      <c r="B17" t="s">
        <v>15</v>
      </c>
      <c r="C17">
        <v>6</v>
      </c>
      <c r="D17" s="1">
        <f>C17*60*60</f>
        <v>21600</v>
      </c>
      <c r="E17" t="str">
        <f t="shared" si="0"/>
        <v>5460</v>
      </c>
      <c r="F17" t="s">
        <v>21</v>
      </c>
    </row>
    <row r="18" spans="1:10">
      <c r="A18">
        <v>14</v>
      </c>
      <c r="B18" t="s">
        <v>24</v>
      </c>
    </row>
    <row r="20" spans="1:10">
      <c r="D20" s="4" t="s">
        <v>80</v>
      </c>
      <c r="J20" t="s">
        <v>76</v>
      </c>
    </row>
    <row r="22" spans="1:10">
      <c r="B22" t="s">
        <v>75</v>
      </c>
      <c r="D22" s="4" t="s">
        <v>84</v>
      </c>
      <c r="J22" t="s">
        <v>85</v>
      </c>
    </row>
    <row r="24" spans="1:10">
      <c r="D24" s="4" t="s">
        <v>81</v>
      </c>
      <c r="J24" t="s">
        <v>77</v>
      </c>
    </row>
    <row r="26" spans="1:10">
      <c r="D26" s="4" t="s">
        <v>82</v>
      </c>
      <c r="J26" t="s">
        <v>78</v>
      </c>
    </row>
    <row r="28" spans="1:10">
      <c r="D28" s="4" t="s">
        <v>83</v>
      </c>
      <c r="J28" t="s">
        <v>79</v>
      </c>
    </row>
    <row r="30" spans="1:10">
      <c r="D30" t="s">
        <v>86</v>
      </c>
      <c r="J30" t="s">
        <v>87</v>
      </c>
    </row>
    <row r="33" spans="4:4">
      <c r="D33" s="4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23"/>
  <sheetViews>
    <sheetView workbookViewId="0">
      <selection activeCell="D5" sqref="D5"/>
    </sheetView>
  </sheetViews>
  <sheetFormatPr defaultRowHeight="15"/>
  <cols>
    <col min="2" max="2" width="19.28515625" customWidth="1"/>
    <col min="3" max="3" width="12.5703125" customWidth="1"/>
    <col min="4" max="4" width="15.7109375" customWidth="1"/>
    <col min="6" max="6" width="11.28515625" customWidth="1"/>
  </cols>
  <sheetData>
    <row r="2" spans="1:7">
      <c r="B2" t="s">
        <v>16</v>
      </c>
    </row>
    <row r="4" spans="1:7">
      <c r="A4" t="s">
        <v>0</v>
      </c>
      <c r="B4" t="s">
        <v>1</v>
      </c>
      <c r="C4" t="s">
        <v>2</v>
      </c>
      <c r="D4" t="s">
        <v>17</v>
      </c>
      <c r="E4" t="s">
        <v>18</v>
      </c>
      <c r="F4" t="s">
        <v>3</v>
      </c>
    </row>
    <row r="5" spans="1:7">
      <c r="A5">
        <v>1</v>
      </c>
      <c r="B5" t="s">
        <v>23</v>
      </c>
      <c r="C5">
        <v>12</v>
      </c>
      <c r="D5">
        <v>12</v>
      </c>
      <c r="E5" t="str">
        <f>DEC2HEX(D5)</f>
        <v>C</v>
      </c>
    </row>
    <row r="6" spans="1:7">
      <c r="A6">
        <v>2</v>
      </c>
      <c r="B6" t="s">
        <v>4</v>
      </c>
      <c r="C6">
        <v>1</v>
      </c>
      <c r="D6">
        <v>1</v>
      </c>
      <c r="E6">
        <v>1</v>
      </c>
      <c r="F6" t="s">
        <v>28</v>
      </c>
    </row>
    <row r="7" spans="1:7">
      <c r="A7">
        <v>3</v>
      </c>
      <c r="B7" t="s">
        <v>5</v>
      </c>
      <c r="C7">
        <v>2</v>
      </c>
      <c r="D7">
        <v>2</v>
      </c>
      <c r="E7">
        <v>2</v>
      </c>
      <c r="F7" t="s">
        <v>30</v>
      </c>
    </row>
    <row r="8" spans="1:7">
      <c r="A8">
        <v>4</v>
      </c>
      <c r="B8" t="s">
        <v>6</v>
      </c>
      <c r="C8">
        <v>2</v>
      </c>
      <c r="D8">
        <v>2</v>
      </c>
      <c r="E8">
        <v>2</v>
      </c>
      <c r="F8" t="s">
        <v>27</v>
      </c>
    </row>
    <row r="9" spans="1:7">
      <c r="A9">
        <v>5</v>
      </c>
      <c r="B9" t="s">
        <v>8</v>
      </c>
      <c r="C9">
        <v>3.6</v>
      </c>
      <c r="D9" s="1">
        <f>C9/3/5*1024</f>
        <v>245.76</v>
      </c>
      <c r="E9" t="str">
        <f>DEC2HEX(D9)</f>
        <v>F5</v>
      </c>
      <c r="F9" t="s">
        <v>7</v>
      </c>
      <c r="G9" s="1"/>
    </row>
    <row r="10" spans="1:7">
      <c r="A10">
        <v>6</v>
      </c>
      <c r="B10" t="s">
        <v>9</v>
      </c>
      <c r="C10">
        <v>1800</v>
      </c>
      <c r="D10" s="1">
        <f>C10</f>
        <v>1800</v>
      </c>
      <c r="E10" t="str">
        <f t="shared" ref="E10:E17" si="0">DEC2HEX(D10)</f>
        <v>708</v>
      </c>
      <c r="F10" t="s">
        <v>10</v>
      </c>
    </row>
    <row r="11" spans="1:7">
      <c r="A11">
        <v>7</v>
      </c>
      <c r="B11" t="s">
        <v>13</v>
      </c>
      <c r="C11">
        <v>4.2</v>
      </c>
      <c r="D11" s="1">
        <f>C11/3/5*1024</f>
        <v>286.72000000000003</v>
      </c>
      <c r="E11" t="str">
        <f t="shared" si="0"/>
        <v>11E</v>
      </c>
      <c r="F11" t="s">
        <v>7</v>
      </c>
    </row>
    <row r="12" spans="1:7">
      <c r="A12">
        <v>8</v>
      </c>
      <c r="B12" t="s">
        <v>14</v>
      </c>
      <c r="C12">
        <v>2.8</v>
      </c>
      <c r="D12" s="1">
        <f>C12/3/5*1024</f>
        <v>191.14666666666665</v>
      </c>
      <c r="E12" t="str">
        <f t="shared" si="0"/>
        <v>BF</v>
      </c>
      <c r="F12" t="s">
        <v>7</v>
      </c>
    </row>
    <row r="13" spans="1:7">
      <c r="A13">
        <v>9</v>
      </c>
      <c r="B13" t="s">
        <v>11</v>
      </c>
      <c r="C13">
        <v>500</v>
      </c>
      <c r="D13" s="1">
        <f>C13/1000*0.1*15/5*1024</f>
        <v>153.6</v>
      </c>
      <c r="E13" t="str">
        <f t="shared" si="0"/>
        <v>99</v>
      </c>
      <c r="F13" t="s">
        <v>20</v>
      </c>
    </row>
    <row r="14" spans="1:7">
      <c r="A14">
        <v>10</v>
      </c>
      <c r="B14" t="s">
        <v>12</v>
      </c>
      <c r="C14">
        <v>1000</v>
      </c>
      <c r="D14" s="1">
        <f>C14/1000*0.1*15/5*1024</f>
        <v>307.2</v>
      </c>
      <c r="E14" t="str">
        <f t="shared" si="0"/>
        <v>133</v>
      </c>
      <c r="F14" t="s">
        <v>20</v>
      </c>
    </row>
    <row r="15" spans="1:7">
      <c r="A15">
        <v>11</v>
      </c>
      <c r="B15" t="s">
        <v>19</v>
      </c>
      <c r="C15" s="4">
        <v>330</v>
      </c>
      <c r="D15" s="5">
        <f>C15/1000*0.1*15/5*1024</f>
        <v>101.376</v>
      </c>
      <c r="E15" t="str">
        <f>DEC2HEX(D15)</f>
        <v>65</v>
      </c>
      <c r="F15" t="s">
        <v>20</v>
      </c>
    </row>
    <row r="16" spans="1:7">
      <c r="A16">
        <v>12</v>
      </c>
      <c r="B16" t="s">
        <v>22</v>
      </c>
      <c r="C16">
        <v>5</v>
      </c>
      <c r="D16" s="1">
        <f>C16/3/5*1024</f>
        <v>341.33333333333337</v>
      </c>
      <c r="E16" t="str">
        <f>DEC2HEX(D16)</f>
        <v>155</v>
      </c>
      <c r="F16" t="s">
        <v>7</v>
      </c>
    </row>
    <row r="17" spans="1:6">
      <c r="A17">
        <v>13</v>
      </c>
      <c r="B17" t="s">
        <v>15</v>
      </c>
      <c r="C17">
        <v>6</v>
      </c>
      <c r="D17" s="1">
        <f>C17*60*60</f>
        <v>21600</v>
      </c>
      <c r="E17" t="str">
        <f t="shared" si="0"/>
        <v>5460</v>
      </c>
      <c r="F17" t="s">
        <v>21</v>
      </c>
    </row>
    <row r="18" spans="1:6">
      <c r="A18">
        <v>14</v>
      </c>
      <c r="B18" t="s">
        <v>24</v>
      </c>
      <c r="E18" t="s">
        <v>57</v>
      </c>
    </row>
    <row r="22" spans="1:6">
      <c r="D22" s="4" t="s">
        <v>74</v>
      </c>
    </row>
    <row r="23" spans="1:6">
      <c r="D23" t="s">
        <v>58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18"/>
  <sheetViews>
    <sheetView workbookViewId="0">
      <selection activeCell="J40" sqref="J40"/>
    </sheetView>
  </sheetViews>
  <sheetFormatPr defaultRowHeight="15"/>
  <cols>
    <col min="2" max="2" width="19.28515625" customWidth="1"/>
    <col min="3" max="3" width="12.5703125" customWidth="1"/>
    <col min="4" max="4" width="15.7109375" customWidth="1"/>
    <col min="6" max="6" width="11.28515625" customWidth="1"/>
  </cols>
  <sheetData>
    <row r="2" spans="1:7">
      <c r="B2" t="s">
        <v>16</v>
      </c>
    </row>
    <row r="4" spans="1:7">
      <c r="A4" t="s">
        <v>0</v>
      </c>
      <c r="B4" t="s">
        <v>1</v>
      </c>
      <c r="C4" t="s">
        <v>2</v>
      </c>
      <c r="D4" t="s">
        <v>17</v>
      </c>
      <c r="E4" t="s">
        <v>18</v>
      </c>
      <c r="F4" t="s">
        <v>3</v>
      </c>
    </row>
    <row r="5" spans="1:7">
      <c r="A5">
        <v>1</v>
      </c>
      <c r="B5" t="s">
        <v>23</v>
      </c>
      <c r="C5">
        <v>13</v>
      </c>
      <c r="D5">
        <v>13</v>
      </c>
      <c r="E5" t="str">
        <f>DEC2HEX(D5)</f>
        <v>D</v>
      </c>
    </row>
    <row r="6" spans="1:7">
      <c r="A6">
        <v>2</v>
      </c>
      <c r="B6" t="s">
        <v>4</v>
      </c>
      <c r="C6">
        <v>1</v>
      </c>
      <c r="D6">
        <v>1</v>
      </c>
      <c r="E6">
        <v>1</v>
      </c>
      <c r="F6" t="s">
        <v>28</v>
      </c>
    </row>
    <row r="7" spans="1:7">
      <c r="A7">
        <v>3</v>
      </c>
      <c r="B7" t="s">
        <v>5</v>
      </c>
      <c r="C7">
        <v>3</v>
      </c>
      <c r="D7">
        <v>3</v>
      </c>
      <c r="E7">
        <v>3</v>
      </c>
      <c r="F7" t="s">
        <v>31</v>
      </c>
    </row>
    <row r="8" spans="1:7">
      <c r="A8">
        <v>4</v>
      </c>
      <c r="B8" t="s">
        <v>6</v>
      </c>
      <c r="C8">
        <v>2</v>
      </c>
      <c r="D8">
        <v>2</v>
      </c>
      <c r="E8">
        <v>2</v>
      </c>
      <c r="F8" t="s">
        <v>27</v>
      </c>
    </row>
    <row r="9" spans="1:7">
      <c r="A9">
        <v>5</v>
      </c>
      <c r="B9" t="s">
        <v>8</v>
      </c>
      <c r="C9">
        <v>3.6</v>
      </c>
      <c r="D9" s="1">
        <f>C9/3/5*1024</f>
        <v>245.76</v>
      </c>
      <c r="E9" t="str">
        <f>DEC2HEX(D9)</f>
        <v>F5</v>
      </c>
      <c r="F9" t="s">
        <v>7</v>
      </c>
      <c r="G9" s="1"/>
    </row>
    <row r="10" spans="1:7">
      <c r="A10">
        <v>6</v>
      </c>
      <c r="B10" t="s">
        <v>9</v>
      </c>
      <c r="C10">
        <v>1800</v>
      </c>
      <c r="D10" s="1">
        <f>C10</f>
        <v>1800</v>
      </c>
      <c r="E10" t="str">
        <f t="shared" ref="E10:E17" si="0">DEC2HEX(D10)</f>
        <v>708</v>
      </c>
      <c r="F10" t="s">
        <v>10</v>
      </c>
    </row>
    <row r="11" spans="1:7">
      <c r="A11">
        <v>7</v>
      </c>
      <c r="B11" t="s">
        <v>13</v>
      </c>
      <c r="C11">
        <v>4.2</v>
      </c>
      <c r="D11" s="1">
        <f>C11/3/5*1024</f>
        <v>286.72000000000003</v>
      </c>
      <c r="E11" t="str">
        <f t="shared" si="0"/>
        <v>11E</v>
      </c>
      <c r="F11" t="s">
        <v>7</v>
      </c>
    </row>
    <row r="12" spans="1:7">
      <c r="A12">
        <v>8</v>
      </c>
      <c r="B12" t="s">
        <v>14</v>
      </c>
      <c r="C12">
        <v>2.8</v>
      </c>
      <c r="D12" s="1">
        <f>C12/3/5*1024</f>
        <v>191.14666666666665</v>
      </c>
      <c r="E12" t="str">
        <f t="shared" si="0"/>
        <v>BF</v>
      </c>
      <c r="F12" t="s">
        <v>7</v>
      </c>
    </row>
    <row r="13" spans="1:7">
      <c r="A13">
        <v>9</v>
      </c>
      <c r="B13" t="s">
        <v>11</v>
      </c>
      <c r="C13">
        <v>500</v>
      </c>
      <c r="D13" s="1">
        <f>C13/1000*0.1*15/5*1024</f>
        <v>153.6</v>
      </c>
      <c r="E13" t="str">
        <f t="shared" si="0"/>
        <v>99</v>
      </c>
      <c r="F13" t="s">
        <v>20</v>
      </c>
    </row>
    <row r="14" spans="1:7">
      <c r="A14">
        <v>10</v>
      </c>
      <c r="B14" t="s">
        <v>12</v>
      </c>
      <c r="C14">
        <v>1000</v>
      </c>
      <c r="D14" s="1">
        <f>C14/1000*0.1*15/5*1024</f>
        <v>307.2</v>
      </c>
      <c r="E14" t="str">
        <f t="shared" si="0"/>
        <v>133</v>
      </c>
      <c r="F14" t="s">
        <v>20</v>
      </c>
    </row>
    <row r="15" spans="1:7">
      <c r="A15">
        <v>11</v>
      </c>
      <c r="B15" t="s">
        <v>19</v>
      </c>
      <c r="C15">
        <v>250</v>
      </c>
      <c r="D15" s="1">
        <f>C15/1000*0.1*15/5*1024</f>
        <v>76.8</v>
      </c>
      <c r="E15" t="str">
        <f>DEC2HEX(D15)</f>
        <v>4C</v>
      </c>
      <c r="F15" t="s">
        <v>20</v>
      </c>
    </row>
    <row r="16" spans="1:7">
      <c r="A16">
        <v>12</v>
      </c>
      <c r="B16" t="s">
        <v>22</v>
      </c>
      <c r="C16">
        <v>5</v>
      </c>
      <c r="D16" s="1">
        <f>C16/3/5*1024</f>
        <v>341.33333333333337</v>
      </c>
      <c r="E16" t="str">
        <f>DEC2HEX(D16)</f>
        <v>155</v>
      </c>
      <c r="F16" t="s">
        <v>7</v>
      </c>
    </row>
    <row r="17" spans="1:6">
      <c r="A17">
        <v>13</v>
      </c>
      <c r="B17" t="s">
        <v>15</v>
      </c>
      <c r="C17">
        <v>6</v>
      </c>
      <c r="D17" s="1">
        <f>C17*60*60</f>
        <v>21600</v>
      </c>
      <c r="E17" t="str">
        <f t="shared" si="0"/>
        <v>5460</v>
      </c>
      <c r="F17" t="s">
        <v>21</v>
      </c>
    </row>
    <row r="18" spans="1:6">
      <c r="A18">
        <v>14</v>
      </c>
      <c r="B18" t="s">
        <v>24</v>
      </c>
      <c r="E18" t="s">
        <v>64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18"/>
  <sheetViews>
    <sheetView topLeftCell="A16" workbookViewId="0">
      <selection activeCell="J43" sqref="J43"/>
    </sheetView>
  </sheetViews>
  <sheetFormatPr defaultRowHeight="15"/>
  <cols>
    <col min="2" max="2" width="19.28515625" customWidth="1"/>
    <col min="3" max="3" width="12.5703125" customWidth="1"/>
    <col min="4" max="4" width="15.7109375" customWidth="1"/>
    <col min="6" max="6" width="11.28515625" customWidth="1"/>
  </cols>
  <sheetData>
    <row r="2" spans="1:7">
      <c r="B2" t="s">
        <v>16</v>
      </c>
    </row>
    <row r="4" spans="1:7">
      <c r="A4" t="s">
        <v>0</v>
      </c>
      <c r="B4" t="s">
        <v>1</v>
      </c>
      <c r="C4" t="s">
        <v>2</v>
      </c>
      <c r="D4" t="s">
        <v>17</v>
      </c>
      <c r="E4" t="s">
        <v>18</v>
      </c>
      <c r="F4" t="s">
        <v>3</v>
      </c>
    </row>
    <row r="5" spans="1:7">
      <c r="A5">
        <v>1</v>
      </c>
      <c r="B5" t="s">
        <v>23</v>
      </c>
      <c r="C5">
        <v>21</v>
      </c>
      <c r="D5">
        <v>21</v>
      </c>
      <c r="E5" t="str">
        <f>DEC2HEX(D5)</f>
        <v>15</v>
      </c>
    </row>
    <row r="6" spans="1:7">
      <c r="A6">
        <v>2</v>
      </c>
      <c r="B6" t="s">
        <v>4</v>
      </c>
      <c r="C6">
        <v>2</v>
      </c>
      <c r="D6">
        <v>2</v>
      </c>
      <c r="E6">
        <v>2</v>
      </c>
      <c r="F6" t="s">
        <v>37</v>
      </c>
    </row>
    <row r="7" spans="1:7">
      <c r="A7">
        <v>3</v>
      </c>
      <c r="B7" t="s">
        <v>5</v>
      </c>
      <c r="C7">
        <v>1</v>
      </c>
      <c r="D7">
        <v>1</v>
      </c>
      <c r="E7">
        <v>1</v>
      </c>
      <c r="F7" t="s">
        <v>32</v>
      </c>
    </row>
    <row r="8" spans="1:7">
      <c r="A8">
        <v>4</v>
      </c>
      <c r="B8" t="s">
        <v>6</v>
      </c>
      <c r="C8">
        <v>2</v>
      </c>
      <c r="D8">
        <v>2</v>
      </c>
      <c r="E8">
        <v>2</v>
      </c>
      <c r="F8" t="s">
        <v>27</v>
      </c>
    </row>
    <row r="9" spans="1:7">
      <c r="A9">
        <v>5</v>
      </c>
      <c r="B9" t="s">
        <v>8</v>
      </c>
      <c r="C9">
        <v>3.6</v>
      </c>
      <c r="D9" s="1">
        <f>C9/3/5*1024</f>
        <v>245.76</v>
      </c>
      <c r="E9" t="str">
        <f>DEC2HEX(D9)</f>
        <v>F5</v>
      </c>
      <c r="F9" t="s">
        <v>7</v>
      </c>
      <c r="G9" s="1"/>
    </row>
    <row r="10" spans="1:7">
      <c r="A10">
        <v>6</v>
      </c>
      <c r="B10" t="s">
        <v>9</v>
      </c>
      <c r="C10">
        <v>4000</v>
      </c>
      <c r="D10" s="1">
        <f>C10</f>
        <v>4000</v>
      </c>
      <c r="E10" t="str">
        <f t="shared" ref="E10:E17" si="0">DEC2HEX(D10)</f>
        <v>FA0</v>
      </c>
      <c r="F10" t="s">
        <v>10</v>
      </c>
    </row>
    <row r="11" spans="1:7">
      <c r="A11">
        <v>7</v>
      </c>
      <c r="B11" t="s">
        <v>13</v>
      </c>
      <c r="C11">
        <v>4.2</v>
      </c>
      <c r="D11" s="1">
        <f>C11/3/5*1024</f>
        <v>286.72000000000003</v>
      </c>
      <c r="E11" t="str">
        <f t="shared" si="0"/>
        <v>11E</v>
      </c>
      <c r="F11" t="s">
        <v>7</v>
      </c>
    </row>
    <row r="12" spans="1:7">
      <c r="A12">
        <v>8</v>
      </c>
      <c r="B12" t="s">
        <v>14</v>
      </c>
      <c r="C12">
        <v>2.8</v>
      </c>
      <c r="D12" s="1">
        <f>C12/3/5*1024</f>
        <v>191.14666666666665</v>
      </c>
      <c r="E12" t="str">
        <f t="shared" si="0"/>
        <v>BF</v>
      </c>
      <c r="F12" t="s">
        <v>7</v>
      </c>
    </row>
    <row r="13" spans="1:7">
      <c r="A13">
        <v>9</v>
      </c>
      <c r="B13" t="s">
        <v>11</v>
      </c>
      <c r="C13">
        <v>500</v>
      </c>
      <c r="D13" s="1">
        <f>C13/1000*0.1*15/5*1024</f>
        <v>153.6</v>
      </c>
      <c r="E13" t="str">
        <f t="shared" si="0"/>
        <v>99</v>
      </c>
      <c r="F13" t="s">
        <v>20</v>
      </c>
    </row>
    <row r="14" spans="1:7">
      <c r="A14">
        <v>10</v>
      </c>
      <c r="B14" t="s">
        <v>12</v>
      </c>
      <c r="C14">
        <v>1000</v>
      </c>
      <c r="D14" s="1">
        <f>C14/1000*0.1*15/5*1024</f>
        <v>307.2</v>
      </c>
      <c r="E14" t="str">
        <f t="shared" si="0"/>
        <v>133</v>
      </c>
      <c r="F14" t="s">
        <v>20</v>
      </c>
    </row>
    <row r="15" spans="1:7">
      <c r="A15">
        <v>11</v>
      </c>
      <c r="B15" t="s">
        <v>19</v>
      </c>
      <c r="C15">
        <v>260</v>
      </c>
      <c r="D15" s="1">
        <f>C15/1000*0.1*15/5*1024</f>
        <v>79.872</v>
      </c>
      <c r="E15" t="str">
        <f>DEC2HEX(D15)</f>
        <v>4F</v>
      </c>
      <c r="F15" t="s">
        <v>20</v>
      </c>
    </row>
    <row r="16" spans="1:7">
      <c r="A16">
        <v>12</v>
      </c>
      <c r="B16" t="s">
        <v>22</v>
      </c>
      <c r="C16">
        <v>5</v>
      </c>
      <c r="D16" s="1">
        <f>C16/3/5*1024</f>
        <v>341.33333333333337</v>
      </c>
      <c r="E16" t="str">
        <f>DEC2HEX(D16)</f>
        <v>155</v>
      </c>
      <c r="F16" t="s">
        <v>7</v>
      </c>
    </row>
    <row r="17" spans="1:6">
      <c r="A17">
        <v>13</v>
      </c>
      <c r="B17" t="s">
        <v>15</v>
      </c>
      <c r="C17">
        <v>8</v>
      </c>
      <c r="D17" s="1">
        <f>C17*60*60</f>
        <v>28800</v>
      </c>
      <c r="E17" t="str">
        <f t="shared" si="0"/>
        <v>7080</v>
      </c>
      <c r="F17" t="s">
        <v>21</v>
      </c>
    </row>
    <row r="18" spans="1:6">
      <c r="A18">
        <v>14</v>
      </c>
      <c r="B18" t="s">
        <v>24</v>
      </c>
      <c r="E18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G18"/>
  <sheetViews>
    <sheetView workbookViewId="0">
      <selection activeCell="L23" sqref="L23"/>
    </sheetView>
  </sheetViews>
  <sheetFormatPr defaultRowHeight="15"/>
  <cols>
    <col min="2" max="2" width="19.28515625" customWidth="1"/>
    <col min="3" max="3" width="12.5703125" customWidth="1"/>
    <col min="4" max="4" width="15.7109375" customWidth="1"/>
    <col min="6" max="6" width="11.28515625" customWidth="1"/>
  </cols>
  <sheetData>
    <row r="2" spans="1:7">
      <c r="B2" t="s">
        <v>16</v>
      </c>
    </row>
    <row r="4" spans="1:7">
      <c r="A4" t="s">
        <v>0</v>
      </c>
      <c r="B4" t="s">
        <v>1</v>
      </c>
      <c r="C4" t="s">
        <v>2</v>
      </c>
      <c r="D4" t="s">
        <v>17</v>
      </c>
      <c r="E4" t="s">
        <v>18</v>
      </c>
      <c r="F4" t="s">
        <v>3</v>
      </c>
    </row>
    <row r="5" spans="1:7">
      <c r="A5">
        <v>1</v>
      </c>
      <c r="B5" t="s">
        <v>23</v>
      </c>
      <c r="C5">
        <v>31</v>
      </c>
      <c r="D5">
        <v>31</v>
      </c>
      <c r="E5" t="str">
        <f>DEC2HEX(D5)</f>
        <v>1F</v>
      </c>
    </row>
    <row r="6" spans="1:7">
      <c r="A6">
        <v>2</v>
      </c>
      <c r="B6" t="s">
        <v>4</v>
      </c>
      <c r="C6">
        <v>3</v>
      </c>
      <c r="D6">
        <v>3</v>
      </c>
      <c r="E6">
        <v>3</v>
      </c>
      <c r="F6" t="s">
        <v>33</v>
      </c>
    </row>
    <row r="7" spans="1:7">
      <c r="A7">
        <v>3</v>
      </c>
      <c r="B7" t="s">
        <v>5</v>
      </c>
      <c r="C7">
        <v>1</v>
      </c>
      <c r="D7">
        <v>1</v>
      </c>
      <c r="E7">
        <v>1</v>
      </c>
      <c r="F7" t="s">
        <v>34</v>
      </c>
    </row>
    <row r="8" spans="1:7">
      <c r="A8">
        <v>4</v>
      </c>
      <c r="B8" t="s">
        <v>6</v>
      </c>
      <c r="C8">
        <v>2</v>
      </c>
      <c r="D8">
        <v>2</v>
      </c>
      <c r="E8">
        <v>2</v>
      </c>
      <c r="F8" t="s">
        <v>27</v>
      </c>
    </row>
    <row r="9" spans="1:7">
      <c r="A9">
        <v>5</v>
      </c>
      <c r="B9" t="s">
        <v>8</v>
      </c>
      <c r="C9">
        <v>3.6</v>
      </c>
      <c r="D9" s="1">
        <f>C9/3/5*1024</f>
        <v>245.76</v>
      </c>
      <c r="E9" t="str">
        <f>DEC2HEX(D9)</f>
        <v>F5</v>
      </c>
      <c r="F9" t="s">
        <v>7</v>
      </c>
      <c r="G9" s="1"/>
    </row>
    <row r="10" spans="1:7">
      <c r="A10">
        <v>6</v>
      </c>
      <c r="B10" t="s">
        <v>9</v>
      </c>
      <c r="C10">
        <v>1600</v>
      </c>
      <c r="D10" s="1">
        <f>C10</f>
        <v>1600</v>
      </c>
      <c r="E10" t="str">
        <f t="shared" ref="E10:E17" si="0">DEC2HEX(D10)</f>
        <v>640</v>
      </c>
      <c r="F10" t="s">
        <v>10</v>
      </c>
    </row>
    <row r="11" spans="1:7">
      <c r="A11">
        <v>7</v>
      </c>
      <c r="B11" t="s">
        <v>13</v>
      </c>
      <c r="C11">
        <v>4.2</v>
      </c>
      <c r="D11" s="1">
        <f>C11/3/5*1024</f>
        <v>286.72000000000003</v>
      </c>
      <c r="E11" t="str">
        <f t="shared" si="0"/>
        <v>11E</v>
      </c>
      <c r="F11" t="s">
        <v>7</v>
      </c>
    </row>
    <row r="12" spans="1:7">
      <c r="A12">
        <v>8</v>
      </c>
      <c r="B12" t="s">
        <v>14</v>
      </c>
      <c r="C12">
        <v>2.8</v>
      </c>
      <c r="D12" s="1">
        <f>C12/3/5*1024</f>
        <v>191.14666666666665</v>
      </c>
      <c r="E12" t="str">
        <f t="shared" si="0"/>
        <v>BF</v>
      </c>
      <c r="F12" t="s">
        <v>7</v>
      </c>
    </row>
    <row r="13" spans="1:7">
      <c r="A13">
        <v>9</v>
      </c>
      <c r="B13" t="s">
        <v>11</v>
      </c>
      <c r="C13">
        <v>500</v>
      </c>
      <c r="D13" s="1">
        <f>C13/1000*0.1*15/5*1024</f>
        <v>153.6</v>
      </c>
      <c r="E13" t="str">
        <f t="shared" si="0"/>
        <v>99</v>
      </c>
      <c r="F13" t="s">
        <v>20</v>
      </c>
    </row>
    <row r="14" spans="1:7">
      <c r="A14">
        <v>10</v>
      </c>
      <c r="B14" t="s">
        <v>12</v>
      </c>
      <c r="C14">
        <v>1500</v>
      </c>
      <c r="D14" s="1">
        <f>C14/1000*0.1*15/5*1024</f>
        <v>460.80000000000007</v>
      </c>
      <c r="E14" t="str">
        <f t="shared" si="0"/>
        <v>1CC</v>
      </c>
      <c r="F14" t="s">
        <v>20</v>
      </c>
    </row>
    <row r="15" spans="1:7">
      <c r="A15">
        <v>11</v>
      </c>
      <c r="B15" t="s">
        <v>19</v>
      </c>
      <c r="C15">
        <v>400</v>
      </c>
      <c r="D15" s="1">
        <f>C15/1000*0.1*15/5*1024</f>
        <v>122.88000000000002</v>
      </c>
      <c r="E15" t="str">
        <f>DEC2HEX(D15)</f>
        <v>7A</v>
      </c>
      <c r="F15" t="s">
        <v>20</v>
      </c>
    </row>
    <row r="16" spans="1:7">
      <c r="A16">
        <v>12</v>
      </c>
      <c r="B16" t="s">
        <v>22</v>
      </c>
      <c r="C16">
        <v>5</v>
      </c>
      <c r="D16" s="1">
        <f>C16/3/5*1024</f>
        <v>341.33333333333337</v>
      </c>
      <c r="E16" t="str">
        <f>DEC2HEX(D16)</f>
        <v>155</v>
      </c>
      <c r="F16" t="s">
        <v>7</v>
      </c>
    </row>
    <row r="17" spans="1:6">
      <c r="A17">
        <v>13</v>
      </c>
      <c r="B17" t="s">
        <v>15</v>
      </c>
      <c r="C17">
        <v>6</v>
      </c>
      <c r="D17" s="1">
        <f>C17*60*60</f>
        <v>21600</v>
      </c>
      <c r="E17" t="str">
        <f t="shared" si="0"/>
        <v>5460</v>
      </c>
      <c r="F17" t="s">
        <v>21</v>
      </c>
    </row>
    <row r="18" spans="1:6">
      <c r="A18">
        <v>14</v>
      </c>
      <c r="B18" t="s">
        <v>24</v>
      </c>
      <c r="E18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G18"/>
  <sheetViews>
    <sheetView workbookViewId="0">
      <selection activeCell="K17" sqref="K17"/>
    </sheetView>
  </sheetViews>
  <sheetFormatPr defaultRowHeight="15"/>
  <cols>
    <col min="2" max="2" width="19.28515625" customWidth="1"/>
    <col min="3" max="3" width="12.5703125" customWidth="1"/>
    <col min="4" max="4" width="15.7109375" customWidth="1"/>
    <col min="6" max="6" width="11.28515625" customWidth="1"/>
  </cols>
  <sheetData>
    <row r="2" spans="1:7">
      <c r="B2" t="s">
        <v>16</v>
      </c>
    </row>
    <row r="4" spans="1:7">
      <c r="A4" t="s">
        <v>0</v>
      </c>
      <c r="B4" t="s">
        <v>1</v>
      </c>
      <c r="C4" t="s">
        <v>2</v>
      </c>
      <c r="D4" t="s">
        <v>17</v>
      </c>
      <c r="E4" t="s">
        <v>18</v>
      </c>
      <c r="F4" t="s">
        <v>3</v>
      </c>
    </row>
    <row r="5" spans="1:7">
      <c r="A5">
        <v>1</v>
      </c>
      <c r="B5" t="s">
        <v>23</v>
      </c>
      <c r="C5">
        <v>41</v>
      </c>
      <c r="D5">
        <v>41</v>
      </c>
      <c r="E5" t="str">
        <f>DEC2HEX(D5)</f>
        <v>29</v>
      </c>
    </row>
    <row r="6" spans="1:7">
      <c r="A6">
        <v>2</v>
      </c>
      <c r="B6" t="s">
        <v>4</v>
      </c>
      <c r="C6">
        <v>4</v>
      </c>
      <c r="D6">
        <v>4</v>
      </c>
      <c r="E6">
        <v>4</v>
      </c>
      <c r="F6" t="s">
        <v>35</v>
      </c>
    </row>
    <row r="7" spans="1:7">
      <c r="A7">
        <v>3</v>
      </c>
      <c r="B7" t="s">
        <v>5</v>
      </c>
      <c r="C7">
        <v>1</v>
      </c>
      <c r="D7">
        <v>1</v>
      </c>
      <c r="E7">
        <v>1</v>
      </c>
      <c r="F7" t="s">
        <v>36</v>
      </c>
    </row>
    <row r="8" spans="1:7">
      <c r="A8">
        <v>4</v>
      </c>
      <c r="B8" t="s">
        <v>6</v>
      </c>
      <c r="C8">
        <v>1</v>
      </c>
      <c r="D8">
        <v>1</v>
      </c>
      <c r="E8">
        <v>1</v>
      </c>
      <c r="F8" t="s">
        <v>26</v>
      </c>
    </row>
    <row r="9" spans="1:7">
      <c r="A9">
        <v>5</v>
      </c>
      <c r="B9" t="s">
        <v>8</v>
      </c>
      <c r="C9">
        <v>7.2</v>
      </c>
      <c r="D9" s="1">
        <f>C9/3/5*1024</f>
        <v>491.52</v>
      </c>
      <c r="E9" t="str">
        <f>DEC2HEX(D9)</f>
        <v>1EB</v>
      </c>
      <c r="F9" t="s">
        <v>7</v>
      </c>
      <c r="G9" s="1"/>
    </row>
    <row r="10" spans="1:7">
      <c r="A10">
        <v>6</v>
      </c>
      <c r="B10" t="s">
        <v>9</v>
      </c>
      <c r="C10">
        <v>2000</v>
      </c>
      <c r="D10" s="1">
        <f>C10</f>
        <v>2000</v>
      </c>
      <c r="E10" t="str">
        <f t="shared" ref="E10:E17" si="0">DEC2HEX(D10)</f>
        <v>7D0</v>
      </c>
      <c r="F10" t="s">
        <v>10</v>
      </c>
    </row>
    <row r="11" spans="1:7">
      <c r="A11">
        <v>7</v>
      </c>
      <c r="B11" t="s">
        <v>13</v>
      </c>
      <c r="C11">
        <v>8.4</v>
      </c>
      <c r="D11" s="1">
        <f>C11/3/5*1024</f>
        <v>573.44000000000005</v>
      </c>
      <c r="E11" t="str">
        <f t="shared" si="0"/>
        <v>23D</v>
      </c>
      <c r="F11" t="s">
        <v>7</v>
      </c>
    </row>
    <row r="12" spans="1:7">
      <c r="A12">
        <v>8</v>
      </c>
      <c r="B12" t="s">
        <v>14</v>
      </c>
      <c r="C12">
        <v>5.6</v>
      </c>
      <c r="D12" s="1">
        <f>C12/3/5*1024</f>
        <v>382.29333333333329</v>
      </c>
      <c r="E12" t="str">
        <f t="shared" si="0"/>
        <v>17E</v>
      </c>
      <c r="F12" t="s">
        <v>7</v>
      </c>
    </row>
    <row r="13" spans="1:7">
      <c r="A13">
        <v>9</v>
      </c>
      <c r="B13" t="s">
        <v>11</v>
      </c>
      <c r="C13">
        <v>500</v>
      </c>
      <c r="D13" s="1">
        <f>C13/1000*0.1*15/5*1024</f>
        <v>153.6</v>
      </c>
      <c r="E13" t="str">
        <f t="shared" si="0"/>
        <v>99</v>
      </c>
      <c r="F13" t="s">
        <v>20</v>
      </c>
    </row>
    <row r="14" spans="1:7">
      <c r="A14">
        <v>10</v>
      </c>
      <c r="B14" t="s">
        <v>12</v>
      </c>
      <c r="C14">
        <v>1000</v>
      </c>
      <c r="D14" s="1">
        <f>C14/1000*0.1*15/5*1024</f>
        <v>307.2</v>
      </c>
      <c r="E14" t="str">
        <f t="shared" si="0"/>
        <v>133</v>
      </c>
      <c r="F14" t="s">
        <v>20</v>
      </c>
    </row>
    <row r="15" spans="1:7">
      <c r="A15">
        <v>11</v>
      </c>
      <c r="B15" t="s">
        <v>19</v>
      </c>
      <c r="C15">
        <v>250</v>
      </c>
      <c r="D15" s="1">
        <f>C15/1000*0.1*15/5*1024</f>
        <v>76.8</v>
      </c>
      <c r="E15" t="str">
        <f>DEC2HEX(D15)</f>
        <v>4C</v>
      </c>
      <c r="F15" t="s">
        <v>20</v>
      </c>
    </row>
    <row r="16" spans="1:7">
      <c r="A16">
        <v>12</v>
      </c>
      <c r="B16" t="s">
        <v>22</v>
      </c>
      <c r="C16">
        <v>5</v>
      </c>
      <c r="D16" s="1">
        <f>C16/3/5*1024</f>
        <v>341.33333333333337</v>
      </c>
      <c r="E16" t="str">
        <f>DEC2HEX(D16)</f>
        <v>155</v>
      </c>
      <c r="F16" t="s">
        <v>7</v>
      </c>
    </row>
    <row r="17" spans="1:6">
      <c r="A17">
        <v>13</v>
      </c>
      <c r="B17" t="s">
        <v>15</v>
      </c>
      <c r="C17">
        <v>6</v>
      </c>
      <c r="D17" s="1">
        <f>C17*60*60</f>
        <v>21600</v>
      </c>
      <c r="E17" t="str">
        <f t="shared" si="0"/>
        <v>5460</v>
      </c>
      <c r="F17" t="s">
        <v>21</v>
      </c>
    </row>
    <row r="18" spans="1:6">
      <c r="A18">
        <v>14</v>
      </c>
      <c r="B18" t="s">
        <v>24</v>
      </c>
      <c r="E18" s="2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G18"/>
  <sheetViews>
    <sheetView workbookViewId="0">
      <selection activeCell="N35" sqref="N35"/>
    </sheetView>
  </sheetViews>
  <sheetFormatPr defaultRowHeight="15"/>
  <cols>
    <col min="2" max="2" width="19.28515625" customWidth="1"/>
    <col min="3" max="3" width="12.5703125" customWidth="1"/>
    <col min="4" max="4" width="15.7109375" customWidth="1"/>
    <col min="6" max="6" width="11.28515625" customWidth="1"/>
  </cols>
  <sheetData>
    <row r="2" spans="1:7">
      <c r="B2" t="s">
        <v>16</v>
      </c>
    </row>
    <row r="4" spans="1:7">
      <c r="A4" t="s">
        <v>0</v>
      </c>
      <c r="B4" t="s">
        <v>1</v>
      </c>
      <c r="C4" t="s">
        <v>2</v>
      </c>
      <c r="D4" t="s">
        <v>17</v>
      </c>
      <c r="E4" t="s">
        <v>18</v>
      </c>
      <c r="F4" t="s">
        <v>3</v>
      </c>
    </row>
    <row r="5" spans="1:7">
      <c r="A5">
        <v>1</v>
      </c>
      <c r="B5" t="s">
        <v>23</v>
      </c>
      <c r="C5">
        <v>42</v>
      </c>
      <c r="D5">
        <v>42</v>
      </c>
      <c r="E5" t="str">
        <f>DEC2HEX(D5)</f>
        <v>2A</v>
      </c>
    </row>
    <row r="6" spans="1:7">
      <c r="A6">
        <v>2</v>
      </c>
      <c r="B6" t="s">
        <v>4</v>
      </c>
      <c r="C6">
        <v>4</v>
      </c>
      <c r="D6">
        <v>4</v>
      </c>
      <c r="E6">
        <v>4</v>
      </c>
      <c r="F6" t="s">
        <v>28</v>
      </c>
    </row>
    <row r="7" spans="1:7">
      <c r="A7">
        <v>3</v>
      </c>
      <c r="B7" t="s">
        <v>5</v>
      </c>
      <c r="C7">
        <v>2</v>
      </c>
      <c r="D7">
        <v>2</v>
      </c>
      <c r="E7">
        <v>2</v>
      </c>
      <c r="F7" t="s">
        <v>31</v>
      </c>
    </row>
    <row r="8" spans="1:7">
      <c r="A8">
        <v>4</v>
      </c>
      <c r="B8" t="s">
        <v>6</v>
      </c>
      <c r="C8">
        <v>2</v>
      </c>
      <c r="D8">
        <v>2</v>
      </c>
      <c r="E8">
        <v>2</v>
      </c>
      <c r="F8" t="s">
        <v>27</v>
      </c>
    </row>
    <row r="9" spans="1:7">
      <c r="A9">
        <v>5</v>
      </c>
      <c r="B9" t="s">
        <v>8</v>
      </c>
      <c r="C9">
        <v>3.6</v>
      </c>
      <c r="D9" s="1">
        <f>C9/3/5*1024</f>
        <v>245.76</v>
      </c>
      <c r="E9" t="str">
        <f>DEC2HEX(D9)</f>
        <v>F5</v>
      </c>
      <c r="F9" t="s">
        <v>7</v>
      </c>
      <c r="G9" s="1"/>
    </row>
    <row r="10" spans="1:7">
      <c r="A10">
        <v>6</v>
      </c>
      <c r="B10" t="s">
        <v>9</v>
      </c>
      <c r="C10">
        <v>1800</v>
      </c>
      <c r="D10" s="1">
        <f>C10</f>
        <v>1800</v>
      </c>
      <c r="E10" t="str">
        <f t="shared" ref="E10:E17" si="0">DEC2HEX(D10)</f>
        <v>708</v>
      </c>
      <c r="F10" t="s">
        <v>10</v>
      </c>
    </row>
    <row r="11" spans="1:7">
      <c r="A11">
        <v>7</v>
      </c>
      <c r="B11" t="s">
        <v>13</v>
      </c>
      <c r="C11">
        <v>4.2</v>
      </c>
      <c r="D11" s="1">
        <f>C11/3/5*1024</f>
        <v>286.72000000000003</v>
      </c>
      <c r="E11" t="str">
        <f t="shared" si="0"/>
        <v>11E</v>
      </c>
      <c r="F11" t="s">
        <v>7</v>
      </c>
    </row>
    <row r="12" spans="1:7">
      <c r="A12">
        <v>8</v>
      </c>
      <c r="B12" t="s">
        <v>14</v>
      </c>
      <c r="C12">
        <v>2.8</v>
      </c>
      <c r="D12" s="1">
        <f>C12/3/5*1024</f>
        <v>191.14666666666665</v>
      </c>
      <c r="E12" t="str">
        <f t="shared" si="0"/>
        <v>BF</v>
      </c>
      <c r="F12" t="s">
        <v>7</v>
      </c>
    </row>
    <row r="13" spans="1:7">
      <c r="A13">
        <v>9</v>
      </c>
      <c r="B13" t="s">
        <v>11</v>
      </c>
      <c r="C13">
        <v>500</v>
      </c>
      <c r="D13" s="1">
        <f>C13/1000*0.1*15/5*1024</f>
        <v>153.6</v>
      </c>
      <c r="E13" t="str">
        <f t="shared" si="0"/>
        <v>99</v>
      </c>
      <c r="F13" t="s">
        <v>20</v>
      </c>
    </row>
    <row r="14" spans="1:7">
      <c r="A14">
        <v>10</v>
      </c>
      <c r="B14" t="s">
        <v>12</v>
      </c>
      <c r="C14">
        <v>1000</v>
      </c>
      <c r="D14" s="1">
        <f>C14/1000*0.1*15/5*1024</f>
        <v>307.2</v>
      </c>
      <c r="E14" t="str">
        <f t="shared" si="0"/>
        <v>133</v>
      </c>
      <c r="F14" t="s">
        <v>20</v>
      </c>
    </row>
    <row r="15" spans="1:7">
      <c r="A15">
        <v>11</v>
      </c>
      <c r="B15" t="s">
        <v>19</v>
      </c>
      <c r="C15">
        <v>250</v>
      </c>
      <c r="D15" s="1">
        <f>C15/1000*0.1*15/5*1024</f>
        <v>76.8</v>
      </c>
      <c r="E15" t="str">
        <f>DEC2HEX(D15)</f>
        <v>4C</v>
      </c>
      <c r="F15" t="s">
        <v>20</v>
      </c>
    </row>
    <row r="16" spans="1:7">
      <c r="A16">
        <v>12</v>
      </c>
      <c r="B16" t="s">
        <v>22</v>
      </c>
      <c r="C16">
        <v>5</v>
      </c>
      <c r="D16" s="1">
        <f>C16/3/5*1024</f>
        <v>341.33333333333337</v>
      </c>
      <c r="E16" t="str">
        <f>DEC2HEX(D16)</f>
        <v>155</v>
      </c>
      <c r="F16" t="s">
        <v>7</v>
      </c>
    </row>
    <row r="17" spans="1:6">
      <c r="A17">
        <v>13</v>
      </c>
      <c r="B17" t="s">
        <v>15</v>
      </c>
      <c r="C17">
        <v>10</v>
      </c>
      <c r="D17" s="1">
        <f>C17*60*60</f>
        <v>36000</v>
      </c>
      <c r="E17" t="str">
        <f t="shared" si="0"/>
        <v>8CA0</v>
      </c>
      <c r="F17" t="s">
        <v>21</v>
      </c>
    </row>
    <row r="18" spans="1:6">
      <c r="A18">
        <v>14</v>
      </c>
      <c r="B18" t="s">
        <v>24</v>
      </c>
      <c r="E18" t="s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G18"/>
  <sheetViews>
    <sheetView tabSelected="1" workbookViewId="0">
      <selection activeCell="O16" sqref="O16"/>
    </sheetView>
  </sheetViews>
  <sheetFormatPr defaultRowHeight="15"/>
  <cols>
    <col min="2" max="2" width="19.28515625" customWidth="1"/>
    <col min="3" max="3" width="12.5703125" customWidth="1"/>
    <col min="4" max="4" width="15.7109375" customWidth="1"/>
    <col min="6" max="6" width="11.28515625" customWidth="1"/>
  </cols>
  <sheetData>
    <row r="2" spans="1:7">
      <c r="B2" t="s">
        <v>16</v>
      </c>
    </row>
    <row r="4" spans="1:7">
      <c r="A4" t="s">
        <v>0</v>
      </c>
      <c r="B4" t="s">
        <v>1</v>
      </c>
      <c r="C4" t="s">
        <v>2</v>
      </c>
      <c r="D4" t="s">
        <v>17</v>
      </c>
      <c r="E4" t="s">
        <v>18</v>
      </c>
      <c r="F4" t="s">
        <v>3</v>
      </c>
    </row>
    <row r="5" spans="1:7">
      <c r="A5">
        <v>1</v>
      </c>
      <c r="B5" t="s">
        <v>23</v>
      </c>
      <c r="C5">
        <v>43</v>
      </c>
      <c r="D5">
        <v>43</v>
      </c>
      <c r="E5" t="str">
        <f>DEC2HEX(D5)</f>
        <v>2B</v>
      </c>
    </row>
    <row r="6" spans="1:7">
      <c r="A6">
        <v>2</v>
      </c>
      <c r="B6" t="s">
        <v>4</v>
      </c>
      <c r="C6">
        <v>4</v>
      </c>
      <c r="D6">
        <v>4</v>
      </c>
      <c r="E6">
        <v>4</v>
      </c>
      <c r="F6" t="s">
        <v>35</v>
      </c>
    </row>
    <row r="7" spans="1:7">
      <c r="A7">
        <v>3</v>
      </c>
      <c r="B7" t="s">
        <v>5</v>
      </c>
      <c r="C7">
        <v>3</v>
      </c>
      <c r="D7">
        <v>3</v>
      </c>
      <c r="E7">
        <v>3</v>
      </c>
      <c r="F7" t="s">
        <v>36</v>
      </c>
    </row>
    <row r="8" spans="1:7">
      <c r="A8">
        <v>4</v>
      </c>
      <c r="B8" t="s">
        <v>6</v>
      </c>
      <c r="C8">
        <v>1</v>
      </c>
      <c r="D8">
        <v>1</v>
      </c>
      <c r="E8">
        <v>1</v>
      </c>
      <c r="F8" t="s">
        <v>26</v>
      </c>
    </row>
    <row r="9" spans="1:7">
      <c r="A9">
        <v>5</v>
      </c>
      <c r="B9" t="s">
        <v>8</v>
      </c>
      <c r="C9">
        <v>7.2</v>
      </c>
      <c r="D9" s="1">
        <f>C9/3/5*1024</f>
        <v>491.52</v>
      </c>
      <c r="E9" t="str">
        <f>DEC2HEX(D9)</f>
        <v>1EB</v>
      </c>
      <c r="F9" t="s">
        <v>7</v>
      </c>
      <c r="G9" s="1"/>
    </row>
    <row r="10" spans="1:7">
      <c r="A10">
        <v>6</v>
      </c>
      <c r="B10" t="s">
        <v>9</v>
      </c>
      <c r="C10">
        <v>1800</v>
      </c>
      <c r="D10" s="1">
        <f>C10</f>
        <v>1800</v>
      </c>
      <c r="E10" t="str">
        <f t="shared" ref="E10:E17" si="0">DEC2HEX(D10)</f>
        <v>708</v>
      </c>
      <c r="F10" t="s">
        <v>10</v>
      </c>
    </row>
    <row r="11" spans="1:7">
      <c r="A11">
        <v>7</v>
      </c>
      <c r="B11" t="s">
        <v>13</v>
      </c>
      <c r="C11">
        <v>8.4</v>
      </c>
      <c r="D11" s="1">
        <f>C11/3/5*1024</f>
        <v>573.44000000000005</v>
      </c>
      <c r="E11" t="str">
        <f t="shared" si="0"/>
        <v>23D</v>
      </c>
      <c r="F11" t="s">
        <v>7</v>
      </c>
    </row>
    <row r="12" spans="1:7">
      <c r="A12">
        <v>8</v>
      </c>
      <c r="B12" t="s">
        <v>14</v>
      </c>
      <c r="C12">
        <v>5.6</v>
      </c>
      <c r="D12" s="1">
        <f>C12/3/5*1024</f>
        <v>382.29333333333329</v>
      </c>
      <c r="E12" t="str">
        <f t="shared" si="0"/>
        <v>17E</v>
      </c>
      <c r="F12" t="s">
        <v>7</v>
      </c>
    </row>
    <row r="13" spans="1:7">
      <c r="A13">
        <v>9</v>
      </c>
      <c r="B13" t="s">
        <v>11</v>
      </c>
      <c r="C13">
        <v>500</v>
      </c>
      <c r="D13" s="1">
        <f>C13/1000*0.1*15/5*1024</f>
        <v>153.6</v>
      </c>
      <c r="E13" t="str">
        <f t="shared" si="0"/>
        <v>99</v>
      </c>
      <c r="F13" t="s">
        <v>20</v>
      </c>
    </row>
    <row r="14" spans="1:7">
      <c r="A14">
        <v>10</v>
      </c>
      <c r="B14" t="s">
        <v>12</v>
      </c>
      <c r="C14">
        <v>1000</v>
      </c>
      <c r="D14" s="1">
        <f>C14/1000*0.1*15/5*1024</f>
        <v>307.2</v>
      </c>
      <c r="E14" t="str">
        <f t="shared" si="0"/>
        <v>133</v>
      </c>
      <c r="F14" t="s">
        <v>20</v>
      </c>
    </row>
    <row r="15" spans="1:7">
      <c r="A15">
        <v>11</v>
      </c>
      <c r="B15" t="s">
        <v>19</v>
      </c>
      <c r="C15">
        <v>250</v>
      </c>
      <c r="D15" s="1">
        <f>C15/1000*0.1*15/5*1024</f>
        <v>76.8</v>
      </c>
      <c r="E15" t="str">
        <f>DEC2HEX(D15)</f>
        <v>4C</v>
      </c>
      <c r="F15" t="s">
        <v>20</v>
      </c>
    </row>
    <row r="16" spans="1:7">
      <c r="A16">
        <v>12</v>
      </c>
      <c r="B16" t="s">
        <v>22</v>
      </c>
      <c r="C16">
        <v>5</v>
      </c>
      <c r="D16" s="1">
        <f>C16/3/5*1024</f>
        <v>341.33333333333337</v>
      </c>
      <c r="E16" t="str">
        <f>DEC2HEX(D16)</f>
        <v>155</v>
      </c>
      <c r="F16" t="s">
        <v>7</v>
      </c>
    </row>
    <row r="17" spans="1:6">
      <c r="A17">
        <v>13</v>
      </c>
      <c r="B17" t="s">
        <v>15</v>
      </c>
      <c r="C17">
        <v>6</v>
      </c>
      <c r="D17" s="1">
        <f>C17*60*60</f>
        <v>21600</v>
      </c>
      <c r="E17" t="str">
        <f t="shared" si="0"/>
        <v>5460</v>
      </c>
      <c r="F17" t="s">
        <v>21</v>
      </c>
    </row>
    <row r="18" spans="1:6">
      <c r="A18">
        <v>14</v>
      </c>
      <c r="B18" t="s">
        <v>24</v>
      </c>
      <c r="E18" s="2" t="s">
        <v>62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NIMH</vt:lpstr>
      <vt:lpstr>LIION</vt:lpstr>
      <vt:lpstr>Supply</vt:lpstr>
      <vt:lpstr>Sonim-XP10</vt:lpstr>
      <vt:lpstr>Sonim-XP8</vt:lpstr>
      <vt:lpstr>Sonim-XP5PLUS</vt:lpstr>
      <vt:lpstr>Sonim-XP5S</vt:lpstr>
      <vt:lpstr>Sonim-XP3</vt:lpstr>
      <vt:lpstr>Samsung</vt:lpstr>
      <vt:lpstr>Orion-ROS</vt:lpstr>
      <vt:lpstr>KELIN-GO</vt:lpstr>
      <vt:lpstr>KELIN VSEL 5V</vt:lpstr>
      <vt:lpstr>KELIN VSEL 7V2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</dc:creator>
  <cp:lastModifiedBy>RBI</cp:lastModifiedBy>
  <dcterms:created xsi:type="dcterms:W3CDTF">2020-04-06T13:39:09Z</dcterms:created>
  <dcterms:modified xsi:type="dcterms:W3CDTF">2023-09-26T11:24:30Z</dcterms:modified>
</cp:coreProperties>
</file>