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pton/Desktop/"/>
    </mc:Choice>
  </mc:AlternateContent>
  <xr:revisionPtr revIDLastSave="0" documentId="8_{6AE7DCF5-8CEE-234C-947D-07E5403D9347}" xr6:coauthVersionLast="36" xr6:coauthVersionMax="36" xr10:uidLastSave="{00000000-0000-0000-0000-000000000000}"/>
  <bookViews>
    <workbookView xWindow="32480" yWindow="580" windowWidth="28060" windowHeight="15580" xr2:uid="{DCDDBF33-13D6-B948-BC49-8F32C4533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N15" i="1"/>
  <c r="O15" i="1" s="1"/>
  <c r="L15" i="1"/>
  <c r="J15" i="1"/>
  <c r="K15" i="1" s="1"/>
  <c r="P14" i="1"/>
  <c r="O14" i="1"/>
  <c r="N14" i="1"/>
  <c r="L14" i="1"/>
  <c r="J14" i="1"/>
  <c r="K14" i="1" s="1"/>
  <c r="P13" i="1"/>
  <c r="N13" i="1"/>
  <c r="O13" i="1" s="1"/>
  <c r="L13" i="1"/>
  <c r="J13" i="1"/>
  <c r="K13" i="1" s="1"/>
  <c r="P12" i="1"/>
  <c r="O12" i="1"/>
  <c r="N12" i="1"/>
  <c r="L12" i="1"/>
  <c r="J12" i="1"/>
  <c r="K12" i="1" s="1"/>
  <c r="P11" i="1"/>
  <c r="N11" i="1"/>
  <c r="O11" i="1" s="1"/>
  <c r="L11" i="1"/>
  <c r="J11" i="1"/>
  <c r="K11" i="1" s="1"/>
  <c r="P10" i="1"/>
  <c r="O10" i="1"/>
  <c r="N10" i="1"/>
  <c r="L10" i="1"/>
  <c r="J10" i="1"/>
  <c r="K10" i="1" s="1"/>
  <c r="P9" i="1"/>
  <c r="L9" i="1"/>
  <c r="N9" i="1"/>
  <c r="J9" i="1"/>
  <c r="O9" i="1" l="1"/>
  <c r="K9" i="1"/>
</calcChain>
</file>

<file path=xl/sharedStrings.xml><?xml version="1.0" encoding="utf-8"?>
<sst xmlns="http://schemas.openxmlformats.org/spreadsheetml/2006/main" count="21" uniqueCount="17">
  <si>
    <t>COEF</t>
  </si>
  <si>
    <t>ZA</t>
  </si>
  <si>
    <t>ADC1</t>
  </si>
  <si>
    <t>ADC2</t>
  </si>
  <si>
    <t>diamX</t>
  </si>
  <si>
    <t>diamY</t>
  </si>
  <si>
    <t>dx/dx0</t>
  </si>
  <si>
    <t>dy/dy0</t>
  </si>
  <si>
    <t>Predicted</t>
  </si>
  <si>
    <t xml:space="preserve">Note: COEF=0 is the vacuum planet situation: no refraction </t>
  </si>
  <si>
    <t xml:space="preserve"> </t>
  </si>
  <si>
    <t>Note: COEF=0.000220 is the KPNO refraction constant at 589nm</t>
  </si>
  <si>
    <t>M.Lampton  UCB SSL  27 July 2019, evaluating results of RT171b.py</t>
  </si>
  <si>
    <t>Airmass Refraction Shrinkage tests</t>
  </si>
  <si>
    <t>Good agreement between observed &amp; predicted compressions:  COEF in X direcion, COEF*sec(ZA)^2 in Y direction</t>
  </si>
  <si>
    <t>Compression X</t>
  </si>
  <si>
    <t>Compression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</si>
</sst>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279399</xdr:colOff>
      <xdr:row>15</xdr:row>
      <xdr:rowOff>67730</xdr:rowOff>
    </xdr:from>
    <xdr:to>
      <xdr:col>11</xdr:col>
      <xdr:colOff>437218</xdr:colOff>
      <xdr:row>16</xdr:row>
      <xdr:rowOff>198117</xdr:rowOff>
    </xdr:to>
    <xdr:sp macro="" textlink="">
      <xdr:nvSpPr>
        <xdr:cNvPr id="2" name="Curved Up Arrow 1">
          <a:extLst>
            <a:ext uri="{FF2B5EF4-FFF2-40B4-BE49-F238E27FC236}">
              <a16:creationId xmlns:a16="http://schemas.microsoft.com/office/drawing/2014/main" id="{BE51DE76-F3F0-274B-8DC6-5670F9986894}"/>
            </a:ext>
          </a:extLst>
        </xdr:cNvPr>
        <xdr:cNvSpPr/>
      </xdr:nvSpPr>
      <xdr:spPr>
        <a:xfrm>
          <a:off x="5664199" y="2709330"/>
          <a:ext cx="945219" cy="333587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254008</xdr:colOff>
      <xdr:row>15</xdr:row>
      <xdr:rowOff>50797</xdr:rowOff>
    </xdr:from>
    <xdr:to>
      <xdr:col>15</xdr:col>
      <xdr:colOff>462627</xdr:colOff>
      <xdr:row>16</xdr:row>
      <xdr:rowOff>181184</xdr:rowOff>
    </xdr:to>
    <xdr:sp macro="" textlink="">
      <xdr:nvSpPr>
        <xdr:cNvPr id="3" name="Curved Up Arrow 2">
          <a:extLst>
            <a:ext uri="{FF2B5EF4-FFF2-40B4-BE49-F238E27FC236}">
              <a16:creationId xmlns:a16="http://schemas.microsoft.com/office/drawing/2014/main" id="{93218EBE-F1B4-D942-B650-62F2941F3D39}"/>
            </a:ext>
          </a:extLst>
        </xdr:cNvPr>
        <xdr:cNvSpPr/>
      </xdr:nvSpPr>
      <xdr:spPr>
        <a:xfrm>
          <a:off x="8094141" y="2692397"/>
          <a:ext cx="945219" cy="333587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A6AD-2BB1-564F-BE30-873CD0182C9B}">
  <dimension ref="B2:R20"/>
  <sheetViews>
    <sheetView tabSelected="1" zoomScale="150" zoomScaleNormal="150" workbookViewId="0"/>
  </sheetViews>
  <sheetFormatPr baseColWidth="10" defaultRowHeight="16" x14ac:dyDescent="0.2"/>
  <cols>
    <col min="1" max="1" width="4.6640625" customWidth="1"/>
    <col min="2" max="2" width="3.6640625" customWidth="1"/>
    <col min="4" max="4" width="6.6640625" customWidth="1"/>
    <col min="5" max="5" width="6" customWidth="1"/>
    <col min="6" max="6" width="6.33203125" customWidth="1"/>
    <col min="7" max="7" width="9" customWidth="1"/>
    <col min="8" max="8" width="8.83203125" customWidth="1"/>
    <col min="9" max="9" width="1.6640625" customWidth="1"/>
    <col min="10" max="10" width="10.33203125" customWidth="1"/>
    <col min="11" max="11" width="12.83203125" customWidth="1"/>
    <col min="12" max="12" width="14.5" customWidth="1"/>
    <col min="13" max="13" width="1.6640625" customWidth="1"/>
    <col min="14" max="14" width="9.83203125" customWidth="1"/>
    <col min="15" max="15" width="13.83203125" customWidth="1"/>
    <col min="16" max="16" width="13.5" customWidth="1"/>
  </cols>
  <sheetData>
    <row r="2" spans="2:18" x14ac:dyDescent="0.2">
      <c r="B2" t="s">
        <v>13</v>
      </c>
    </row>
    <row r="3" spans="2:18" x14ac:dyDescent="0.2">
      <c r="B3" t="s">
        <v>12</v>
      </c>
    </row>
    <row r="4" spans="2:18" x14ac:dyDescent="0.2">
      <c r="B4" t="s">
        <v>14</v>
      </c>
    </row>
    <row r="5" spans="2:18" x14ac:dyDescent="0.2">
      <c r="B5" s="4" t="s">
        <v>9</v>
      </c>
      <c r="K5" s="1"/>
      <c r="L5" s="1"/>
      <c r="M5" s="1"/>
      <c r="N5" s="1"/>
      <c r="O5" s="1"/>
      <c r="P5" s="1"/>
      <c r="Q5" s="1"/>
      <c r="R5" s="1"/>
    </row>
    <row r="6" spans="2:18" x14ac:dyDescent="0.2">
      <c r="B6" s="4" t="s">
        <v>11</v>
      </c>
      <c r="C6" s="1"/>
      <c r="D6" s="1"/>
      <c r="E6" s="1"/>
      <c r="F6" s="1"/>
      <c r="G6" s="1"/>
      <c r="H6" s="1"/>
      <c r="I6" s="1"/>
      <c r="J6" s="1"/>
      <c r="K6" s="1"/>
      <c r="L6" s="1" t="s">
        <v>10</v>
      </c>
      <c r="M6" s="1"/>
      <c r="N6" s="1"/>
      <c r="O6" s="1"/>
      <c r="P6" s="1" t="s">
        <v>10</v>
      </c>
      <c r="Q6" s="1"/>
      <c r="R6" s="1"/>
    </row>
    <row r="7" spans="2:18" x14ac:dyDescent="0.2">
      <c r="B7" s="4"/>
      <c r="C7" s="1"/>
      <c r="D7" s="1"/>
      <c r="E7" s="1"/>
      <c r="F7" s="1"/>
      <c r="G7" s="1"/>
      <c r="H7" s="1"/>
      <c r="I7" s="1"/>
      <c r="J7" s="1"/>
      <c r="K7" s="1"/>
      <c r="L7" s="1" t="s">
        <v>8</v>
      </c>
      <c r="M7" s="1"/>
      <c r="N7" s="1"/>
      <c r="O7" s="1"/>
      <c r="P7" s="1" t="s">
        <v>8</v>
      </c>
      <c r="Q7" s="1"/>
      <c r="R7" s="1"/>
    </row>
    <row r="8" spans="2:18" x14ac:dyDescent="0.2">
      <c r="B8" s="1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/>
      <c r="J8" s="2" t="s">
        <v>6</v>
      </c>
      <c r="K8" s="2" t="s">
        <v>15</v>
      </c>
      <c r="L8" s="2" t="s">
        <v>15</v>
      </c>
      <c r="M8" s="2"/>
      <c r="N8" s="2" t="s">
        <v>7</v>
      </c>
      <c r="O8" s="2" t="s">
        <v>16</v>
      </c>
      <c r="P8" s="2" t="s">
        <v>16</v>
      </c>
      <c r="Q8" s="1"/>
      <c r="R8" s="1"/>
    </row>
    <row r="9" spans="2:18" x14ac:dyDescent="0.2">
      <c r="B9" s="1"/>
      <c r="C9" s="3">
        <v>0</v>
      </c>
      <c r="D9" s="1">
        <v>0</v>
      </c>
      <c r="E9" s="1">
        <v>0</v>
      </c>
      <c r="F9" s="1">
        <v>0</v>
      </c>
      <c r="G9" s="1">
        <v>280.166</v>
      </c>
      <c r="H9" s="1">
        <v>280.166</v>
      </c>
      <c r="I9" s="1"/>
      <c r="J9" s="3">
        <f>G9/$G$9</f>
        <v>1</v>
      </c>
      <c r="K9" s="3">
        <f>$J$9-J9</f>
        <v>0</v>
      </c>
      <c r="L9" s="3">
        <f>C9</f>
        <v>0</v>
      </c>
      <c r="M9" s="3"/>
      <c r="N9" s="3">
        <f>H9/$H$9</f>
        <v>1</v>
      </c>
      <c r="O9" s="3">
        <f>$N$9-N9</f>
        <v>0</v>
      </c>
      <c r="P9" s="3">
        <f>C9*_xlfn.SEC(RADIANS(D9))^2</f>
        <v>0</v>
      </c>
      <c r="Q9" s="1"/>
      <c r="R9" s="1"/>
    </row>
    <row r="10" spans="2:18" x14ac:dyDescent="0.2">
      <c r="B10" s="1"/>
      <c r="C10" s="3">
        <v>2.2000000000000001E-4</v>
      </c>
      <c r="D10" s="1">
        <v>0</v>
      </c>
      <c r="E10" s="1">
        <v>0</v>
      </c>
      <c r="F10" s="1">
        <v>0</v>
      </c>
      <c r="G10" s="1">
        <v>280.10300000000001</v>
      </c>
      <c r="H10" s="1">
        <v>280.10300000000001</v>
      </c>
      <c r="I10" s="1"/>
      <c r="J10" s="3">
        <f t="shared" ref="J10:J15" si="0">G10/$G$9</f>
        <v>0.99977513331382117</v>
      </c>
      <c r="K10" s="3">
        <f t="shared" ref="K10:K15" si="1">$J$9-J10</f>
        <v>2.2486668617882621E-4</v>
      </c>
      <c r="L10" s="3">
        <f t="shared" ref="L10:L15" si="2">C10</f>
        <v>2.2000000000000001E-4</v>
      </c>
      <c r="M10" s="3"/>
      <c r="N10" s="3">
        <f t="shared" ref="N10:N15" si="3">H10/$H$9</f>
        <v>0.99977513331382117</v>
      </c>
      <c r="O10" s="3">
        <f t="shared" ref="O10:O15" si="4">$N$9-N10</f>
        <v>2.2486668617882621E-4</v>
      </c>
      <c r="P10" s="3">
        <f t="shared" ref="P10:P15" si="5">C10*_xlfn.SEC(RADIANS(D10))^2</f>
        <v>2.2000000000000001E-4</v>
      </c>
      <c r="Q10" s="1"/>
      <c r="R10" s="1"/>
    </row>
    <row r="11" spans="2:18" x14ac:dyDescent="0.2">
      <c r="B11" s="1"/>
      <c r="C11" s="3">
        <v>2.2000000000000001E-4</v>
      </c>
      <c r="D11" s="1">
        <v>0</v>
      </c>
      <c r="E11" s="1">
        <v>90</v>
      </c>
      <c r="F11" s="1">
        <v>-90</v>
      </c>
      <c r="G11" s="1">
        <v>280.10399999999998</v>
      </c>
      <c r="H11" s="1">
        <v>280.108</v>
      </c>
      <c r="I11" s="1"/>
      <c r="J11" s="3">
        <f t="shared" si="0"/>
        <v>0.99977870262630009</v>
      </c>
      <c r="K11" s="3">
        <f t="shared" si="1"/>
        <v>2.2129737369991354E-4</v>
      </c>
      <c r="L11" s="3">
        <f t="shared" si="2"/>
        <v>2.2000000000000001E-4</v>
      </c>
      <c r="M11" s="3"/>
      <c r="N11" s="3">
        <f t="shared" si="3"/>
        <v>0.99979297987621629</v>
      </c>
      <c r="O11" s="3">
        <f t="shared" si="4"/>
        <v>2.0702012378370771E-4</v>
      </c>
      <c r="P11" s="3">
        <f t="shared" si="5"/>
        <v>2.2000000000000001E-4</v>
      </c>
      <c r="Q11" s="1"/>
      <c r="R11" s="1"/>
    </row>
    <row r="12" spans="2:18" x14ac:dyDescent="0.2">
      <c r="B12" s="1"/>
      <c r="C12" s="3">
        <v>2.2000000000000001E-4</v>
      </c>
      <c r="D12" s="1">
        <v>45</v>
      </c>
      <c r="E12" s="1">
        <v>0</v>
      </c>
      <c r="F12" s="1">
        <v>0</v>
      </c>
      <c r="G12" s="1">
        <v>280.10399999999998</v>
      </c>
      <c r="H12" s="1">
        <v>280.04300000000001</v>
      </c>
      <c r="I12" s="1"/>
      <c r="J12" s="3">
        <f t="shared" si="0"/>
        <v>0.99977870262630009</v>
      </c>
      <c r="K12" s="3">
        <f t="shared" si="1"/>
        <v>2.2129737369991354E-4</v>
      </c>
      <c r="L12" s="3">
        <f t="shared" si="2"/>
        <v>2.2000000000000001E-4</v>
      </c>
      <c r="M12" s="3"/>
      <c r="N12" s="3">
        <f t="shared" si="3"/>
        <v>0.99956097456507931</v>
      </c>
      <c r="O12" s="3">
        <f t="shared" si="4"/>
        <v>4.3902543492069235E-4</v>
      </c>
      <c r="P12" s="3">
        <f t="shared" si="5"/>
        <v>4.3999999999999991E-4</v>
      </c>
      <c r="Q12" s="1"/>
      <c r="R12" s="1"/>
    </row>
    <row r="13" spans="2:18" x14ac:dyDescent="0.2">
      <c r="B13" s="1"/>
      <c r="C13" s="3">
        <v>2.2000000000000001E-4</v>
      </c>
      <c r="D13" s="1">
        <v>45</v>
      </c>
      <c r="E13" s="1">
        <v>90</v>
      </c>
      <c r="F13" s="1">
        <v>-90</v>
      </c>
      <c r="G13" s="1">
        <v>280.10399999999998</v>
      </c>
      <c r="H13" s="1">
        <v>280.04199999999997</v>
      </c>
      <c r="I13" s="1"/>
      <c r="J13" s="3">
        <f t="shared" si="0"/>
        <v>0.99977870262630009</v>
      </c>
      <c r="K13" s="3">
        <f t="shared" si="1"/>
        <v>2.2129737369991354E-4</v>
      </c>
      <c r="L13" s="3">
        <f t="shared" si="2"/>
        <v>2.2000000000000001E-4</v>
      </c>
      <c r="M13" s="3"/>
      <c r="N13" s="3">
        <f t="shared" si="3"/>
        <v>0.99955740525260017</v>
      </c>
      <c r="O13" s="3">
        <f t="shared" si="4"/>
        <v>4.4259474739982707E-4</v>
      </c>
      <c r="P13" s="3">
        <f t="shared" si="5"/>
        <v>4.3999999999999991E-4</v>
      </c>
      <c r="Q13" s="1"/>
      <c r="R13" s="1"/>
    </row>
    <row r="14" spans="2:18" x14ac:dyDescent="0.2">
      <c r="B14" s="1"/>
      <c r="C14" s="3">
        <v>2.2000000000000001E-4</v>
      </c>
      <c r="D14" s="1">
        <v>60</v>
      </c>
      <c r="E14" s="1">
        <v>0</v>
      </c>
      <c r="F14" s="1">
        <v>0</v>
      </c>
      <c r="G14" s="1">
        <v>280.10599999999999</v>
      </c>
      <c r="H14" s="1">
        <v>279.923</v>
      </c>
      <c r="I14" s="1"/>
      <c r="J14" s="3">
        <f t="shared" si="0"/>
        <v>0.99978584125125813</v>
      </c>
      <c r="K14" s="3">
        <f t="shared" si="1"/>
        <v>2.1415874874186613E-4</v>
      </c>
      <c r="L14" s="3">
        <f t="shared" si="2"/>
        <v>2.2000000000000001E-4</v>
      </c>
      <c r="M14" s="3"/>
      <c r="N14" s="3">
        <f t="shared" si="3"/>
        <v>0.99913265706759569</v>
      </c>
      <c r="O14" s="3">
        <f t="shared" si="4"/>
        <v>8.6734293240431359E-4</v>
      </c>
      <c r="P14" s="3">
        <f t="shared" si="5"/>
        <v>8.799999999999996E-4</v>
      </c>
      <c r="Q14" s="1"/>
      <c r="R14" s="1"/>
    </row>
    <row r="15" spans="2:18" x14ac:dyDescent="0.2">
      <c r="B15" s="1"/>
      <c r="C15" s="3">
        <v>2.2000000000000001E-4</v>
      </c>
      <c r="D15" s="1">
        <v>60</v>
      </c>
      <c r="E15" s="1">
        <v>90</v>
      </c>
      <c r="F15" s="1">
        <v>-90</v>
      </c>
      <c r="G15" s="1">
        <v>280.10399999999998</v>
      </c>
      <c r="H15" s="1">
        <v>279.91699999999997</v>
      </c>
      <c r="I15" s="1"/>
      <c r="J15" s="3">
        <f t="shared" si="0"/>
        <v>0.99977870262630009</v>
      </c>
      <c r="K15" s="3">
        <f t="shared" si="1"/>
        <v>2.2129737369991354E-4</v>
      </c>
      <c r="L15" s="3">
        <f t="shared" si="2"/>
        <v>2.2000000000000001E-4</v>
      </c>
      <c r="M15" s="3"/>
      <c r="N15" s="3">
        <f t="shared" si="3"/>
        <v>0.99911124119272132</v>
      </c>
      <c r="O15" s="3">
        <f t="shared" si="4"/>
        <v>8.8875880727867784E-4</v>
      </c>
      <c r="P15" s="3">
        <f t="shared" si="5"/>
        <v>8.799999999999996E-4</v>
      </c>
      <c r="Q15" s="1"/>
      <c r="R15" s="1"/>
    </row>
    <row r="16" spans="2:18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8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2019-07-27T17:36:31Z</dcterms:created>
  <dcterms:modified xsi:type="dcterms:W3CDTF">2019-07-27T18:16:04Z</dcterms:modified>
</cp:coreProperties>
</file>