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9c31bec99ad580a/odc_Dokumente/08_Gewerbe/Kunden/tk/"/>
    </mc:Choice>
  </mc:AlternateContent>
  <xr:revisionPtr revIDLastSave="120" documentId="8_{CFAF7FEB-C488-41DB-8176-11A61ACC4AC4}" xr6:coauthVersionLast="47" xr6:coauthVersionMax="47" xr10:uidLastSave="{8A9BE5ED-F6CF-4357-931D-3DB54727184E}"/>
  <bookViews>
    <workbookView xWindow="-98" yWindow="-98" windowWidth="20715" windowHeight="13875" xr2:uid="{00000000-000D-0000-FFFF-FFFF00000000}"/>
  </bookViews>
  <sheets>
    <sheet name="Umlage der Gebäudeversicheru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G37" i="1"/>
  <c r="B41" i="1"/>
  <c r="B39" i="1"/>
  <c r="B36" i="1"/>
  <c r="C36" i="1" s="1"/>
  <c r="D36" i="1" s="1"/>
  <c r="G36" i="1" s="1"/>
  <c r="H36" i="1" s="1"/>
  <c r="D35" i="1"/>
  <c r="G35" i="1" s="1"/>
  <c r="D34" i="1"/>
  <c r="G34" i="1" s="1"/>
  <c r="B16" i="1"/>
  <c r="C16" i="1" s="1"/>
  <c r="D16" i="1" s="1"/>
  <c r="G16" i="1" s="1"/>
  <c r="D15" i="1"/>
  <c r="G15" i="1" s="1"/>
  <c r="D14" i="1"/>
  <c r="G14" i="1" s="1"/>
  <c r="B11" i="1"/>
  <c r="C11" i="1" s="1"/>
  <c r="D10" i="1"/>
  <c r="G10" i="1" s="1"/>
  <c r="D9" i="1"/>
  <c r="G9" i="1" s="1"/>
  <c r="F40" i="1" l="1"/>
  <c r="H34" i="1"/>
  <c r="H14" i="1"/>
  <c r="D11" i="1"/>
  <c r="G11" i="1" s="1"/>
  <c r="H9" i="1"/>
</calcChain>
</file>

<file path=xl/sharedStrings.xml><?xml version="1.0" encoding="utf-8"?>
<sst xmlns="http://schemas.openxmlformats.org/spreadsheetml/2006/main" count="53" uniqueCount="33">
  <si>
    <t>Zeitraum</t>
  </si>
  <si>
    <t>Monate</t>
  </si>
  <si>
    <t>Gesamtbeitrag (€)</t>
  </si>
  <si>
    <t>Monatsanteil (€)</t>
  </si>
  <si>
    <t>Dein Anteil (€)</t>
  </si>
  <si>
    <t>Jan–Mai (alte Police)</t>
  </si>
  <si>
    <t>Jun–Dez (neue Police)</t>
  </si>
  <si>
    <t>Gesamt</t>
  </si>
  <si>
    <t>Gesamtwohnfläche</t>
  </si>
  <si>
    <t>Wohnfläche</t>
  </si>
  <si>
    <t>Abrechnung Nebenkosten</t>
  </si>
  <si>
    <t>Gebäudeversicherung</t>
  </si>
  <si>
    <t>Fragestellung:</t>
  </si>
  <si>
    <t xml:space="preserve">Wenn der Abrechnungszeitraum der Nebenkosten sich auf das Kalenderjahr bezieht, </t>
  </si>
  <si>
    <t>die Zahlung der Gebäuderversicherung sich jedoch auf einen anderen Zeitraum bezieht,</t>
  </si>
  <si>
    <t>wie muss dann bei der Jahres-Nebenkostenabrechnung umgelegt werden?</t>
  </si>
  <si>
    <t>Legende:</t>
  </si>
  <si>
    <t>Eingabefeld: Anzahl der Monate der Gültigkeit der Police, die in den Abrechnungszeitraum fallen</t>
  </si>
  <si>
    <t>Eingabefeld: z.B. Gesamtbetrag der Police, oder Wohnfläche (ohne Eingabe der Einheit € oder m²)</t>
  </si>
  <si>
    <t>berechnetes Ergebnis</t>
  </si>
  <si>
    <t>Berechnung eventuelle Ersparnis</t>
  </si>
  <si>
    <t>Vorbereitung</t>
  </si>
  <si>
    <t>Geben Sie die jeweiligen Jahresbeträge der Gebäudeversicherung für das Vorjahr und für das aktuelle Jahr an.</t>
  </si>
  <si>
    <t xml:space="preserve">Ebenso geben Sie die Anzahl der Monate ein, auf die der jeweilige Jahrebetrag entfällt. </t>
  </si>
  <si>
    <t xml:space="preserve">Das hängt ja ab von der jeweiligen Laufzeit des Vertrages, </t>
  </si>
  <si>
    <t>z.B. 01.06. bis 31.05. sind 7 Monate Vorjahr, 5 Monate aktuelles Jahr.</t>
  </si>
  <si>
    <r>
      <t xml:space="preserve">Berücksichtigen Sie, ob der </t>
    </r>
    <r>
      <rPr>
        <b/>
        <sz val="11"/>
        <color theme="1"/>
        <rFont val="Calibri"/>
        <family val="2"/>
        <scheme val="minor"/>
      </rPr>
      <t>Gesamtbetrag</t>
    </r>
    <r>
      <rPr>
        <sz val="11"/>
        <color theme="1"/>
        <rFont val="Calibri"/>
        <family val="2"/>
        <scheme val="minor"/>
      </rPr>
      <t xml:space="preserve"> der Versicherung bereits im </t>
    </r>
    <r>
      <rPr>
        <b/>
        <sz val="11"/>
        <color theme="1"/>
        <rFont val="Calibri"/>
        <family val="2"/>
        <scheme val="minor"/>
      </rPr>
      <t>Vorjahr</t>
    </r>
    <r>
      <rPr>
        <sz val="11"/>
        <color theme="1"/>
        <rFont val="Calibri"/>
        <family val="2"/>
        <scheme val="minor"/>
      </rPr>
      <t xml:space="preserve"> abgerechnet wurde!</t>
    </r>
  </si>
  <si>
    <t>Ergebnis:</t>
  </si>
  <si>
    <t>Ersparnis</t>
  </si>
  <si>
    <t>12 Monate</t>
  </si>
  <si>
    <t>Anteil für</t>
  </si>
  <si>
    <t>(alte Police)</t>
  </si>
  <si>
    <t>(neue Police)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</si>
</sst>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0\ &quot;m²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3" fillId="6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2" fillId="2" borderId="2" xfId="1" applyNumberFormat="1"/>
    <xf numFmtId="164" fontId="2" fillId="2" borderId="4" xfId="1" applyNumberFormat="1" applyBorder="1"/>
    <xf numFmtId="0" fontId="1" fillId="0" borderId="3" xfId="0" applyFont="1" applyBorder="1"/>
    <xf numFmtId="164" fontId="1" fillId="0" borderId="3" xfId="0" applyNumberFormat="1" applyFont="1" applyBorder="1"/>
    <xf numFmtId="165" fontId="1" fillId="0" borderId="3" xfId="0" applyNumberFormat="1" applyFont="1" applyBorder="1"/>
    <xf numFmtId="165" fontId="2" fillId="2" borderId="2" xfId="1" applyNumberFormat="1"/>
    <xf numFmtId="164" fontId="1" fillId="5" borderId="3" xfId="0" applyNumberFormat="1" applyFont="1" applyFill="1" applyBorder="1"/>
    <xf numFmtId="0" fontId="3" fillId="3" borderId="2" xfId="2" applyBorder="1"/>
    <xf numFmtId="0" fontId="3" fillId="3" borderId="4" xfId="2" applyBorder="1"/>
    <xf numFmtId="0" fontId="1" fillId="5" borderId="0" xfId="0" applyFont="1" applyFill="1"/>
    <xf numFmtId="0" fontId="1" fillId="0" borderId="0" xfId="0" applyFont="1" applyAlignment="1">
      <alignment horizontal="right"/>
    </xf>
    <xf numFmtId="0" fontId="0" fillId="0" borderId="5" xfId="0" applyBorder="1"/>
    <xf numFmtId="0" fontId="0" fillId="0" borderId="0" xfId="0"/>
    <xf numFmtId="164" fontId="1" fillId="4" borderId="0" xfId="0" applyNumberFormat="1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/>
    <xf numFmtId="164" fontId="4" fillId="6" borderId="0" xfId="3" applyNumberFormat="1" applyFont="1"/>
    <xf numFmtId="0" fontId="4" fillId="6" borderId="0" xfId="3" applyFont="1"/>
    <xf numFmtId="0" fontId="1" fillId="0" borderId="0" xfId="0" applyFont="1"/>
    <xf numFmtId="164" fontId="1" fillId="5" borderId="0" xfId="0" applyNumberFormat="1" applyFont="1" applyFill="1"/>
    <xf numFmtId="0" fontId="0" fillId="7" borderId="0" xfId="0" applyFill="1"/>
    <xf numFmtId="0" fontId="1" fillId="5" borderId="0" xfId="0" applyFont="1" applyFill="1" applyAlignment="1">
      <alignment horizontal="right"/>
    </xf>
  </cellXfs>
  <cellStyles count="4">
    <cellStyle name="Akzent1" xfId="3" builtinId="29"/>
    <cellStyle name="Akzent2" xfId="2" builtinId="33"/>
    <cellStyle name="Eingabe" xfId="1" builtinId="20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5" workbookViewId="0">
      <selection activeCell="B46" sqref="B46"/>
    </sheetView>
  </sheetViews>
  <sheetFormatPr baseColWidth="10" defaultColWidth="9.06640625" defaultRowHeight="14.25" x14ac:dyDescent="0.45"/>
  <cols>
    <col min="1" max="1" width="22.19921875" bestFit="1" customWidth="1"/>
    <col min="2" max="2" width="7.1328125" bestFit="1" customWidth="1"/>
    <col min="3" max="3" width="15.33203125" bestFit="1" customWidth="1"/>
    <col min="4" max="4" width="14.19921875" bestFit="1" customWidth="1"/>
    <col min="5" max="5" width="16.53125" bestFit="1" customWidth="1"/>
    <col min="6" max="6" width="10.53125" bestFit="1" customWidth="1"/>
    <col min="7" max="7" width="12.46484375" bestFit="1" customWidth="1"/>
    <col min="8" max="8" width="8.86328125" bestFit="1" customWidth="1"/>
    <col min="9" max="9" width="9.59765625" bestFit="1" customWidth="1"/>
  </cols>
  <sheetData>
    <row r="1" spans="1:8" x14ac:dyDescent="0.45">
      <c r="A1" s="12" t="s">
        <v>10</v>
      </c>
    </row>
    <row r="3" spans="1:8" x14ac:dyDescent="0.45">
      <c r="A3" s="12" t="s">
        <v>11</v>
      </c>
    </row>
    <row r="4" spans="1:8" x14ac:dyDescent="0.45">
      <c r="A4" s="13" t="s">
        <v>12</v>
      </c>
      <c r="B4" s="15" t="s">
        <v>13</v>
      </c>
      <c r="C4" s="15"/>
      <c r="D4" s="15"/>
      <c r="E4" s="15"/>
      <c r="F4" s="15"/>
      <c r="G4" s="15"/>
    </row>
    <row r="5" spans="1:8" x14ac:dyDescent="0.45">
      <c r="B5" s="15" t="s">
        <v>14</v>
      </c>
      <c r="C5" s="15"/>
      <c r="D5" s="15"/>
      <c r="E5" s="15"/>
      <c r="F5" s="15"/>
      <c r="G5" s="15"/>
    </row>
    <row r="6" spans="1:8" x14ac:dyDescent="0.45">
      <c r="B6" s="15" t="s">
        <v>15</v>
      </c>
      <c r="C6" s="15"/>
      <c r="D6" s="15"/>
      <c r="E6" s="15"/>
      <c r="F6" s="15"/>
      <c r="G6" s="15"/>
    </row>
    <row r="8" spans="1:8" x14ac:dyDescent="0.45">
      <c r="A8" s="1" t="s">
        <v>0</v>
      </c>
      <c r="B8" s="1" t="s">
        <v>1</v>
      </c>
      <c r="C8" s="1" t="s">
        <v>2</v>
      </c>
      <c r="D8" s="1" t="s">
        <v>3</v>
      </c>
      <c r="E8" s="1" t="s">
        <v>8</v>
      </c>
      <c r="F8" s="1" t="s">
        <v>9</v>
      </c>
      <c r="G8" s="1" t="s">
        <v>4</v>
      </c>
    </row>
    <row r="9" spans="1:8" ht="15.75" x14ac:dyDescent="0.5">
      <c r="A9" t="s">
        <v>31</v>
      </c>
      <c r="B9" s="10">
        <v>0</v>
      </c>
      <c r="C9" s="3">
        <v>623.37</v>
      </c>
      <c r="D9" s="2">
        <f>C9/12*B9</f>
        <v>0</v>
      </c>
      <c r="E9" s="8">
        <v>262</v>
      </c>
      <c r="F9" s="8">
        <v>54</v>
      </c>
      <c r="G9" s="2">
        <f>D9/E9*F9</f>
        <v>0</v>
      </c>
      <c r="H9" s="16">
        <f>SUM(G9:G10)</f>
        <v>163.20778625954196</v>
      </c>
    </row>
    <row r="10" spans="1:8" ht="15.75" x14ac:dyDescent="0.5">
      <c r="A10" t="s">
        <v>32</v>
      </c>
      <c r="B10" s="11">
        <v>12</v>
      </c>
      <c r="C10" s="4">
        <v>791.86</v>
      </c>
      <c r="D10" s="2">
        <f>C10/12*B10</f>
        <v>791.8599999999999</v>
      </c>
      <c r="E10" s="8">
        <v>262</v>
      </c>
      <c r="F10" s="8">
        <v>54</v>
      </c>
      <c r="G10" s="2">
        <f>D10/E10*F10</f>
        <v>163.20778625954196</v>
      </c>
      <c r="H10" s="16"/>
    </row>
    <row r="11" spans="1:8" ht="14.65" thickBot="1" x14ac:dyDescent="0.5">
      <c r="A11" s="5" t="s">
        <v>7</v>
      </c>
      <c r="B11" s="5">
        <f>SUM(B9:B10)</f>
        <v>12</v>
      </c>
      <c r="C11" s="6">
        <f>(B9*C9+B10*C10)/B11</f>
        <v>791.86</v>
      </c>
      <c r="D11" s="6">
        <f>C11/12*B11</f>
        <v>791.8599999999999</v>
      </c>
      <c r="E11" s="7">
        <v>262</v>
      </c>
      <c r="F11" s="7">
        <v>54</v>
      </c>
      <c r="G11" s="9">
        <f>D11/E11*F11</f>
        <v>163.20778625954196</v>
      </c>
      <c r="H11" s="2"/>
    </row>
    <row r="12" spans="1:8" ht="14.65" thickTop="1" x14ac:dyDescent="0.45"/>
    <row r="13" spans="1:8" x14ac:dyDescent="0.45">
      <c r="A13" s="1" t="s">
        <v>0</v>
      </c>
      <c r="B13" s="1" t="s">
        <v>1</v>
      </c>
      <c r="C13" s="1" t="s">
        <v>2</v>
      </c>
      <c r="D13" s="1" t="s">
        <v>3</v>
      </c>
      <c r="E13" s="1" t="s">
        <v>8</v>
      </c>
      <c r="F13" s="1" t="s">
        <v>9</v>
      </c>
      <c r="G13" s="1" t="s">
        <v>4</v>
      </c>
    </row>
    <row r="14" spans="1:8" ht="15.75" x14ac:dyDescent="0.5">
      <c r="A14" t="s">
        <v>5</v>
      </c>
      <c r="B14" s="10">
        <v>5</v>
      </c>
      <c r="C14" s="3">
        <v>623.37</v>
      </c>
      <c r="D14" s="2">
        <f>C14/12*B14</f>
        <v>259.73750000000001</v>
      </c>
      <c r="E14" s="8">
        <v>262</v>
      </c>
      <c r="F14" s="8">
        <v>54</v>
      </c>
      <c r="G14" s="2">
        <f>D14/E14*F14</f>
        <v>53.533683206106872</v>
      </c>
      <c r="H14" s="16">
        <f>SUM(G14:G15)</f>
        <v>148.73822519083967</v>
      </c>
    </row>
    <row r="15" spans="1:8" ht="15.75" x14ac:dyDescent="0.5">
      <c r="A15" t="s">
        <v>6</v>
      </c>
      <c r="B15" s="11">
        <v>7</v>
      </c>
      <c r="C15" s="4">
        <v>791.86</v>
      </c>
      <c r="D15" s="2">
        <f>C15/12*B15</f>
        <v>461.91833333333329</v>
      </c>
      <c r="E15" s="8">
        <v>262</v>
      </c>
      <c r="F15" s="8">
        <v>54</v>
      </c>
      <c r="G15" s="2">
        <f>D15/E15*F15</f>
        <v>95.204541984732813</v>
      </c>
      <c r="H15" s="16"/>
    </row>
    <row r="16" spans="1:8" ht="14.65" thickBot="1" x14ac:dyDescent="0.5">
      <c r="A16" s="5" t="s">
        <v>7</v>
      </c>
      <c r="B16" s="5">
        <f>SUM(B14:B15)</f>
        <v>12</v>
      </c>
      <c r="C16" s="6">
        <f>(B14*C14+B15*C15)/B16</f>
        <v>721.65583333333336</v>
      </c>
      <c r="D16" s="6">
        <f>C16/12*B16</f>
        <v>721.65583333333336</v>
      </c>
      <c r="E16" s="7">
        <v>262</v>
      </c>
      <c r="F16" s="7">
        <v>54</v>
      </c>
      <c r="G16" s="9">
        <f>D16/E16*F16</f>
        <v>148.7382251908397</v>
      </c>
      <c r="H16" s="2"/>
    </row>
    <row r="17" spans="1:9" ht="14.65" thickTop="1" x14ac:dyDescent="0.45"/>
    <row r="19" spans="1:9" ht="15.75" x14ac:dyDescent="0.5">
      <c r="A19" s="13" t="s">
        <v>16</v>
      </c>
      <c r="B19" s="10"/>
      <c r="C19" s="14" t="s">
        <v>17</v>
      </c>
      <c r="D19" s="15"/>
      <c r="E19" s="15"/>
      <c r="F19" s="15"/>
      <c r="G19" s="15"/>
      <c r="H19" s="15"/>
    </row>
    <row r="20" spans="1:9" ht="15.75" x14ac:dyDescent="0.5">
      <c r="B20" s="3"/>
      <c r="C20" s="14" t="s">
        <v>18</v>
      </c>
      <c r="D20" s="15"/>
      <c r="E20" s="15"/>
      <c r="F20" s="15"/>
      <c r="G20" s="15"/>
      <c r="H20" s="15"/>
    </row>
    <row r="21" spans="1:9" ht="14.65" thickBot="1" x14ac:dyDescent="0.5">
      <c r="B21" s="9"/>
      <c r="C21" s="14" t="s">
        <v>19</v>
      </c>
      <c r="D21" s="15"/>
      <c r="E21" s="15"/>
      <c r="F21" s="15"/>
      <c r="G21" s="15"/>
      <c r="H21" s="15"/>
    </row>
    <row r="22" spans="1:9" ht="14.65" thickTop="1" x14ac:dyDescent="0.45"/>
    <row r="23" spans="1:9" x14ac:dyDescent="0.45">
      <c r="A23" s="23"/>
      <c r="B23" s="23"/>
      <c r="C23" s="23"/>
      <c r="D23" s="23"/>
      <c r="E23" s="23"/>
      <c r="F23" s="23"/>
      <c r="G23" s="23"/>
      <c r="H23" s="23"/>
      <c r="I23" s="23"/>
    </row>
    <row r="25" spans="1:9" x14ac:dyDescent="0.45">
      <c r="A25" s="17" t="s">
        <v>20</v>
      </c>
      <c r="B25" s="17"/>
    </row>
    <row r="27" spans="1:9" x14ac:dyDescent="0.45">
      <c r="A27" s="13" t="s">
        <v>21</v>
      </c>
      <c r="B27" s="15" t="s">
        <v>22</v>
      </c>
      <c r="C27" s="15"/>
      <c r="D27" s="15"/>
      <c r="E27" s="15"/>
      <c r="F27" s="15"/>
      <c r="G27" s="15"/>
      <c r="H27" s="15"/>
      <c r="I27" s="15"/>
    </row>
    <row r="28" spans="1:9" x14ac:dyDescent="0.45">
      <c r="A28" s="13"/>
      <c r="B28" s="15" t="s">
        <v>23</v>
      </c>
      <c r="C28" s="15"/>
      <c r="D28" s="15"/>
      <c r="E28" s="15"/>
      <c r="F28" s="15"/>
      <c r="G28" s="15"/>
      <c r="H28" s="15"/>
      <c r="I28" s="15"/>
    </row>
    <row r="29" spans="1:9" x14ac:dyDescent="0.45">
      <c r="A29" s="13"/>
      <c r="B29" s="15" t="s">
        <v>24</v>
      </c>
      <c r="C29" s="15"/>
      <c r="D29" s="15"/>
      <c r="E29" s="15"/>
      <c r="F29" s="15"/>
      <c r="G29" s="15"/>
      <c r="H29" s="15"/>
      <c r="I29" s="15"/>
    </row>
    <row r="30" spans="1:9" x14ac:dyDescent="0.45">
      <c r="A30" s="13"/>
      <c r="B30" s="15" t="s">
        <v>25</v>
      </c>
      <c r="C30" s="15"/>
      <c r="D30" s="15"/>
      <c r="E30" s="15"/>
      <c r="F30" s="15"/>
      <c r="G30" s="15"/>
      <c r="H30" s="15"/>
      <c r="I30" s="15"/>
    </row>
    <row r="31" spans="1:9" x14ac:dyDescent="0.45">
      <c r="A31" s="13"/>
      <c r="B31" s="15" t="s">
        <v>26</v>
      </c>
      <c r="C31" s="15"/>
      <c r="D31" s="15"/>
      <c r="E31" s="15"/>
      <c r="F31" s="15"/>
      <c r="G31" s="15"/>
      <c r="H31" s="15"/>
      <c r="I31" s="15"/>
    </row>
    <row r="33" spans="1:9" x14ac:dyDescent="0.45">
      <c r="A33" s="1" t="s">
        <v>0</v>
      </c>
      <c r="B33" s="1" t="s">
        <v>1</v>
      </c>
      <c r="C33" s="1" t="s">
        <v>2</v>
      </c>
      <c r="D33" s="1" t="s">
        <v>3</v>
      </c>
      <c r="E33" s="1" t="s">
        <v>8</v>
      </c>
      <c r="F33" s="1" t="s">
        <v>9</v>
      </c>
      <c r="G33" s="1" t="s">
        <v>4</v>
      </c>
    </row>
    <row r="34" spans="1:9" ht="15.75" x14ac:dyDescent="0.5">
      <c r="A34" t="s">
        <v>5</v>
      </c>
      <c r="B34" s="10">
        <v>5</v>
      </c>
      <c r="C34" s="3">
        <v>623.37</v>
      </c>
      <c r="D34" s="2">
        <f>C34/12*B34</f>
        <v>259.73750000000001</v>
      </c>
      <c r="E34" s="8">
        <v>262</v>
      </c>
      <c r="F34" s="8">
        <v>54</v>
      </c>
      <c r="G34" s="2">
        <f>D34/E34*F34</f>
        <v>53.533683206106872</v>
      </c>
      <c r="H34" s="16">
        <f>SUM(G34:G35)</f>
        <v>148.73822519083967</v>
      </c>
    </row>
    <row r="35" spans="1:9" ht="15.75" x14ac:dyDescent="0.5">
      <c r="A35" t="s">
        <v>6</v>
      </c>
      <c r="B35" s="11">
        <v>7</v>
      </c>
      <c r="C35" s="4">
        <v>791.86</v>
      </c>
      <c r="D35" s="2">
        <f>C35/12*B35</f>
        <v>461.91833333333329</v>
      </c>
      <c r="E35" s="8">
        <v>262</v>
      </c>
      <c r="F35" s="8">
        <v>54</v>
      </c>
      <c r="G35" s="2">
        <f>D35/E35*F35</f>
        <v>95.204541984732813</v>
      </c>
      <c r="H35" s="16"/>
    </row>
    <row r="36" spans="1:9" ht="16.149999999999999" thickBot="1" x14ac:dyDescent="0.55000000000000004">
      <c r="A36" s="5" t="s">
        <v>7</v>
      </c>
      <c r="B36" s="5">
        <f>SUM(B34:B35)</f>
        <v>12</v>
      </c>
      <c r="C36" s="6">
        <f>(B34*C34+B35*C35)/B36</f>
        <v>721.65583333333336</v>
      </c>
      <c r="D36" s="6">
        <f>C36/12*B36</f>
        <v>721.65583333333336</v>
      </c>
      <c r="E36" s="7">
        <v>262</v>
      </c>
      <c r="F36" s="7">
        <v>54</v>
      </c>
      <c r="G36" s="9">
        <f>D36/E36*F36</f>
        <v>148.7382251908397</v>
      </c>
      <c r="H36" s="19">
        <f>G37-G36</f>
        <v>14.469561068702291</v>
      </c>
      <c r="I36" s="20" t="s">
        <v>28</v>
      </c>
    </row>
    <row r="37" spans="1:9" ht="14.65" thickTop="1" x14ac:dyDescent="0.45">
      <c r="G37" s="22">
        <f>C35/E35*F35</f>
        <v>163.20778625954199</v>
      </c>
      <c r="H37" s="24" t="s">
        <v>30</v>
      </c>
      <c r="I37" s="12" t="s">
        <v>29</v>
      </c>
    </row>
    <row r="39" spans="1:9" x14ac:dyDescent="0.45">
      <c r="A39" s="13" t="s">
        <v>27</v>
      </c>
      <c r="B39" s="21" t="str">
        <f>CONCATENATE("Bei einer Aufteilung der Versicherungsbeträge Vorjahr ",TEXT(C34,"#.##0,00 €")," und Abrechnungsjahr ",TEXT(C35,"#.##0,00 €")," ")</f>
        <v xml:space="preserve">Bei einer Aufteilung der Versicherungsbeträge Vorjahr 623,37 € und Abrechnungsjahr 791,86 € </v>
      </c>
      <c r="C39" s="21"/>
      <c r="D39" s="21"/>
      <c r="E39" s="21"/>
      <c r="F39" s="21"/>
      <c r="G39" s="21"/>
      <c r="H39" s="21"/>
      <c r="I39" s="21"/>
    </row>
    <row r="40" spans="1:9" ht="15.75" x14ac:dyDescent="0.5">
      <c r="B40" s="21" t="str">
        <f>CONCATENATE("im Verhältnis ",B34," zu ",B35," Monaten ergibt sich ein Betrag von")</f>
        <v>im Verhältnis 5 zu 7 Monaten ergibt sich ein Betrag von</v>
      </c>
      <c r="C40" s="21"/>
      <c r="D40" s="21"/>
      <c r="E40" s="21"/>
      <c r="F40" s="19">
        <f>H36</f>
        <v>14.469561068702291</v>
      </c>
      <c r="G40" s="20" t="s">
        <v>28</v>
      </c>
      <c r="H40" s="18"/>
      <c r="I40" s="18"/>
    </row>
    <row r="41" spans="1:9" x14ac:dyDescent="0.45">
      <c r="B41" s="21" t="str">
        <f>CONCATENATE("im Vergleich zur vollständigen Abrechnung von ",TEXT(C35,"#.##0,00 €")," im Abrechnungsjahr. ")</f>
        <v xml:space="preserve">im Vergleich zur vollständigen Abrechnung von 791,86 € im Abrechnungsjahr. </v>
      </c>
      <c r="C41" s="21"/>
      <c r="D41" s="21"/>
      <c r="E41" s="21"/>
      <c r="F41" s="21"/>
      <c r="G41" s="21"/>
      <c r="H41" s="21"/>
      <c r="I41" s="21"/>
    </row>
    <row r="43" spans="1:9" x14ac:dyDescent="0.45">
      <c r="B43" s="15" t="s">
        <v>26</v>
      </c>
      <c r="C43" s="15"/>
      <c r="D43" s="15"/>
      <c r="E43" s="15"/>
      <c r="F43" s="15"/>
      <c r="G43" s="15"/>
      <c r="H43" s="15"/>
      <c r="I43" s="15"/>
    </row>
  </sheetData>
  <mergeCells count="19">
    <mergeCell ref="B39:I39"/>
    <mergeCell ref="B41:I41"/>
    <mergeCell ref="B40:E40"/>
    <mergeCell ref="B43:I43"/>
    <mergeCell ref="A25:B25"/>
    <mergeCell ref="H34:H35"/>
    <mergeCell ref="B27:I27"/>
    <mergeCell ref="B28:I28"/>
    <mergeCell ref="B29:I29"/>
    <mergeCell ref="B30:I30"/>
    <mergeCell ref="B31:I31"/>
    <mergeCell ref="C19:H19"/>
    <mergeCell ref="C20:H20"/>
    <mergeCell ref="C21:H21"/>
    <mergeCell ref="H9:H10"/>
    <mergeCell ref="B4:G4"/>
    <mergeCell ref="B5:G5"/>
    <mergeCell ref="B6:G6"/>
    <mergeCell ref="H14:H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Umlage der Gebäudeversicherung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Magdalene Wigge</dc:creator>
  <cp:lastModifiedBy>Magdalene Wigge</cp:lastModifiedBy>
  <dcterms:created xsi:type="dcterms:W3CDTF">2025-07-23T11:49:49Z</dcterms:created>
  <dcterms:modified xsi:type="dcterms:W3CDTF">2025-07-24T13:30:46Z</dcterms:modified>
</cp:coreProperties>
</file>