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sman Halawa\Downloads\"/>
    </mc:Choice>
  </mc:AlternateContent>
  <xr:revisionPtr revIDLastSave="0" documentId="13_ncr:1_{9504FA9A-EF67-4A7C-9D84-B42DFF99DE82}" xr6:coauthVersionLast="47" xr6:coauthVersionMax="47" xr10:uidLastSave="{00000000-0000-0000-0000-000000000000}"/>
  <bookViews>
    <workbookView xWindow="-108" yWindow="-108" windowWidth="23256" windowHeight="13896" activeTab="2" xr2:uid="{00000000-000D-0000-FFFF-FFFF00000000}"/>
  </bookViews>
  <sheets>
    <sheet name="Sheet2" sheetId="3" r:id="rId1"/>
    <sheet name="Pivot table" sheetId="4" r:id="rId2"/>
    <sheet name="Dashboard" sheetId="5" r:id="rId3"/>
    <sheet name="download" sheetId="1" r:id="rId4"/>
    <sheet name="Pertanyaan" sheetId="2" r:id="rId5"/>
  </sheets>
  <definedNames>
    <definedName name="_xlnm._FilterDatabase" localSheetId="3" hidden="1">download!$A$2:$K$492</definedName>
    <definedName name="NativeTimeline_Tanggal_Pesanan">#N/A</definedName>
    <definedName name="Slicer_Kategori_Produk">#N/A</definedName>
    <definedName name="Slicer_Nama_Produk">#N/A</definedName>
  </definedNames>
  <calcPr calcId="191029"/>
  <pivotCaches>
    <pivotCache cacheId="1" r:id="rId6"/>
    <pivotCache cacheId="1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4" i="1"/>
  <c r="K35"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4" i="1"/>
  <c r="K145" i="1"/>
  <c r="K146" i="1"/>
  <c r="K147" i="1"/>
  <c r="K148" i="1"/>
  <c r="K149" i="1"/>
  <c r="K150" i="1"/>
  <c r="K151" i="1"/>
  <c r="K152" i="1"/>
  <c r="K153" i="1"/>
  <c r="K154" i="1"/>
  <c r="K156" i="1"/>
  <c r="K157" i="1"/>
  <c r="K158" i="1"/>
  <c r="K159" i="1"/>
  <c r="K160" i="1"/>
  <c r="K161" i="1"/>
  <c r="K162" i="1"/>
  <c r="K163"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7" i="1"/>
  <c r="K218" i="1"/>
  <c r="K219" i="1"/>
  <c r="K220" i="1"/>
  <c r="K221" i="1"/>
  <c r="K222" i="1"/>
  <c r="K223" i="1"/>
  <c r="K224" i="1"/>
  <c r="K225" i="1"/>
  <c r="K226" i="1"/>
  <c r="K228" i="1"/>
  <c r="K229" i="1"/>
  <c r="K230" i="1"/>
  <c r="K231" i="1"/>
  <c r="K233" i="1"/>
  <c r="K234" i="1"/>
  <c r="K235" i="1"/>
  <c r="K236" i="1"/>
  <c r="K237" i="1"/>
  <c r="K238" i="1"/>
  <c r="K239" i="1"/>
  <c r="K240" i="1"/>
  <c r="K241" i="1"/>
  <c r="K242" i="1"/>
  <c r="K243" i="1"/>
  <c r="K244" i="1"/>
  <c r="K245" i="1"/>
  <c r="K246" i="1"/>
  <c r="K247" i="1"/>
  <c r="K248" i="1"/>
  <c r="K249" i="1"/>
  <c r="K250" i="1"/>
  <c r="K251" i="1"/>
  <c r="K252" i="1"/>
  <c r="K254" i="1"/>
  <c r="K255" i="1"/>
  <c r="K256" i="1"/>
  <c r="K257"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9" i="1"/>
  <c r="K290" i="1"/>
  <c r="K292" i="1"/>
  <c r="K293" i="1"/>
  <c r="K294" i="1"/>
  <c r="K295" i="1"/>
  <c r="K296" i="1"/>
  <c r="K297" i="1"/>
  <c r="K298" i="1"/>
  <c r="K299" i="1"/>
  <c r="K300" i="1"/>
  <c r="K301" i="1"/>
  <c r="K302"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6" i="1"/>
  <c r="K347" i="1"/>
  <c r="K348" i="1"/>
  <c r="K349" i="1"/>
  <c r="K350" i="1"/>
  <c r="K351" i="1"/>
  <c r="K352" i="1"/>
  <c r="K353" i="1"/>
  <c r="K354" i="1"/>
  <c r="K356" i="1"/>
  <c r="K357" i="1"/>
  <c r="K358" i="1"/>
  <c r="K359" i="1"/>
  <c r="K360" i="1"/>
  <c r="K361" i="1"/>
  <c r="K362" i="1"/>
  <c r="K363" i="1"/>
  <c r="K364" i="1"/>
  <c r="K365" i="1"/>
  <c r="K366" i="1"/>
  <c r="K367" i="1"/>
  <c r="K368" i="1"/>
  <c r="K370" i="1"/>
  <c r="K371" i="1"/>
  <c r="K372" i="1"/>
  <c r="K373" i="1"/>
  <c r="K374" i="1"/>
  <c r="K375" i="1"/>
  <c r="K376" i="1"/>
  <c r="K377" i="1"/>
  <c r="K378" i="1"/>
  <c r="K379" i="1"/>
  <c r="K380" i="1"/>
  <c r="K381" i="1"/>
  <c r="K382" i="1"/>
  <c r="K383" i="1"/>
  <c r="K384" i="1"/>
  <c r="K385" i="1"/>
  <c r="K386" i="1"/>
  <c r="K388"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3" i="1"/>
  <c r="E5" i="5"/>
  <c r="A5" i="5"/>
  <c r="A42" i="4"/>
  <c r="C5" i="5" l="1"/>
  <c r="K68" i="1"/>
  <c r="G68" i="1"/>
  <c r="K253" i="1"/>
  <c r="G253" i="1"/>
  <c r="K389" i="1"/>
  <c r="G389" i="1"/>
  <c r="K369" i="1"/>
  <c r="K165" i="1"/>
  <c r="G165" i="1"/>
  <c r="K216" i="1"/>
  <c r="G227" i="1"/>
  <c r="K227" i="1"/>
  <c r="K155" i="1"/>
  <c r="G155" i="1"/>
  <c r="K345" i="1"/>
  <c r="G355" i="1"/>
  <c r="K355" i="1"/>
  <c r="G345" i="1"/>
  <c r="G369" i="1"/>
  <c r="G387" i="1"/>
  <c r="K387" i="1"/>
  <c r="K33" i="1"/>
  <c r="K143" i="1"/>
  <c r="K303" i="1"/>
  <c r="G303" i="1"/>
  <c r="K232" i="1"/>
  <c r="K291" i="1"/>
  <c r="G291" i="1"/>
  <c r="G164" i="1"/>
  <c r="K164" i="1"/>
  <c r="K110" i="1"/>
  <c r="G110" i="1"/>
  <c r="G33" i="1"/>
  <c r="G40" i="1"/>
  <c r="K40" i="1"/>
  <c r="G143" i="1"/>
  <c r="G166" i="1"/>
  <c r="K166" i="1"/>
  <c r="K258" i="1"/>
  <c r="G216" i="1"/>
  <c r="G232" i="1"/>
  <c r="G258" i="1"/>
  <c r="G288" i="1"/>
  <c r="K288" i="1"/>
</calcChain>
</file>

<file path=xl/sharedStrings.xml><?xml version="1.0" encoding="utf-8"?>
<sst xmlns="http://schemas.openxmlformats.org/spreadsheetml/2006/main" count="3554" uniqueCount="660">
  <si>
    <t>ID_Pesanan</t>
  </si>
  <si>
    <t>Tanggal_Pesanan</t>
  </si>
  <si>
    <t>Nama_Pelanggan</t>
  </si>
  <si>
    <t>Kota</t>
  </si>
  <si>
    <t>Kategori_Produk</t>
  </si>
  <si>
    <t>Nama_Produk</t>
  </si>
  <si>
    <t xml:space="preserve"> Harga_Satuan </t>
  </si>
  <si>
    <t>Jumlah_Terjual</t>
  </si>
  <si>
    <t>Status_Pesanan</t>
  </si>
  <si>
    <t>Metode_Pembayaran</t>
  </si>
  <si>
    <t>ORD-20230390</t>
  </si>
  <si>
    <t>Eka Wijaya</t>
  </si>
  <si>
    <t>jakarta</t>
  </si>
  <si>
    <t>elektronik</t>
  </si>
  <si>
    <t>laptop</t>
  </si>
  <si>
    <t>dikirim</t>
  </si>
  <si>
    <t>transfer bank</t>
  </si>
  <si>
    <t>ORD-20230296</t>
  </si>
  <si>
    <t>surabaya</t>
  </si>
  <si>
    <t>selesai</t>
  </si>
  <si>
    <t>cod</t>
  </si>
  <si>
    <t>ORD-20230148</t>
  </si>
  <si>
    <t>Joko Kusuma</t>
  </si>
  <si>
    <t>buku</t>
  </si>
  <si>
    <t>novel fiksi</t>
  </si>
  <si>
    <t>ORD-20230337</t>
  </si>
  <si>
    <t>Eka Kusuma</t>
  </si>
  <si>
    <t>yogyakarta</t>
  </si>
  <si>
    <t>pakaian</t>
  </si>
  <si>
    <t>jaket</t>
  </si>
  <si>
    <t>ORD-20230277</t>
  </si>
  <si>
    <t>Hadi Pratama</t>
  </si>
  <si>
    <t>bandung</t>
  </si>
  <si>
    <t>batal</t>
  </si>
  <si>
    <t>ORD-20230456</t>
  </si>
  <si>
    <t>Tidak Diketahui</t>
  </si>
  <si>
    <t>makassar</t>
  </si>
  <si>
    <t>ORD-20230448</t>
  </si>
  <si>
    <t>Dewi Wijaya</t>
  </si>
  <si>
    <t>sby</t>
  </si>
  <si>
    <t>buku bisnis</t>
  </si>
  <si>
    <t>ORD-20230420</t>
  </si>
  <si>
    <t>Indah Susanto</t>
  </si>
  <si>
    <t>ORD-20230350</t>
  </si>
  <si>
    <t>Gita Setiawan</t>
  </si>
  <si>
    <t>ORD-20230159</t>
  </si>
  <si>
    <t>Fajar Pratama</t>
  </si>
  <si>
    <t>ORD-20230056</t>
  </si>
  <si>
    <t>Eka Nugroho</t>
  </si>
  <si>
    <t>celana jeans</t>
  </si>
  <si>
    <t>ORD-20230432</t>
  </si>
  <si>
    <t>Joko Susanto</t>
  </si>
  <si>
    <t>komik</t>
  </si>
  <si>
    <t>e-wallet</t>
  </si>
  <si>
    <t>ORD-20230003</t>
  </si>
  <si>
    <t>Dewi Pratama</t>
  </si>
  <si>
    <t>Tidak diketahui</t>
  </si>
  <si>
    <t>ORD-20230011</t>
  </si>
  <si>
    <t>Dewi Kusuma</t>
  </si>
  <si>
    <t>medan</t>
  </si>
  <si>
    <t>ORD-20230022</t>
  </si>
  <si>
    <t>Hadi Kusuma</t>
  </si>
  <si>
    <t>kemeja</t>
  </si>
  <si>
    <t>ORD-20230441</t>
  </si>
  <si>
    <t>ORD-20230075</t>
  </si>
  <si>
    <t>Indah Kusuma</t>
  </si>
  <si>
    <t>smartphone</t>
  </si>
  <si>
    <t>ORD-20230336</t>
  </si>
  <si>
    <t>ORD-20230123</t>
  </si>
  <si>
    <t>Eka Pratama</t>
  </si>
  <si>
    <t>ORD-20230496</t>
  </si>
  <si>
    <t>Budi Pratama</t>
  </si>
  <si>
    <t>semarang</t>
  </si>
  <si>
    <t>credit card</t>
  </si>
  <si>
    <t>ORD-20230389</t>
  </si>
  <si>
    <t>ORD-20230482</t>
  </si>
  <si>
    <t>ORD-20230356</t>
  </si>
  <si>
    <t>ORD-20230421</t>
  </si>
  <si>
    <t>ORD-20230018</t>
  </si>
  <si>
    <t>Citra Susanto</t>
  </si>
  <si>
    <t>ORD-20230283</t>
  </si>
  <si>
    <t>Indah Wijaya</t>
  </si>
  <si>
    <t>ORD-20230469</t>
  </si>
  <si>
    <t>Citra Kusuma</t>
  </si>
  <si>
    <t>ORD-20230196</t>
  </si>
  <si>
    <t>ORD-20230233</t>
  </si>
  <si>
    <t>ORD-20230349</t>
  </si>
  <si>
    <t>ORD-20230085</t>
  </si>
  <si>
    <t>Fajar Lestari</t>
  </si>
  <si>
    <t>ORD-20230466</t>
  </si>
  <si>
    <t>Budi Lestari</t>
  </si>
  <si>
    <t>ORD-20230483</t>
  </si>
  <si>
    <t>Joko Nugroho</t>
  </si>
  <si>
    <t>ORD-20230059</t>
  </si>
  <si>
    <t>Eka Lestari</t>
  </si>
  <si>
    <t>ORD-20230373</t>
  </si>
  <si>
    <t>Indah Nugroho</t>
  </si>
  <si>
    <t>ORD-20230237</t>
  </si>
  <si>
    <t>ORD-20230236</t>
  </si>
  <si>
    <t>Adi Wijaya</t>
  </si>
  <si>
    <t>ORD-20230284</t>
  </si>
  <si>
    <t>Fajar Wijaya</t>
  </si>
  <si>
    <t>ORD-20230161</t>
  </si>
  <si>
    <t>Gita Susanto</t>
  </si>
  <si>
    <t>ORD-20230091</t>
  </si>
  <si>
    <t>ORD-20230454</t>
  </si>
  <si>
    <t>ORD-20230434</t>
  </si>
  <si>
    <t>ORD-20230127</t>
  </si>
  <si>
    <t>Gita Kusuma</t>
  </si>
  <si>
    <t>ORD-20230074</t>
  </si>
  <si>
    <t>Adi Nugroho</t>
  </si>
  <si>
    <t>ORD-20230157</t>
  </si>
  <si>
    <t>Indah Pratama</t>
  </si>
  <si>
    <t>ORD-20230359</t>
  </si>
  <si>
    <t>Citra Nugroho</t>
  </si>
  <si>
    <t>ORD-20230053</t>
  </si>
  <si>
    <t>Fajar Susanto</t>
  </si>
  <si>
    <t>ORD-20230001</t>
  </si>
  <si>
    <t>ORD-20230322</t>
  </si>
  <si>
    <t>ORD-20230032</t>
  </si>
  <si>
    <t>Gita Lestari</t>
  </si>
  <si>
    <t>ORD-20230318</t>
  </si>
  <si>
    <t>Citra Pratama</t>
  </si>
  <si>
    <t>ORD-20230197</t>
  </si>
  <si>
    <t>Joko Pratama</t>
  </si>
  <si>
    <t>ORD-20230173</t>
  </si>
  <si>
    <t>ORD-20230147</t>
  </si>
  <si>
    <t>headphone</t>
  </si>
  <si>
    <t>ORD-20230019</t>
  </si>
  <si>
    <t>Dewi Lestari</t>
  </si>
  <si>
    <t>ORD-20230070</t>
  </si>
  <si>
    <t>ORD-20230117</t>
  </si>
  <si>
    <t>Fajar Kusuma</t>
  </si>
  <si>
    <t>ORD-20230167</t>
  </si>
  <si>
    <t>Citra Lestari</t>
  </si>
  <si>
    <t>ORD-20230484</t>
  </si>
  <si>
    <t>ORD-20230440</t>
  </si>
  <si>
    <t>Gita Wijaya</t>
  </si>
  <si>
    <t>ORD-20230394</t>
  </si>
  <si>
    <t>Budi Kusuma</t>
  </si>
  <si>
    <t>ORD-20230374</t>
  </si>
  <si>
    <t>ORD-20230179</t>
  </si>
  <si>
    <t>ORD-20230023</t>
  </si>
  <si>
    <t>ORD-20230186</t>
  </si>
  <si>
    <t>ORD-20230050</t>
  </si>
  <si>
    <t>Adi Setiawan</t>
  </si>
  <si>
    <t>ORD-20230358</t>
  </si>
  <si>
    <t>ORD-20230347</t>
  </si>
  <si>
    <t>ORD-20230398</t>
  </si>
  <si>
    <t>ORD-20230364</t>
  </si>
  <si>
    <t>Dewi Setiawan</t>
  </si>
  <si>
    <t>ORD-20230039</t>
  </si>
  <si>
    <t>ORD-20230217</t>
  </si>
  <si>
    <t>Adi Lestari</t>
  </si>
  <si>
    <t>ORD-20230494</t>
  </si>
  <si>
    <t>ORD-20230238</t>
  </si>
  <si>
    <t>ORD-20230014</t>
  </si>
  <si>
    <t>Joko Wijaya</t>
  </si>
  <si>
    <t>ORD-20230139</t>
  </si>
  <si>
    <t>ORD-20230062</t>
  </si>
  <si>
    <t>ORD-20230221</t>
  </si>
  <si>
    <t>ORD-20230121</t>
  </si>
  <si>
    <t>Eka Susanto</t>
  </si>
  <si>
    <t>ORD-20230156</t>
  </si>
  <si>
    <t>Joko Lestari</t>
  </si>
  <si>
    <t>ORD-20230107</t>
  </si>
  <si>
    <t>Budi Susanto</t>
  </si>
  <si>
    <t>ORD-20230428</t>
  </si>
  <si>
    <t>Indah Lestari</t>
  </si>
  <si>
    <t>ORD-20230414</t>
  </si>
  <si>
    <t>ORD-20230220</t>
  </si>
  <si>
    <t>ORD-20230060</t>
  </si>
  <si>
    <t>Eka Setiawan</t>
  </si>
  <si>
    <t>ORD-20230294</t>
  </si>
  <si>
    <t>Dewi Susanto</t>
  </si>
  <si>
    <t>ORD-20230202</t>
  </si>
  <si>
    <t>Citra Wijaya</t>
  </si>
  <si>
    <t>ORD-20230446</t>
  </si>
  <si>
    <t>ORD-20230125</t>
  </si>
  <si>
    <t>ORD-20230253</t>
  </si>
  <si>
    <t>Adi Kusuma</t>
  </si>
  <si>
    <t>ORD-20230372</t>
  </si>
  <si>
    <t>ORD-20230209</t>
  </si>
  <si>
    <t>ORD-20230419</t>
  </si>
  <si>
    <t>Gita Pratama</t>
  </si>
  <si>
    <t>ORD-20230327</t>
  </si>
  <si>
    <t>ORD-20230303</t>
  </si>
  <si>
    <t>ORD-20230198</t>
  </si>
  <si>
    <t>Dewi Nugroho</t>
  </si>
  <si>
    <t>ORD-20230155</t>
  </si>
  <si>
    <t>ORD-20230090</t>
  </si>
  <si>
    <t>Budi Nugroho</t>
  </si>
  <si>
    <t>ORD-20230118</t>
  </si>
  <si>
    <t>ORD-20230463</t>
  </si>
  <si>
    <t>ORD-20230030</t>
  </si>
  <si>
    <t>Indah Setiawan</t>
  </si>
  <si>
    <t>ORD-20230184</t>
  </si>
  <si>
    <t>ORD-20230413</t>
  </si>
  <si>
    <t>Hadi Wijaya</t>
  </si>
  <si>
    <t>ORD-20230444</t>
  </si>
  <si>
    <t>ORD-20230314</t>
  </si>
  <si>
    <t>ORD-20230276</t>
  </si>
  <si>
    <t>ORD-20230255</t>
  </si>
  <si>
    <t>ORD-20230230</t>
  </si>
  <si>
    <t>ORD-20230325</t>
  </si>
  <si>
    <t>ORD-20230177</t>
  </si>
  <si>
    <t>Hadi Susanto</t>
  </si>
  <si>
    <t>ORD-20230288</t>
  </si>
  <si>
    <t>ORD-20230065</t>
  </si>
  <si>
    <t>ORD-20230362</t>
  </si>
  <si>
    <t>ORD-20230154</t>
  </si>
  <si>
    <t>ORD-20230044</t>
  </si>
  <si>
    <t>ORD-20230034</t>
  </si>
  <si>
    <t>ORD-20230043</t>
  </si>
  <si>
    <t>ORD-20230319</t>
  </si>
  <si>
    <t>ORD-20230479</t>
  </si>
  <si>
    <t>ORD-20230299</t>
  </si>
  <si>
    <t>ORD-20230187</t>
  </si>
  <si>
    <t>ORD-20230203</t>
  </si>
  <si>
    <t>ORD-20230168</t>
  </si>
  <si>
    <t>ORD-20230064</t>
  </si>
  <si>
    <t>ORD-20230047</t>
  </si>
  <si>
    <t>ORD-20230450</t>
  </si>
  <si>
    <t>ORD-20230144</t>
  </si>
  <si>
    <t>ORD-20230403</t>
  </si>
  <si>
    <t>ORD-20230392</t>
  </si>
  <si>
    <t>Budi Setiawan</t>
  </si>
  <si>
    <t>ORD-20230315</t>
  </si>
  <si>
    <t>ORD-20230286</t>
  </si>
  <si>
    <t>ORD-20230443</t>
  </si>
  <si>
    <t>ORD-20230041</t>
  </si>
  <si>
    <t>ORD-20230222</t>
  </si>
  <si>
    <t>ORD-20230263</t>
  </si>
  <si>
    <t>ORD-20230265</t>
  </si>
  <si>
    <t>ORD-20230422</t>
  </si>
  <si>
    <t>ORD-20230344</t>
  </si>
  <si>
    <t>ORD-20230259</t>
  </si>
  <si>
    <t>ORD-20230274</t>
  </si>
  <si>
    <t>ORD-20230020</t>
  </si>
  <si>
    <t>ORD-20230200</t>
  </si>
  <si>
    <t>ORD-20230500</t>
  </si>
  <si>
    <t>ORD-20230316</t>
  </si>
  <si>
    <t>ORD-20230102</t>
  </si>
  <si>
    <t>Budi Wijaya</t>
  </si>
  <si>
    <t>ORD-20230250</t>
  </si>
  <si>
    <t>ORD-20230338</t>
  </si>
  <si>
    <t>ORD-20230251</t>
  </si>
  <si>
    <t>ORD-20230311</t>
  </si>
  <si>
    <t>ORD-20230191</t>
  </si>
  <si>
    <t>ORD-20230334</t>
  </si>
  <si>
    <t>ORD-20230002</t>
  </si>
  <si>
    <t>ORD-20230329</t>
  </si>
  <si>
    <t>ORD-20230452</t>
  </si>
  <si>
    <t>ORD-20230343</t>
  </si>
  <si>
    <t>ORD-20230407</t>
  </si>
  <si>
    <t>ORD-20230459</t>
  </si>
  <si>
    <t>ORD-20230160</t>
  </si>
  <si>
    <t>ORD-20230109</t>
  </si>
  <si>
    <t>ORD-20230323</t>
  </si>
  <si>
    <t>ORD-20230331</t>
  </si>
  <si>
    <t>ORD-20230332</t>
  </si>
  <si>
    <t>ORD-20230491</t>
  </si>
  <si>
    <t>ORD-20230190</t>
  </si>
  <si>
    <t>Citra Setiawan</t>
  </si>
  <si>
    <t>ORD-20230072</t>
  </si>
  <si>
    <t>ORD-20230302</t>
  </si>
  <si>
    <t>ORD-20230472</t>
  </si>
  <si>
    <t>ORD-20230029</t>
  </si>
  <si>
    <t>ORD-20230346</t>
  </si>
  <si>
    <t>ORD-20230264</t>
  </si>
  <si>
    <t>ORD-20230192</t>
  </si>
  <si>
    <t>ORD-20230279</t>
  </si>
  <si>
    <t>ORD-20230093</t>
  </si>
  <si>
    <t>ORD-20230481</t>
  </si>
  <si>
    <t>ORD-20230498</t>
  </si>
  <si>
    <t>ORD-20230378</t>
  </si>
  <si>
    <t>ORD-20230036</t>
  </si>
  <si>
    <t>Fajar Nugroho</t>
  </si>
  <si>
    <t>ORD-20230430</t>
  </si>
  <si>
    <t>Hadi Nugroho</t>
  </si>
  <si>
    <t>ORD-20230206</t>
  </si>
  <si>
    <t>ORD-20230361</t>
  </si>
  <si>
    <t>ORD-20230425</t>
  </si>
  <si>
    <t>ORD-20230010</t>
  </si>
  <si>
    <t>ORD-20230470</t>
  </si>
  <si>
    <t>ORD-20230096</t>
  </si>
  <si>
    <t>ORD-20230313</t>
  </si>
  <si>
    <t>ORD-20230128</t>
  </si>
  <si>
    <t>ORD-20230101</t>
  </si>
  <si>
    <t>ORD-20230328</t>
  </si>
  <si>
    <t>ORD-20230317</t>
  </si>
  <si>
    <t>ORD-20230132</t>
  </si>
  <si>
    <t>ORD-20230449</t>
  </si>
  <si>
    <t>ORD-20230195</t>
  </si>
  <si>
    <t>ORD-20230166</t>
  </si>
  <si>
    <t>ORD-20230247</t>
  </si>
  <si>
    <t>ORD-20230471</t>
  </si>
  <si>
    <t>ORD-20230417</t>
  </si>
  <si>
    <t>ORD-20230281</t>
  </si>
  <si>
    <t>ORD-20230049</t>
  </si>
  <si>
    <t>ORD-20230086</t>
  </si>
  <si>
    <t>Adi Susanto</t>
  </si>
  <si>
    <t>ORD-20230289</t>
  </si>
  <si>
    <t>Joko Setiawan</t>
  </si>
  <si>
    <t>ORD-20230073</t>
  </si>
  <si>
    <t>ORD-20230228</t>
  </si>
  <si>
    <t>ORD-20230400</t>
  </si>
  <si>
    <t>ORD-20230465</t>
  </si>
  <si>
    <t>ORD-20230235</t>
  </si>
  <si>
    <t>ORD-20230455</t>
  </si>
  <si>
    <t>ORD-20230057</t>
  </si>
  <si>
    <t>ORD-20230248</t>
  </si>
  <si>
    <t>Adi Pratama</t>
  </si>
  <si>
    <t>ORD-20230080</t>
  </si>
  <si>
    <t>ORD-20230140</t>
  </si>
  <si>
    <t>ORD-20230051</t>
  </si>
  <si>
    <t>ORD-20230199</t>
  </si>
  <si>
    <t>ORD-20230266</t>
  </si>
  <si>
    <t>ORD-20230105</t>
  </si>
  <si>
    <t>ORD-20230493</t>
  </si>
  <si>
    <t>ORD-20230172</t>
  </si>
  <si>
    <t>ORD-20230376</t>
  </si>
  <si>
    <t>ORD-20230169</t>
  </si>
  <si>
    <t>Hadi Lestari</t>
  </si>
  <si>
    <t>ORD-20230292</t>
  </si>
  <si>
    <t>ORD-20230112</t>
  </si>
  <si>
    <t>ORD-20230088</t>
  </si>
  <si>
    <t>ORD-20230401</t>
  </si>
  <si>
    <t>ORD-20230229</t>
  </si>
  <si>
    <t>ORD-20230320</t>
  </si>
  <si>
    <t>ORD-20230269</t>
  </si>
  <si>
    <t>ORD-20230181</t>
  </si>
  <si>
    <t>ORD-20230183</t>
  </si>
  <si>
    <t>ORD-20230040</t>
  </si>
  <si>
    <t>ORD-20230227</t>
  </si>
  <si>
    <t>ORD-20230305</t>
  </si>
  <si>
    <t>ORD-20230475</t>
  </si>
  <si>
    <t>ORD-20230424</t>
  </si>
  <si>
    <t>ORD-20230433</t>
  </si>
  <si>
    <t>ORD-20230426</t>
  </si>
  <si>
    <t>ORD-20230124</t>
  </si>
  <si>
    <t>ORD-20230097</t>
  </si>
  <si>
    <t>ORD-20230016</t>
  </si>
  <si>
    <t>ORD-20230077</t>
  </si>
  <si>
    <t>ORD-20230145</t>
  </si>
  <si>
    <t>ORD-20230458</t>
  </si>
  <si>
    <t>ORD-20230146</t>
  </si>
  <si>
    <t>ORD-20230178</t>
  </si>
  <si>
    <t>ORD-20230226</t>
  </si>
  <si>
    <t>ORD-20230122</t>
  </si>
  <si>
    <t>ORD-20230180</t>
  </si>
  <si>
    <t>ORD-20230278</t>
  </si>
  <si>
    <t>ORD-20230095</t>
  </si>
  <si>
    <t>ORD-20230485</t>
  </si>
  <si>
    <t>ORD-20230174</t>
  </si>
  <si>
    <t>ORD-20230171</t>
  </si>
  <si>
    <t>ORD-20230216</t>
  </si>
  <si>
    <t>ORD-20230495</t>
  </si>
  <si>
    <t>ORD-20230214</t>
  </si>
  <si>
    <t>ORD-20230380</t>
  </si>
  <si>
    <t>ORD-20230307</t>
  </si>
  <si>
    <t>Hadi Setiawan</t>
  </si>
  <si>
    <t>ORD-20230290</t>
  </si>
  <si>
    <t>ORD-20230497</t>
  </si>
  <si>
    <t>ORD-20230089</t>
  </si>
  <si>
    <t>ORD-20230231</t>
  </si>
  <si>
    <t>ORD-20230245</t>
  </si>
  <si>
    <t>ORD-20230162</t>
  </si>
  <si>
    <t>ORD-20230324</t>
  </si>
  <si>
    <t>ORD-20230249</t>
  </si>
  <si>
    <t>ORD-20230133</t>
  </si>
  <si>
    <t>ORD-20230308</t>
  </si>
  <si>
    <t>ORD-20230445</t>
  </si>
  <si>
    <t>ORD-20230447</t>
  </si>
  <si>
    <t>ORD-20230377</t>
  </si>
  <si>
    <t>ORD-20230176</t>
  </si>
  <si>
    <t>ORD-20230242</t>
  </si>
  <si>
    <t>ORD-20230258</t>
  </si>
  <si>
    <t>ORD-20230368</t>
  </si>
  <si>
    <t>ORD-20230410</t>
  </si>
  <si>
    <t>Fajar Setiawan</t>
  </si>
  <si>
    <t>ORD-20230499</t>
  </si>
  <si>
    <t>ORD-20230048</t>
  </si>
  <si>
    <t>ORD-20230005</t>
  </si>
  <si>
    <t>ORD-20230411</t>
  </si>
  <si>
    <t>ORD-20230291</t>
  </si>
  <si>
    <t>ORD-20230083</t>
  </si>
  <si>
    <t>ORD-20230141</t>
  </si>
  <si>
    <t>Gita Nugroho</t>
  </si>
  <si>
    <t>ORD-20230241</t>
  </si>
  <si>
    <t>ORD-20230142</t>
  </si>
  <si>
    <t>ORD-20230055</t>
  </si>
  <si>
    <t>ORD-20230119</t>
  </si>
  <si>
    <t>ORD-20230399</t>
  </si>
  <si>
    <t>ORD-20230021</t>
  </si>
  <si>
    <t>ORD-20230223</t>
  </si>
  <si>
    <t>ORD-20230116</t>
  </si>
  <si>
    <t>ORD-20230387</t>
  </si>
  <si>
    <t>ORD-20230333</t>
  </si>
  <si>
    <t>ORD-20230353</t>
  </si>
  <si>
    <t>ORD-20230027</t>
  </si>
  <si>
    <t>ORD-20230068</t>
  </si>
  <si>
    <t>ORD-20230418</t>
  </si>
  <si>
    <t>ORD-20230451</t>
  </si>
  <si>
    <t>ORD-20230232</t>
  </si>
  <si>
    <t>ORD-20230004</t>
  </si>
  <si>
    <t>ORD-20230423</t>
  </si>
  <si>
    <t>ORD-20230025</t>
  </si>
  <si>
    <t>ORD-20230257</t>
  </si>
  <si>
    <t>ORD-20230395</t>
  </si>
  <si>
    <t>ORD-20230304</t>
  </si>
  <si>
    <t>ORD-20230024</t>
  </si>
  <si>
    <t>ORD-20230188</t>
  </si>
  <si>
    <t>ORD-20230149</t>
  </si>
  <si>
    <t>ORD-20230306</t>
  </si>
  <si>
    <t>ORD-20230402</t>
  </si>
  <si>
    <t>ORD-20230492</t>
  </si>
  <si>
    <t>ORD-20230153</t>
  </si>
  <si>
    <t>ORD-20230295</t>
  </si>
  <si>
    <t>ORD-20230067</t>
  </si>
  <si>
    <t>ORD-20230383</t>
  </si>
  <si>
    <t>ORD-20230365</t>
  </si>
  <si>
    <t>ORD-20230429</t>
  </si>
  <si>
    <t>ORD-20230254</t>
  </si>
  <si>
    <t>ORD-20230114</t>
  </si>
  <si>
    <t>ORD-20230467</t>
  </si>
  <si>
    <t>ORD-20230330</t>
  </si>
  <si>
    <t>ORD-20230490</t>
  </si>
  <si>
    <t>ORD-20230406</t>
  </si>
  <si>
    <t>ORD-20230210</t>
  </si>
  <si>
    <t>ORD-20230100</t>
  </si>
  <si>
    <t>ORD-20230071</t>
  </si>
  <si>
    <t>ORD-20230415</t>
  </si>
  <si>
    <t>ORD-20230244</t>
  </si>
  <si>
    <t>ORD-20230106</t>
  </si>
  <si>
    <t>ORD-20230480</t>
  </si>
  <si>
    <t>ORD-20230477</t>
  </si>
  <si>
    <t>ORD-20230375</t>
  </si>
  <si>
    <t>ORD-20230104</t>
  </si>
  <si>
    <t>ORD-20230439</t>
  </si>
  <si>
    <t>ORD-20230408</t>
  </si>
  <si>
    <t>ORD-20230268</t>
  </si>
  <si>
    <t>ORD-20230108</t>
  </si>
  <si>
    <t>ORD-20230366</t>
  </si>
  <si>
    <t>ORD-20230385</t>
  </si>
  <si>
    <t>ORD-20230058</t>
  </si>
  <si>
    <t>ORD-20230489</t>
  </si>
  <si>
    <t>ORD-20230134</t>
  </si>
  <si>
    <t>ORD-20230412</t>
  </si>
  <si>
    <t>ORD-20230205</t>
  </si>
  <si>
    <t>ORD-20230045</t>
  </si>
  <si>
    <t>ORD-20230301</t>
  </si>
  <si>
    <t>ORD-20230033</t>
  </si>
  <si>
    <t>ORD-20230360</t>
  </si>
  <si>
    <t>ORD-20230152</t>
  </si>
  <si>
    <t>ORD-20230054</t>
  </si>
  <si>
    <t>ORD-20230270</t>
  </si>
  <si>
    <t>ORD-20230110</t>
  </si>
  <si>
    <t>ORD-20230326</t>
  </si>
  <si>
    <t>ORD-20230189</t>
  </si>
  <si>
    <t>ORD-20230435</t>
  </si>
  <si>
    <t>ORD-20230310</t>
  </si>
  <si>
    <t>ORD-20230488</t>
  </si>
  <si>
    <t>ORD-20230267</t>
  </si>
  <si>
    <t>ORD-20230081</t>
  </si>
  <si>
    <t>ORD-20230397</t>
  </si>
  <si>
    <t>ORD-20230175</t>
  </si>
  <si>
    <t>ORD-20230008</t>
  </si>
  <si>
    <t>ORD-20230321</t>
  </si>
  <si>
    <t>ORD-20230300</t>
  </si>
  <si>
    <t>ORD-20230207</t>
  </si>
  <si>
    <t>ORD-20230170</t>
  </si>
  <si>
    <t>ORD-20230272</t>
  </si>
  <si>
    <t>ORD-20230219</t>
  </si>
  <si>
    <t>ORD-20230271</t>
  </si>
  <si>
    <t>ORD-20230009</t>
  </si>
  <si>
    <t>ORD-20230151</t>
  </si>
  <si>
    <t>ORD-20230371</t>
  </si>
  <si>
    <t>ORD-20230416</t>
  </si>
  <si>
    <t>ORD-20230335</t>
  </si>
  <si>
    <t>ORD-20230460</t>
  </si>
  <si>
    <t>ORD-20230208</t>
  </si>
  <si>
    <t>ORD-20230461</t>
  </si>
  <si>
    <t>ORD-20230111</t>
  </si>
  <si>
    <t>ORD-20230063</t>
  </si>
  <si>
    <t>ORD-20230038</t>
  </si>
  <si>
    <t>ORD-20230136</t>
  </si>
  <si>
    <t>ORD-20230078</t>
  </si>
  <si>
    <t>ORD-20230381</t>
  </si>
  <si>
    <t>ORD-20230369</t>
  </si>
  <si>
    <t>ORD-20230006</t>
  </si>
  <si>
    <t>ORD-20230478</t>
  </si>
  <si>
    <t>ORD-20230298</t>
  </si>
  <si>
    <t>ORD-20230061</t>
  </si>
  <si>
    <t>ORD-20230297</t>
  </si>
  <si>
    <t>ORD-20230462</t>
  </si>
  <si>
    <t>ORD-20230442</t>
  </si>
  <si>
    <t>ORD-20230094</t>
  </si>
  <si>
    <t>ORD-20230099</t>
  </si>
  <si>
    <t>ORD-20230293</t>
  </si>
  <si>
    <t>ORD-20230339</t>
  </si>
  <si>
    <t>ORD-20230012</t>
  </si>
  <si>
    <t>ORD-20230225</t>
  </si>
  <si>
    <t>ORD-20230082</t>
  </si>
  <si>
    <t>ORD-20230126</t>
  </si>
  <si>
    <t>ORD-20230473</t>
  </si>
  <si>
    <t>ORD-20230357</t>
  </si>
  <si>
    <t>ORD-20230246</t>
  </si>
  <si>
    <t>ORD-20230130</t>
  </si>
  <si>
    <t>ORD-20230150</t>
  </si>
  <si>
    <t>ORD-20230076</t>
  </si>
  <si>
    <t>ORD-20230363</t>
  </si>
  <si>
    <t>ORD-20230348</t>
  </si>
  <si>
    <t>ORD-20230393</t>
  </si>
  <si>
    <t>ORD-20230087</t>
  </si>
  <si>
    <t>ORD-20230409</t>
  </si>
  <si>
    <t>ORD-20230309</t>
  </si>
  <si>
    <t>ORD-20230396</t>
  </si>
  <si>
    <t>ORD-20230252</t>
  </si>
  <si>
    <t>ORD-20230287</t>
  </si>
  <si>
    <t>ORD-20230391</t>
  </si>
  <si>
    <t>ORD-20230342</t>
  </si>
  <si>
    <t>ORD-20230468</t>
  </si>
  <si>
    <t>ORD-20230352</t>
  </si>
  <si>
    <t>ORD-20230026</t>
  </si>
  <si>
    <t>ORD-20230486</t>
  </si>
  <si>
    <t>ORD-20230405</t>
  </si>
  <si>
    <t>ORD-20230427</t>
  </si>
  <si>
    <t>ORD-20230052</t>
  </si>
  <si>
    <t>ORD-20230137</t>
  </si>
  <si>
    <t>ORD-20230103</t>
  </si>
  <si>
    <t>ORD-20230098</t>
  </si>
  <si>
    <t>ORD-20230386</t>
  </si>
  <si>
    <t>ORD-20230404</t>
  </si>
  <si>
    <t>ORD-20230282</t>
  </si>
  <si>
    <t>ORD-20230213</t>
  </si>
  <si>
    <t>ORD-20230212</t>
  </si>
  <si>
    <t>ORD-20230120</t>
  </si>
  <si>
    <t>ORD-20230240</t>
  </si>
  <si>
    <t>ORD-20230079</t>
  </si>
  <si>
    <t>ORD-20230028</t>
  </si>
  <si>
    <t>ORD-20230354</t>
  </si>
  <si>
    <t>ORD-20230129</t>
  </si>
  <si>
    <t>ORD-20230379</t>
  </si>
  <si>
    <t>ORD-20230113</t>
  </si>
  <si>
    <t>ORD-20230013</t>
  </si>
  <si>
    <t>ORD-20230035</t>
  </si>
  <si>
    <t>ORD-20230345</t>
  </si>
  <si>
    <t>ORD-20230388</t>
  </si>
  <si>
    <t>ORD-20230234</t>
  </si>
  <si>
    <t>ORD-20230256</t>
  </si>
  <si>
    <t>ORD-20230262</t>
  </si>
  <si>
    <t>ORD-20230341</t>
  </si>
  <si>
    <t>ORD-20230312</t>
  </si>
  <si>
    <t>ORD-20230164</t>
  </si>
  <si>
    <t>ORD-20230042</t>
  </si>
  <si>
    <t>ORD-20230046</t>
  </si>
  <si>
    <t>ORD-20230182</t>
  </si>
  <si>
    <t>ORD-20230092</t>
  </si>
  <si>
    <t>ORD-20230069</t>
  </si>
  <si>
    <t>ORD-20230382</t>
  </si>
  <si>
    <t>ORD-20230438</t>
  </si>
  <si>
    <t>ORD-20230340</t>
  </si>
  <si>
    <t>ORD-20230215</t>
  </si>
  <si>
    <t>ORD-20230037</t>
  </si>
  <si>
    <t>ORD-20230243</t>
  </si>
  <si>
    <t>ORD-20230476</t>
  </si>
  <si>
    <t>ORD-20230273</t>
  </si>
  <si>
    <t>ORD-20230017</t>
  </si>
  <si>
    <t>ORD-20230464</t>
  </si>
  <si>
    <t>ORD-20230218</t>
  </si>
  <si>
    <t>ORD-20230367</t>
  </si>
  <si>
    <t>ORD-20230474</t>
  </si>
  <si>
    <t>ORD-20230431</t>
  </si>
  <si>
    <t>ORD-20230193</t>
  </si>
  <si>
    <t>ORD-20230031</t>
  </si>
  <si>
    <t>ORD-20230138</t>
  </si>
  <si>
    <t>ORD-20230260</t>
  </si>
  <si>
    <t>ORD-20230384</t>
  </si>
  <si>
    <t>ORD-20230239</t>
  </si>
  <si>
    <t>ORD-20230280</t>
  </si>
  <si>
    <t>ORD-20230351</t>
  </si>
  <si>
    <t>ORD-20230204</t>
  </si>
  <si>
    <t>ORD-20230143</t>
  </si>
  <si>
    <t>Tentu, saya akan berperan sebagai atasan Anda.</t>
  </si>
  <si>
    <t>Anggap saja kita sedang berkomunikasi melalui email internal perusahaan.</t>
  </si>
  <si>
    <t>Subjek: Proyek Analisis Data Penjualan &amp; Pembuatan Dashboard Kinerja</t>
  </si>
  <si>
    <r>
      <t>Kepada:</t>
    </r>
    <r>
      <rPr>
        <sz val="11"/>
        <color theme="1"/>
        <rFont val="Gill Sans MT"/>
        <family val="2"/>
        <scheme val="minor"/>
      </rPr>
      <t xml:space="preserve"> [Nama Anda sebagai Data Analis]</t>
    </r>
  </si>
  <si>
    <r>
      <t>Dari:</t>
    </r>
    <r>
      <rPr>
        <sz val="11"/>
        <color theme="1"/>
        <rFont val="Gill Sans MT"/>
        <family val="2"/>
        <scheme val="minor"/>
      </rPr>
      <t xml:space="preserve"> [Bos Anda]</t>
    </r>
  </si>
  <si>
    <r>
      <t>Tanggal:</t>
    </r>
    <r>
      <rPr>
        <sz val="11"/>
        <color theme="1"/>
        <rFont val="Gill Sans MT"/>
        <family val="2"/>
        <scheme val="minor"/>
      </rPr>
      <t xml:space="preserve"> 11 Juni 2025</t>
    </r>
  </si>
  <si>
    <t>Selamat pagi,</t>
  </si>
  <si>
    <t>Sehubungan dengan rencana strategis kita untuk meningkatkan performa penjualan di kuartal ketiga dan keempat tahun ini, kita perlu memahami secara mendalam pola dan tren dari data penjualan yang kita miliki.</t>
  </si>
  <si>
    <r>
      <t>Saya sudah melampirkan data mentah penjualan kita selama dua tahun terakhir (</t>
    </r>
    <r>
      <rPr>
        <sz val="10"/>
        <color theme="1"/>
        <rFont val="Arial Unicode MS"/>
      </rPr>
      <t>data_penjualan_kotor.csv</t>
    </r>
    <r>
      <rPr>
        <sz val="11"/>
        <color theme="1"/>
        <rFont val="Gill Sans MT"/>
        <family val="2"/>
        <scheme val="minor"/>
      </rPr>
      <t>). Saya sadar data ini masih dalam kondisi mentah dan memiliki banyak inkonsistensi. Di sinilah keahlian Anda sebagai seorang analis data sangat kami butuhkan.</t>
    </r>
  </si>
  <si>
    <r>
      <t xml:space="preserve">Tujuan utama kita adalah mengubah data mentah ini menjadi </t>
    </r>
    <r>
      <rPr>
        <i/>
        <sz val="11"/>
        <color theme="1"/>
        <rFont val="Gill Sans MT"/>
        <family val="2"/>
        <scheme val="minor"/>
      </rPr>
      <t>insight</t>
    </r>
    <r>
      <rPr>
        <sz val="11"/>
        <color theme="1"/>
        <rFont val="Gill Sans MT"/>
        <family val="2"/>
        <scheme val="minor"/>
      </rPr>
      <t xml:space="preserve"> yang tajam dan </t>
    </r>
    <r>
      <rPr>
        <i/>
        <sz val="11"/>
        <color theme="1"/>
        <rFont val="Gill Sans MT"/>
        <family val="2"/>
        <scheme val="minor"/>
      </rPr>
      <t>actionable</t>
    </r>
    <r>
      <rPr>
        <sz val="11"/>
        <color theme="1"/>
        <rFont val="Gill Sans MT"/>
        <family val="2"/>
        <scheme val="minor"/>
      </rPr>
      <t xml:space="preserve"> yang divisualisasikan dalam sebuah dashboard interaktif.</t>
    </r>
  </si>
  <si>
    <t>Berikut adalah rincian tugas dan permintaan saya:</t>
  </si>
  <si>
    <t>Fase 1: Pembersihan dan Persiapan Data (Data Cleaning &amp; Preparation)</t>
  </si>
  <si>
    <t>Ini adalah fondasi dari proyek ini. Saya tidak mau kita mengambil keputusan bisnis berdasarkan data yang salah. Tolong lakukan:</t>
  </si>
  <si>
    <r>
      <t>1. Validasi &amp; Pembersihan:</t>
    </r>
    <r>
      <rPr>
        <sz val="11"/>
        <color theme="1"/>
        <rFont val="Gill Sans MT"/>
        <family val="2"/>
        <scheme val="minor"/>
      </rPr>
      <t xml:space="preserve"> Identifikasi dan tangani semua masalah dalam data: nilai yang hilang, duplikasi, format yang tidak konsisten (terutama pada tanggal dan harga), serta data yang tidak logis (outlier).</t>
    </r>
  </si>
  <si>
    <r>
      <t>2. Standardisasi:</t>
    </r>
    <r>
      <rPr>
        <sz val="11"/>
        <color theme="1"/>
        <rFont val="Gill Sans MT"/>
        <family val="2"/>
        <scheme val="minor"/>
      </rPr>
      <t xml:space="preserve"> Seragamkan semua data kategorikal. Misalnya, 'JKT' dan 'Jakarta' harus menjadi satu, 'Kartu Kredit' dan 'Credit Card' juga harus disatukan.</t>
    </r>
  </si>
  <si>
    <r>
      <t>3. Enrichment:</t>
    </r>
    <r>
      <rPr>
        <sz val="11"/>
        <color theme="1"/>
        <rFont val="Gill Sans MT"/>
        <family val="2"/>
        <scheme val="minor"/>
      </rPr>
      <t xml:space="preserve"> Buat kolom baru yang Anda rasa perlu untuk analisis lebih lanjut. Contohnya, kolom </t>
    </r>
    <r>
      <rPr>
        <sz val="10"/>
        <color theme="1"/>
        <rFont val="Arial Unicode MS"/>
      </rPr>
      <t>Total_Penjualan</t>
    </r>
    <r>
      <rPr>
        <sz val="11"/>
        <color theme="1"/>
        <rFont val="Gill Sans MT"/>
        <family val="2"/>
        <scheme val="minor"/>
      </rPr>
      <t xml:space="preserve"> (Harga Satuan x Jumlah Terjual) yang sudah valid.</t>
    </r>
  </si>
  <si>
    <r>
      <t>Deliverable Fase 1:</t>
    </r>
    <r>
      <rPr>
        <sz val="11"/>
        <color theme="1"/>
        <rFont val="Gill Sans MT"/>
        <family val="2"/>
        <scheme val="minor"/>
      </rPr>
      <t xml:space="preserve"> Sebuah </t>
    </r>
    <r>
      <rPr>
        <i/>
        <sz val="11"/>
        <color theme="1"/>
        <rFont val="Gill Sans MT"/>
        <family val="2"/>
        <scheme val="minor"/>
      </rPr>
      <t>dataset</t>
    </r>
    <r>
      <rPr>
        <sz val="11"/>
        <color theme="1"/>
        <rFont val="Gill Sans MT"/>
        <family val="2"/>
        <scheme val="minor"/>
      </rPr>
      <t xml:space="preserve"> yang sudah bersih dan siap dianalisis (</t>
    </r>
    <r>
      <rPr>
        <sz val="10"/>
        <color theme="1"/>
        <rFont val="Arial Unicode MS"/>
      </rPr>
      <t>cleaned_sales_data.csv</t>
    </r>
    <r>
      <rPr>
        <sz val="11"/>
        <color theme="1"/>
        <rFont val="Gill Sans MT"/>
        <family val="2"/>
        <scheme val="minor"/>
      </rPr>
      <t>).</t>
    </r>
  </si>
  <si>
    <t>Fase 2: Analisis Data Eksploratif (Exploratory Data Analysis - EDA)</t>
  </si>
  <si>
    <t>Setelah data bersih, saya ingin Anda menjawab beberapa pertanyaan bisnis kunci. Saya tidak butuh laporan puluhan halaman, cukup poin-poin utama atau beberapa slide presentasi yang menjawab pertanyaan berikut:</t>
  </si>
  <si>
    <t>1. Performa Penjualan Keseluruhan:</t>
  </si>
  <si>
    <t>Bagaimana tren penjualan (revenue) kita secara bulanan? Apakah ada pola musiman (misalnya, kenaikan di akhir tahun)?</t>
  </si>
  <si>
    <t>Berapa total pendapatan, jumlah transaksi, dan rata-rata nilai transaksi (Average Order Value - AOV) selama periode tersebut?</t>
  </si>
  <si>
    <t>2. Analisis Produk:</t>
  </si>
  <si>
    <t>Produk dan Kategori Produk mana yang menjadi penyumbang pendapatan terbesar? (Top 5)</t>
  </si>
  <si>
    <t>Sebaliknya, adakah produk atau kategori yang performanya kurang baik dan perlu kita evaluasi?</t>
  </si>
  <si>
    <t>3. Analisis Pelanggan &amp; Regional:</t>
  </si>
  <si>
    <t>Di kota mana konsentrasi penjualan tertinggi kita? Tampilkan 5 kota teratas.</t>
  </si>
  <si>
    <t>Bagaimana distribusi metode pembayaran yang digunakan oleh pelanggan? Apakah ada preferensi tertentu?</t>
  </si>
  <si>
    <t>Fase 3: Pembuatan Dashboard Interaktif</t>
  </si>
  <si>
    <t>Ini adalah hasil akhir yang akan kita gunakan bersama tim manajemen. Saya ingin dashboard ini tidak statis, melainkan sebuah alat bantu untuk mengambil keputusan.</t>
  </si>
  <si>
    <r>
      <t xml:space="preserve">Gunakan </t>
    </r>
    <r>
      <rPr>
        <i/>
        <sz val="11"/>
        <color theme="1"/>
        <rFont val="Gill Sans MT"/>
        <family val="2"/>
        <scheme val="minor"/>
      </rPr>
      <t>tools</t>
    </r>
    <r>
      <rPr>
        <sz val="11"/>
        <color theme="1"/>
        <rFont val="Gill Sans MT"/>
        <family val="2"/>
        <scheme val="minor"/>
      </rPr>
      <t xml:space="preserve"> seperti </t>
    </r>
    <r>
      <rPr>
        <b/>
        <sz val="11"/>
        <color theme="1"/>
        <rFont val="Gill Sans MT"/>
        <family val="2"/>
        <scheme val="minor"/>
      </rPr>
      <t>Power BI, Tableau, atau Google Looker Studio</t>
    </r>
    <r>
      <rPr>
        <sz val="11"/>
        <color theme="1"/>
        <rFont val="Gill Sans MT"/>
        <family val="2"/>
        <scheme val="minor"/>
      </rPr>
      <t xml:space="preserve"> untuk membuat dashboard yang mencakup:</t>
    </r>
  </si>
  <si>
    <t>1. Tampilan Utama (Overview):</t>
  </si>
  <si>
    <r>
      <t xml:space="preserve">Tiga KPI utama yang terlihat jelas: </t>
    </r>
    <r>
      <rPr>
        <b/>
        <sz val="11"/>
        <color theme="1"/>
        <rFont val="Gill Sans MT"/>
        <family val="2"/>
        <scheme val="minor"/>
      </rPr>
      <t>Total Pendapatan, Total Pesanan, dan Rata-rata Nilai Transaksi (AOV)</t>
    </r>
    <r>
      <rPr>
        <sz val="11"/>
        <color theme="1"/>
        <rFont val="Gill Sans MT"/>
        <family val="2"/>
        <scheme val="minor"/>
      </rPr>
      <t>.</t>
    </r>
  </si>
  <si>
    <t>2. Visualisasi Data:</t>
  </si>
  <si>
    <r>
      <t>Grafik Garis (Line Chart):</t>
    </r>
    <r>
      <rPr>
        <sz val="11"/>
        <color theme="1"/>
        <rFont val="Gill Sans MT"/>
        <family val="2"/>
        <scheme val="minor"/>
      </rPr>
      <t xml:space="preserve"> Menampilkan tren pendapatan dari waktu ke waktu (bulanan).</t>
    </r>
  </si>
  <si>
    <r>
      <t>Grafik Batang (Bar Chart):</t>
    </r>
    <r>
      <rPr>
        <sz val="11"/>
        <color theme="1"/>
        <rFont val="Gill Sans MT"/>
        <family val="2"/>
        <scheme val="minor"/>
      </rPr>
      <t xml:space="preserve"> Menampilkan produk dan kategori terlaris.</t>
    </r>
  </si>
  <si>
    <r>
      <t>Peta Geografis (Map):</t>
    </r>
    <r>
      <rPr>
        <sz val="11"/>
        <color theme="1"/>
        <rFont val="Gill Sans MT"/>
        <family val="2"/>
        <scheme val="minor"/>
      </rPr>
      <t xml:space="preserve"> Menunjukkan persebaran penjualan berdasarkan kota.</t>
    </r>
  </si>
  <si>
    <r>
      <t>Grafik Lingkaran (Pie/Doughnut Chart):</t>
    </r>
    <r>
      <rPr>
        <sz val="11"/>
        <color theme="1"/>
        <rFont val="Gill Sans MT"/>
        <family val="2"/>
        <scheme val="minor"/>
      </rPr>
      <t xml:space="preserve"> Menunjukkan proporsi metode pembayaran.</t>
    </r>
  </si>
  <si>
    <t>3. Fitur Interaktif (Wajib):</t>
  </si>
  <si>
    <r>
      <t xml:space="preserve">Saya harus bisa </t>
    </r>
    <r>
      <rPr>
        <b/>
        <sz val="11"/>
        <color theme="1"/>
        <rFont val="Gill Sans MT"/>
        <family val="2"/>
        <scheme val="minor"/>
      </rPr>
      <t>memfilter keseluruhan data di dashboard</t>
    </r>
    <r>
      <rPr>
        <sz val="11"/>
        <color theme="1"/>
        <rFont val="Gill Sans MT"/>
        <family val="2"/>
        <scheme val="minor"/>
      </rPr>
      <t xml:space="preserve"> berdasarkan:</t>
    </r>
  </si>
  <si>
    <r>
      <t>Rentang Waktu</t>
    </r>
    <r>
      <rPr>
        <sz val="11"/>
        <color theme="1"/>
        <rFont val="Gill Sans MT"/>
        <family val="2"/>
        <scheme val="minor"/>
      </rPr>
      <t xml:space="preserve"> (misalnya, saya hanya ingin melihat data Q1 2024).</t>
    </r>
  </si>
  <si>
    <r>
      <t>Kategori Produk</t>
    </r>
    <r>
      <rPr>
        <sz val="11"/>
        <color theme="1"/>
        <rFont val="Gill Sans MT"/>
        <family val="2"/>
        <scheme val="minor"/>
      </rPr>
      <t>.</t>
    </r>
  </si>
  <si>
    <r>
      <t>Kota</t>
    </r>
    <r>
      <rPr>
        <sz val="11"/>
        <color theme="1"/>
        <rFont val="Gill Sans MT"/>
        <family val="2"/>
        <scheme val="minor"/>
      </rPr>
      <t>.</t>
    </r>
  </si>
  <si>
    <t>Deadline:</t>
  </si>
  <si>
    <r>
      <t xml:space="preserve">Mengingat pentingnya proyek ini untuk perencanaan kita, saya harapkan semua </t>
    </r>
    <r>
      <rPr>
        <i/>
        <sz val="11"/>
        <color theme="1"/>
        <rFont val="Gill Sans MT"/>
        <family val="2"/>
        <scheme val="minor"/>
      </rPr>
      <t>deliverables</t>
    </r>
    <r>
      <rPr>
        <sz val="11"/>
        <color theme="1"/>
        <rFont val="Gill Sans MT"/>
        <family val="2"/>
        <scheme val="minor"/>
      </rPr>
      <t xml:space="preserve"> (dataset bersih, laporan analisis singkat, dan link ke dashboard interaktif) sudah bisa Anda presentasikan kepada tim manajemen pada hari </t>
    </r>
    <r>
      <rPr>
        <b/>
        <sz val="11"/>
        <color theme="1"/>
        <rFont val="Gill Sans MT"/>
        <family val="2"/>
        <scheme val="minor"/>
      </rPr>
      <t>Jumat, 27 Juni 2025</t>
    </r>
    <r>
      <rPr>
        <sz val="11"/>
        <color theme="1"/>
        <rFont val="Gill Sans MT"/>
        <family val="2"/>
        <scheme val="minor"/>
      </rPr>
      <t>.</t>
    </r>
  </si>
  <si>
    <t>Jika ada kendala, data tambahan yang dibutuhkan, atau pertanyaan, jangan ragu untuk berdiskusi langsung dengan saya. Saya percaya pada kemampuan Anda untuk menerjemahkan data ini menjadi cerita yang bermakna bagi perusahaan.</t>
  </si>
  <si>
    <t>Terima kasih atas perhatian dan kerja keras Anda.</t>
  </si>
  <si>
    <t>Hormat saya,</t>
  </si>
  <si>
    <t>[Bos Anda]</t>
  </si>
  <si>
    <t>Total Penjualan</t>
  </si>
  <si>
    <t>Row Labels</t>
  </si>
  <si>
    <t>Grand Total</t>
  </si>
  <si>
    <t>2023</t>
  </si>
  <si>
    <t>Jan</t>
  </si>
  <si>
    <t>Feb</t>
  </si>
  <si>
    <t>Mar</t>
  </si>
  <si>
    <t>Apr</t>
  </si>
  <si>
    <t>May</t>
  </si>
  <si>
    <t>Jun</t>
  </si>
  <si>
    <t>Jul</t>
  </si>
  <si>
    <t>Aug</t>
  </si>
  <si>
    <t>Sep</t>
  </si>
  <si>
    <t>Sum of Total Penjualan</t>
  </si>
  <si>
    <t>Count of ID_Pesanan</t>
  </si>
  <si>
    <t>Jumlah transaksi</t>
  </si>
  <si>
    <t>Tren penjualan</t>
  </si>
  <si>
    <t>AOV</t>
  </si>
  <si>
    <t>TOP 5</t>
  </si>
  <si>
    <t>Evaluasi</t>
  </si>
  <si>
    <t>% Distribusi</t>
  </si>
  <si>
    <t>Metode Pembayaran</t>
  </si>
  <si>
    <t>Jumlah Transaksi</t>
  </si>
  <si>
    <t>Distribusi</t>
  </si>
  <si>
    <t>TOTAL PENJUALAN</t>
  </si>
  <si>
    <t>JUMLAH TRANSAKSI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</si>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</sst>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Rp-421]#,##0"/>
  </numFmts>
  <fonts count="2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0"/>
      <color theme="1"/>
      <name val="Arial Unicode MS"/>
    </font>
    <font>
      <i/>
      <sz val="11"/>
      <color theme="1"/>
      <name val="Gill Sans MT"/>
      <family val="2"/>
      <scheme val="minor"/>
    </font>
    <font>
      <b/>
      <sz val="13.5"/>
      <color theme="1"/>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10" xfId="0" applyBorder="1"/>
    <xf numFmtId="14" fontId="0" fillId="0" borderId="10" xfId="0" applyNumberFormat="1" applyBorder="1"/>
    <xf numFmtId="0" fontId="16" fillId="0" borderId="0" xfId="0" applyFont="1"/>
    <xf numFmtId="0" fontId="20"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Alignment="1">
      <alignment horizontal="left" vertical="center" indent="2"/>
    </xf>
    <xf numFmtId="0" fontId="16" fillId="0" borderId="0" xfId="0" applyFont="1" applyAlignment="1">
      <alignment horizontal="left" vertical="center" indent="2"/>
    </xf>
    <xf numFmtId="0" fontId="16" fillId="0" borderId="0" xfId="0" applyFont="1" applyAlignment="1">
      <alignment horizontal="left" vertical="center" indent="3"/>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NumberFormat="1"/>
    <xf numFmtId="1" fontId="0" fillId="0" borderId="10" xfId="0" applyNumberFormat="1" applyBorder="1"/>
    <xf numFmtId="1" fontId="0" fillId="0" borderId="0" xfId="0" applyNumberFormat="1"/>
    <xf numFmtId="0" fontId="0" fillId="0" borderId="10" xfId="0" applyFill="1" applyBorder="1"/>
    <xf numFmtId="0" fontId="0" fillId="0" borderId="0" xfId="0" pivotButton="1"/>
    <xf numFmtId="0" fontId="0" fillId="0" borderId="0" xfId="0" applyAlignment="1">
      <alignment horizontal="left"/>
    </xf>
    <xf numFmtId="0" fontId="16" fillId="33" borderId="20" xfId="0" applyFont="1" applyFill="1" applyBorder="1"/>
    <xf numFmtId="14" fontId="0" fillId="0" borderId="0" xfId="0" applyNumberFormat="1" applyAlignment="1">
      <alignment horizontal="left" indent="1"/>
    </xf>
    <xf numFmtId="169" fontId="0" fillId="0" borderId="0" xfId="0" applyNumberFormat="1"/>
    <xf numFmtId="10" fontId="0" fillId="0" borderId="0" xfId="0" applyNumberFormat="1"/>
    <xf numFmtId="0" fontId="16" fillId="16" borderId="10" xfId="25" applyFont="1" applyBorder="1" applyAlignment="1">
      <alignment horizontal="center" vertical="center"/>
    </xf>
    <xf numFmtId="0" fontId="0" fillId="0" borderId="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16" fillId="16" borderId="29" xfId="25"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a:t>
            </a:r>
            <a:r>
              <a:rPr lang="en-US" b="1" baseline="0"/>
              <a:t> PENJUALAN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2"/>
              </a:solidFill>
              <a:round/>
            </a:ln>
            <a:effectLst/>
          </c:spPr>
          <c:marker>
            <c:symbol val="none"/>
          </c:marker>
          <c:cat>
            <c:multiLvlStrRef>
              <c:f>'Pivot table'!$A$4:$A$14</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'Pivot table'!$B$4:$B$14</c:f>
              <c:numCache>
                <c:formatCode>General</c:formatCode>
                <c:ptCount val="9"/>
                <c:pt idx="0">
                  <c:v>546615000</c:v>
                </c:pt>
                <c:pt idx="1">
                  <c:v>17380000</c:v>
                </c:pt>
                <c:pt idx="2">
                  <c:v>375930000</c:v>
                </c:pt>
                <c:pt idx="3">
                  <c:v>171455000</c:v>
                </c:pt>
                <c:pt idx="4">
                  <c:v>205145000</c:v>
                </c:pt>
                <c:pt idx="5">
                  <c:v>25725000</c:v>
                </c:pt>
                <c:pt idx="6">
                  <c:v>245575000</c:v>
                </c:pt>
                <c:pt idx="7">
                  <c:v>517940000</c:v>
                </c:pt>
                <c:pt idx="8">
                  <c:v>426650000</c:v>
                </c:pt>
              </c:numCache>
            </c:numRef>
          </c:val>
          <c:smooth val="0"/>
          <c:extLst>
            <c:ext xmlns:c16="http://schemas.microsoft.com/office/drawing/2014/chart" uri="{C3380CC4-5D6E-409C-BE32-E72D297353CC}">
              <c16:uniqueId val="{00000000-85C8-4FE5-9CA7-A672BB83D923}"/>
            </c:ext>
          </c:extLst>
        </c:ser>
        <c:dLbls>
          <c:showLegendKey val="0"/>
          <c:showVal val="0"/>
          <c:showCatName val="0"/>
          <c:showSerName val="0"/>
          <c:showPercent val="0"/>
          <c:showBubbleSize val="0"/>
        </c:dLbls>
        <c:smooth val="0"/>
        <c:axId val="1956612352"/>
        <c:axId val="1956611104"/>
      </c:lineChart>
      <c:catAx>
        <c:axId val="19566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11104"/>
        <c:crosses val="autoZero"/>
        <c:auto val="1"/>
        <c:lblAlgn val="ctr"/>
        <c:lblOffset val="100"/>
        <c:noMultiLvlLbl val="0"/>
      </c:catAx>
      <c:valAx>
        <c:axId val="19566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table!PivotTable11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DISTRIBUSI METODE PEMBAYARAN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 table'!$B$109</c:f>
              <c:strCache>
                <c:ptCount val="1"/>
                <c:pt idx="0">
                  <c:v>Jumlah Transaksi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92-453A-99E9-5D9931969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92-453A-99E9-5D9931969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92-453A-99E9-5D9931969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92-453A-99E9-5D99319699DC}"/>
              </c:ext>
            </c:extLst>
          </c:dPt>
          <c:cat>
            <c:strRef>
              <c:f>'Pivot table'!$A$110:$A$114</c:f>
              <c:strCache>
                <c:ptCount val="4"/>
                <c:pt idx="0">
                  <c:v>cod</c:v>
                </c:pt>
                <c:pt idx="1">
                  <c:v>credit card</c:v>
                </c:pt>
                <c:pt idx="2">
                  <c:v>e-wallet</c:v>
                </c:pt>
                <c:pt idx="3">
                  <c:v>transfer bank</c:v>
                </c:pt>
              </c:strCache>
            </c:strRef>
          </c:cat>
          <c:val>
            <c:numRef>
              <c:f>'Pivot table'!$B$110:$B$114</c:f>
              <c:numCache>
                <c:formatCode>General</c:formatCode>
                <c:ptCount val="4"/>
                <c:pt idx="0">
                  <c:v>26</c:v>
                </c:pt>
                <c:pt idx="1">
                  <c:v>59</c:v>
                </c:pt>
                <c:pt idx="2">
                  <c:v>31</c:v>
                </c:pt>
                <c:pt idx="3">
                  <c:v>26</c:v>
                </c:pt>
              </c:numCache>
            </c:numRef>
          </c:val>
          <c:extLst>
            <c:ext xmlns:c16="http://schemas.microsoft.com/office/drawing/2014/chart" uri="{C3380CC4-5D6E-409C-BE32-E72D297353CC}">
              <c16:uniqueId val="{00000008-5092-453A-99E9-5D99319699DC}"/>
            </c:ext>
          </c:extLst>
        </c:ser>
        <c:ser>
          <c:idx val="1"/>
          <c:order val="1"/>
          <c:tx>
            <c:strRef>
              <c:f>'Pivot table'!$C$109</c:f>
              <c:strCache>
                <c:ptCount val="1"/>
                <c:pt idx="0">
                  <c:v>% Distribusi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5092-453A-99E9-5D99319699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5092-453A-99E9-5D99319699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5092-453A-99E9-5D99319699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5092-453A-99E9-5D99319699DC}"/>
              </c:ext>
            </c:extLst>
          </c:dPt>
          <c:cat>
            <c:strRef>
              <c:f>'Pivot table'!$A$110:$A$114</c:f>
              <c:strCache>
                <c:ptCount val="4"/>
                <c:pt idx="0">
                  <c:v>cod</c:v>
                </c:pt>
                <c:pt idx="1">
                  <c:v>credit card</c:v>
                </c:pt>
                <c:pt idx="2">
                  <c:v>e-wallet</c:v>
                </c:pt>
                <c:pt idx="3">
                  <c:v>transfer bank</c:v>
                </c:pt>
              </c:strCache>
            </c:strRef>
          </c:cat>
          <c:val>
            <c:numRef>
              <c:f>'Pivot table'!$C$110:$C$114</c:f>
              <c:numCache>
                <c:formatCode>0.00%</c:formatCode>
                <c:ptCount val="4"/>
                <c:pt idx="0">
                  <c:v>0.18309859154929578</c:v>
                </c:pt>
                <c:pt idx="1">
                  <c:v>0.41549295774647887</c:v>
                </c:pt>
                <c:pt idx="2">
                  <c:v>0.21830985915492956</c:v>
                </c:pt>
                <c:pt idx="3">
                  <c:v>0.18309859154929578</c:v>
                </c:pt>
              </c:numCache>
            </c:numRef>
          </c:val>
          <c:extLst>
            <c:ext xmlns:c16="http://schemas.microsoft.com/office/drawing/2014/chart" uri="{C3380CC4-5D6E-409C-BE32-E72D297353CC}">
              <c16:uniqueId val="{00000011-5092-453A-99E9-5D99319699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table!PivotTable8</c:name>
    <c:fmtId val="1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5</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table'!$A$47:$A$55</c:f>
              <c:strCache>
                <c:ptCount val="8"/>
                <c:pt idx="0">
                  <c:v>buku bisnis</c:v>
                </c:pt>
                <c:pt idx="1">
                  <c:v>celana jeans</c:v>
                </c:pt>
                <c:pt idx="2">
                  <c:v>headphone</c:v>
                </c:pt>
                <c:pt idx="3">
                  <c:v>jaket</c:v>
                </c:pt>
                <c:pt idx="4">
                  <c:v>kemeja</c:v>
                </c:pt>
                <c:pt idx="5">
                  <c:v>komik</c:v>
                </c:pt>
                <c:pt idx="6">
                  <c:v>laptop</c:v>
                </c:pt>
                <c:pt idx="7">
                  <c:v>novel fiksi</c:v>
                </c:pt>
              </c:strCache>
            </c:strRef>
          </c:cat>
          <c:val>
            <c:numRef>
              <c:f>'Pivot table'!$B$47:$B$55</c:f>
              <c:numCache>
                <c:formatCode>General</c:formatCode>
                <c:ptCount val="8"/>
                <c:pt idx="0">
                  <c:v>146700000</c:v>
                </c:pt>
                <c:pt idx="1">
                  <c:v>32400000</c:v>
                </c:pt>
                <c:pt idx="2">
                  <c:v>108000000</c:v>
                </c:pt>
                <c:pt idx="3">
                  <c:v>199800000</c:v>
                </c:pt>
                <c:pt idx="4">
                  <c:v>19500000</c:v>
                </c:pt>
                <c:pt idx="5">
                  <c:v>5850000</c:v>
                </c:pt>
                <c:pt idx="6">
                  <c:v>2010000000</c:v>
                </c:pt>
                <c:pt idx="7">
                  <c:v>10165000</c:v>
                </c:pt>
              </c:numCache>
            </c:numRef>
          </c:val>
          <c:extLst>
            <c:ext xmlns:c16="http://schemas.microsoft.com/office/drawing/2014/chart" uri="{C3380CC4-5D6E-409C-BE32-E72D297353CC}">
              <c16:uniqueId val="{00000000-9CE3-4367-B407-2A85D2B06A4A}"/>
            </c:ext>
          </c:extLst>
        </c:ser>
        <c:dLbls>
          <c:showLegendKey val="0"/>
          <c:showVal val="0"/>
          <c:showCatName val="0"/>
          <c:showSerName val="0"/>
          <c:showPercent val="0"/>
          <c:showBubbleSize val="0"/>
        </c:dLbls>
        <c:gapWidth val="80"/>
        <c:overlap val="25"/>
        <c:axId val="1742120432"/>
        <c:axId val="1742119184"/>
      </c:barChart>
      <c:catAx>
        <c:axId val="174212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42119184"/>
        <c:crosses val="autoZero"/>
        <c:auto val="1"/>
        <c:lblAlgn val="ctr"/>
        <c:lblOffset val="100"/>
        <c:noMultiLvlLbl val="0"/>
      </c:catAx>
      <c:valAx>
        <c:axId val="17421191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4212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PRODUK</a:t>
            </a:r>
            <a:r>
              <a:rPr lang="en-US" b="1" baseline="0"/>
              <a:t> PENJUALAN TERENDAH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6"/>
            </a:solidFill>
            <a:ln>
              <a:noFill/>
            </a:ln>
            <a:effectLst/>
          </c:spPr>
          <c:invertIfNegative val="0"/>
          <c:cat>
            <c:strRef>
              <c:f>'Pivot table'!$A$76:$A$84</c:f>
              <c:strCache>
                <c:ptCount val="8"/>
                <c:pt idx="0">
                  <c:v>buku bisnis</c:v>
                </c:pt>
                <c:pt idx="1">
                  <c:v>celana jeans</c:v>
                </c:pt>
                <c:pt idx="2">
                  <c:v>headphone</c:v>
                </c:pt>
                <c:pt idx="3">
                  <c:v>jaket</c:v>
                </c:pt>
                <c:pt idx="4">
                  <c:v>kemeja</c:v>
                </c:pt>
                <c:pt idx="5">
                  <c:v>komik</c:v>
                </c:pt>
                <c:pt idx="6">
                  <c:v>laptop</c:v>
                </c:pt>
                <c:pt idx="7">
                  <c:v>novel fiksi</c:v>
                </c:pt>
              </c:strCache>
            </c:strRef>
          </c:cat>
          <c:val>
            <c:numRef>
              <c:f>'Pivot table'!$B$76:$B$84</c:f>
              <c:numCache>
                <c:formatCode>General</c:formatCode>
                <c:ptCount val="8"/>
                <c:pt idx="0">
                  <c:v>146700000</c:v>
                </c:pt>
                <c:pt idx="1">
                  <c:v>32400000</c:v>
                </c:pt>
                <c:pt idx="2">
                  <c:v>108000000</c:v>
                </c:pt>
                <c:pt idx="3">
                  <c:v>199800000</c:v>
                </c:pt>
                <c:pt idx="4">
                  <c:v>19500000</c:v>
                </c:pt>
                <c:pt idx="5">
                  <c:v>5850000</c:v>
                </c:pt>
                <c:pt idx="6">
                  <c:v>2010000000</c:v>
                </c:pt>
                <c:pt idx="7">
                  <c:v>10165000</c:v>
                </c:pt>
              </c:numCache>
            </c:numRef>
          </c:val>
          <c:extLst>
            <c:ext xmlns:c16="http://schemas.microsoft.com/office/drawing/2014/chart" uri="{C3380CC4-5D6E-409C-BE32-E72D297353CC}">
              <c16:uniqueId val="{00000000-E21D-410E-8B5B-8D3852860EC9}"/>
            </c:ext>
          </c:extLst>
        </c:ser>
        <c:dLbls>
          <c:showLegendKey val="0"/>
          <c:showVal val="0"/>
          <c:showCatName val="0"/>
          <c:showSerName val="0"/>
          <c:showPercent val="0"/>
          <c:showBubbleSize val="0"/>
        </c:dLbls>
        <c:gapWidth val="219"/>
        <c:overlap val="-27"/>
        <c:axId val="1903868528"/>
        <c:axId val="1903863536"/>
      </c:barChart>
      <c:catAx>
        <c:axId val="19038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3536"/>
        <c:crosses val="autoZero"/>
        <c:auto val="1"/>
        <c:lblAlgn val="ctr"/>
        <c:lblOffset val="100"/>
        <c:noMultiLvlLbl val="0"/>
      </c:catAx>
      <c:valAx>
        <c:axId val="190386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KOTA DENGAN </a:t>
            </a:r>
          </a:p>
          <a:p>
            <a:pPr>
              <a:defRPr/>
            </a:pPr>
            <a:r>
              <a:rPr lang="en-US" b="1"/>
              <a:t>KONSENTRASI</a:t>
            </a:r>
            <a:r>
              <a:rPr lang="en-US" b="1" baseline="0"/>
              <a:t> PENJUALAN TERTINGGI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c:f>
              <c:strCache>
                <c:ptCount val="1"/>
                <c:pt idx="0">
                  <c:v>Total</c:v>
                </c:pt>
              </c:strCache>
            </c:strRef>
          </c:tx>
          <c:spPr>
            <a:solidFill>
              <a:schemeClr val="accent2"/>
            </a:solidFill>
            <a:ln>
              <a:noFill/>
            </a:ln>
            <a:effectLst/>
          </c:spPr>
          <c:invertIfNegative val="0"/>
          <c:cat>
            <c:strRef>
              <c:f>'Pivot table'!$A$100:$A$105</c:f>
              <c:strCache>
                <c:ptCount val="5"/>
                <c:pt idx="0">
                  <c:v>surabaya</c:v>
                </c:pt>
                <c:pt idx="1">
                  <c:v>semarang</c:v>
                </c:pt>
                <c:pt idx="2">
                  <c:v>sby</c:v>
                </c:pt>
                <c:pt idx="3">
                  <c:v>jakarta</c:v>
                </c:pt>
                <c:pt idx="4">
                  <c:v>bandung</c:v>
                </c:pt>
              </c:strCache>
            </c:strRef>
          </c:cat>
          <c:val>
            <c:numRef>
              <c:f>'Pivot table'!$B$100:$B$105</c:f>
              <c:numCache>
                <c:formatCode>General</c:formatCode>
                <c:ptCount val="5"/>
                <c:pt idx="0">
                  <c:v>429695000</c:v>
                </c:pt>
                <c:pt idx="1">
                  <c:v>261970000</c:v>
                </c:pt>
                <c:pt idx="2">
                  <c:v>515380000</c:v>
                </c:pt>
                <c:pt idx="3">
                  <c:v>461140000</c:v>
                </c:pt>
                <c:pt idx="4">
                  <c:v>290475000</c:v>
                </c:pt>
              </c:numCache>
            </c:numRef>
          </c:val>
          <c:extLst>
            <c:ext xmlns:c16="http://schemas.microsoft.com/office/drawing/2014/chart" uri="{C3380CC4-5D6E-409C-BE32-E72D297353CC}">
              <c16:uniqueId val="{00000000-EAEC-4F76-8030-4EA22E067DBD}"/>
            </c:ext>
          </c:extLst>
        </c:ser>
        <c:dLbls>
          <c:showLegendKey val="0"/>
          <c:showVal val="0"/>
          <c:showCatName val="0"/>
          <c:showSerName val="0"/>
          <c:showPercent val="0"/>
          <c:showBubbleSize val="0"/>
        </c:dLbls>
        <c:gapWidth val="219"/>
        <c:overlap val="-27"/>
        <c:axId val="1903864368"/>
        <c:axId val="1903864784"/>
      </c:barChart>
      <c:catAx>
        <c:axId val="190386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784"/>
        <c:crosses val="autoZero"/>
        <c:auto val="1"/>
        <c:lblAlgn val="ctr"/>
        <c:lblOffset val="100"/>
        <c:noMultiLvlLbl val="0"/>
      </c:catAx>
      <c:valAx>
        <c:axId val="19038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table!PivotTable11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DISTRIBUSI METODE PEMBAYARAN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 table'!$B$109</c:f>
              <c:strCache>
                <c:ptCount val="1"/>
                <c:pt idx="0">
                  <c:v>Jumlah Transaksi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1C-47B0-A136-8586CBD2D5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1C-47B0-A136-8586CBD2D5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1C-47B0-A136-8586CBD2D5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1C-47B0-A136-8586CBD2D5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table'!$A$110:$A$114</c:f>
              <c:strCache>
                <c:ptCount val="4"/>
                <c:pt idx="0">
                  <c:v>cod</c:v>
                </c:pt>
                <c:pt idx="1">
                  <c:v>credit card</c:v>
                </c:pt>
                <c:pt idx="2">
                  <c:v>e-wallet</c:v>
                </c:pt>
                <c:pt idx="3">
                  <c:v>transfer bank</c:v>
                </c:pt>
              </c:strCache>
            </c:strRef>
          </c:cat>
          <c:val>
            <c:numRef>
              <c:f>'Pivot table'!$B$110:$B$114</c:f>
              <c:numCache>
                <c:formatCode>General</c:formatCode>
                <c:ptCount val="4"/>
                <c:pt idx="0">
                  <c:v>26</c:v>
                </c:pt>
                <c:pt idx="1">
                  <c:v>59</c:v>
                </c:pt>
                <c:pt idx="2">
                  <c:v>31</c:v>
                </c:pt>
                <c:pt idx="3">
                  <c:v>26</c:v>
                </c:pt>
              </c:numCache>
            </c:numRef>
          </c:val>
          <c:extLst>
            <c:ext xmlns:c16="http://schemas.microsoft.com/office/drawing/2014/chart" uri="{C3380CC4-5D6E-409C-BE32-E72D297353CC}">
              <c16:uniqueId val="{00000008-221C-47B0-A136-8586CBD2D5FB}"/>
            </c:ext>
          </c:extLst>
        </c:ser>
        <c:ser>
          <c:idx val="1"/>
          <c:order val="1"/>
          <c:tx>
            <c:strRef>
              <c:f>'Pivot table'!$C$109</c:f>
              <c:strCache>
                <c:ptCount val="1"/>
                <c:pt idx="0">
                  <c:v>% Distribusi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221C-47B0-A136-8586CBD2D5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221C-47B0-A136-8586CBD2D5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221C-47B0-A136-8586CBD2D5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221C-47B0-A136-8586CBD2D5FB}"/>
              </c:ext>
            </c:extLst>
          </c:dPt>
          <c:cat>
            <c:strRef>
              <c:f>'Pivot table'!$A$110:$A$114</c:f>
              <c:strCache>
                <c:ptCount val="4"/>
                <c:pt idx="0">
                  <c:v>cod</c:v>
                </c:pt>
                <c:pt idx="1">
                  <c:v>credit card</c:v>
                </c:pt>
                <c:pt idx="2">
                  <c:v>e-wallet</c:v>
                </c:pt>
                <c:pt idx="3">
                  <c:v>transfer bank</c:v>
                </c:pt>
              </c:strCache>
            </c:strRef>
          </c:cat>
          <c:val>
            <c:numRef>
              <c:f>'Pivot table'!$C$110:$C$114</c:f>
              <c:numCache>
                <c:formatCode>0.00%</c:formatCode>
                <c:ptCount val="4"/>
                <c:pt idx="0">
                  <c:v>0.18309859154929578</c:v>
                </c:pt>
                <c:pt idx="1">
                  <c:v>0.41549295774647887</c:v>
                </c:pt>
                <c:pt idx="2">
                  <c:v>0.21830985915492956</c:v>
                </c:pt>
                <c:pt idx="3">
                  <c:v>0.18309859154929578</c:v>
                </c:pt>
              </c:numCache>
            </c:numRef>
          </c:val>
          <c:extLst>
            <c:ext xmlns:c16="http://schemas.microsoft.com/office/drawing/2014/chart" uri="{C3380CC4-5D6E-409C-BE32-E72D297353CC}">
              <c16:uniqueId val="{00000011-221C-47B0-A136-8586CBD2D5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table!PivotTable8</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5</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table'!$A$47:$A$55</c:f>
              <c:strCache>
                <c:ptCount val="8"/>
                <c:pt idx="0">
                  <c:v>buku bisnis</c:v>
                </c:pt>
                <c:pt idx="1">
                  <c:v>celana jeans</c:v>
                </c:pt>
                <c:pt idx="2">
                  <c:v>headphone</c:v>
                </c:pt>
                <c:pt idx="3">
                  <c:v>jaket</c:v>
                </c:pt>
                <c:pt idx="4">
                  <c:v>kemeja</c:v>
                </c:pt>
                <c:pt idx="5">
                  <c:v>komik</c:v>
                </c:pt>
                <c:pt idx="6">
                  <c:v>laptop</c:v>
                </c:pt>
                <c:pt idx="7">
                  <c:v>novel fiksi</c:v>
                </c:pt>
              </c:strCache>
            </c:strRef>
          </c:cat>
          <c:val>
            <c:numRef>
              <c:f>'Pivot table'!$B$47:$B$55</c:f>
              <c:numCache>
                <c:formatCode>General</c:formatCode>
                <c:ptCount val="8"/>
                <c:pt idx="0">
                  <c:v>146700000</c:v>
                </c:pt>
                <c:pt idx="1">
                  <c:v>32400000</c:v>
                </c:pt>
                <c:pt idx="2">
                  <c:v>108000000</c:v>
                </c:pt>
                <c:pt idx="3">
                  <c:v>199800000</c:v>
                </c:pt>
                <c:pt idx="4">
                  <c:v>19500000</c:v>
                </c:pt>
                <c:pt idx="5">
                  <c:v>5850000</c:v>
                </c:pt>
                <c:pt idx="6">
                  <c:v>2010000000</c:v>
                </c:pt>
                <c:pt idx="7">
                  <c:v>10165000</c:v>
                </c:pt>
              </c:numCache>
            </c:numRef>
          </c:val>
          <c:extLst>
            <c:ext xmlns:c16="http://schemas.microsoft.com/office/drawing/2014/chart" uri="{C3380CC4-5D6E-409C-BE32-E72D297353CC}">
              <c16:uniqueId val="{00000000-9ECB-4475-9464-BA45FE0CF7C4}"/>
            </c:ext>
          </c:extLst>
        </c:ser>
        <c:dLbls>
          <c:showLegendKey val="0"/>
          <c:showVal val="0"/>
          <c:showCatName val="0"/>
          <c:showSerName val="0"/>
          <c:showPercent val="0"/>
          <c:showBubbleSize val="0"/>
        </c:dLbls>
        <c:gapWidth val="80"/>
        <c:overlap val="25"/>
        <c:axId val="1742120432"/>
        <c:axId val="1742119184"/>
      </c:barChart>
      <c:catAx>
        <c:axId val="17421204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42119184"/>
        <c:crosses val="autoZero"/>
        <c:auto val="1"/>
        <c:lblAlgn val="ctr"/>
        <c:lblOffset val="100"/>
        <c:noMultiLvlLbl val="0"/>
      </c:catAx>
      <c:valAx>
        <c:axId val="174211918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4212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6"/>
            </a:solidFill>
            <a:ln>
              <a:noFill/>
            </a:ln>
            <a:effectLst/>
          </c:spPr>
          <c:invertIfNegative val="0"/>
          <c:cat>
            <c:strRef>
              <c:f>'Pivot table'!$A$76:$A$84</c:f>
              <c:strCache>
                <c:ptCount val="8"/>
                <c:pt idx="0">
                  <c:v>buku bisnis</c:v>
                </c:pt>
                <c:pt idx="1">
                  <c:v>celana jeans</c:v>
                </c:pt>
                <c:pt idx="2">
                  <c:v>headphone</c:v>
                </c:pt>
                <c:pt idx="3">
                  <c:v>jaket</c:v>
                </c:pt>
                <c:pt idx="4">
                  <c:v>kemeja</c:v>
                </c:pt>
                <c:pt idx="5">
                  <c:v>komik</c:v>
                </c:pt>
                <c:pt idx="6">
                  <c:v>laptop</c:v>
                </c:pt>
                <c:pt idx="7">
                  <c:v>novel fiksi</c:v>
                </c:pt>
              </c:strCache>
            </c:strRef>
          </c:cat>
          <c:val>
            <c:numRef>
              <c:f>'Pivot table'!$B$76:$B$84</c:f>
              <c:numCache>
                <c:formatCode>General</c:formatCode>
                <c:ptCount val="8"/>
                <c:pt idx="0">
                  <c:v>146700000</c:v>
                </c:pt>
                <c:pt idx="1">
                  <c:v>32400000</c:v>
                </c:pt>
                <c:pt idx="2">
                  <c:v>108000000</c:v>
                </c:pt>
                <c:pt idx="3">
                  <c:v>199800000</c:v>
                </c:pt>
                <c:pt idx="4">
                  <c:v>19500000</c:v>
                </c:pt>
                <c:pt idx="5">
                  <c:v>5850000</c:v>
                </c:pt>
                <c:pt idx="6">
                  <c:v>2010000000</c:v>
                </c:pt>
                <c:pt idx="7">
                  <c:v>10165000</c:v>
                </c:pt>
              </c:numCache>
            </c:numRef>
          </c:val>
          <c:extLst>
            <c:ext xmlns:c16="http://schemas.microsoft.com/office/drawing/2014/chart" uri="{C3380CC4-5D6E-409C-BE32-E72D297353CC}">
              <c16:uniqueId val="{00000000-9E24-443B-BF1A-4A634FF9FF04}"/>
            </c:ext>
          </c:extLst>
        </c:ser>
        <c:dLbls>
          <c:showLegendKey val="0"/>
          <c:showVal val="0"/>
          <c:showCatName val="0"/>
          <c:showSerName val="0"/>
          <c:showPercent val="0"/>
          <c:showBubbleSize val="0"/>
        </c:dLbls>
        <c:gapWidth val="219"/>
        <c:overlap val="-27"/>
        <c:axId val="1903868528"/>
        <c:axId val="1903863536"/>
      </c:barChart>
      <c:catAx>
        <c:axId val="19038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3536"/>
        <c:crosses val="autoZero"/>
        <c:auto val="1"/>
        <c:lblAlgn val="ctr"/>
        <c:lblOffset val="100"/>
        <c:noMultiLvlLbl val="0"/>
      </c:catAx>
      <c:valAx>
        <c:axId val="190386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KOTA DENGAN </a:t>
            </a:r>
          </a:p>
          <a:p>
            <a:pPr>
              <a:defRPr/>
            </a:pPr>
            <a:r>
              <a:rPr lang="en-US" b="1"/>
              <a:t>KONSENTRASI</a:t>
            </a:r>
            <a:r>
              <a:rPr lang="en-US" b="1" baseline="0"/>
              <a:t> PENJUALAN TERTINGGI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c:f>
              <c:strCache>
                <c:ptCount val="1"/>
                <c:pt idx="0">
                  <c:v>Total</c:v>
                </c:pt>
              </c:strCache>
            </c:strRef>
          </c:tx>
          <c:spPr>
            <a:solidFill>
              <a:schemeClr val="accent2"/>
            </a:solidFill>
            <a:ln>
              <a:noFill/>
            </a:ln>
            <a:effectLst/>
          </c:spPr>
          <c:invertIfNegative val="0"/>
          <c:cat>
            <c:strRef>
              <c:f>'Pivot table'!$A$100:$A$105</c:f>
              <c:strCache>
                <c:ptCount val="5"/>
                <c:pt idx="0">
                  <c:v>surabaya</c:v>
                </c:pt>
                <c:pt idx="1">
                  <c:v>semarang</c:v>
                </c:pt>
                <c:pt idx="2">
                  <c:v>sby</c:v>
                </c:pt>
                <c:pt idx="3">
                  <c:v>jakarta</c:v>
                </c:pt>
                <c:pt idx="4">
                  <c:v>bandung</c:v>
                </c:pt>
              </c:strCache>
            </c:strRef>
          </c:cat>
          <c:val>
            <c:numRef>
              <c:f>'Pivot table'!$B$100:$B$105</c:f>
              <c:numCache>
                <c:formatCode>General</c:formatCode>
                <c:ptCount val="5"/>
                <c:pt idx="0">
                  <c:v>429695000</c:v>
                </c:pt>
                <c:pt idx="1">
                  <c:v>261970000</c:v>
                </c:pt>
                <c:pt idx="2">
                  <c:v>515380000</c:v>
                </c:pt>
                <c:pt idx="3">
                  <c:v>461140000</c:v>
                </c:pt>
                <c:pt idx="4">
                  <c:v>290475000</c:v>
                </c:pt>
              </c:numCache>
            </c:numRef>
          </c:val>
          <c:extLst>
            <c:ext xmlns:c16="http://schemas.microsoft.com/office/drawing/2014/chart" uri="{C3380CC4-5D6E-409C-BE32-E72D297353CC}">
              <c16:uniqueId val="{00000000-8E48-41E1-A3A8-A8F85345A5EC}"/>
            </c:ext>
          </c:extLst>
        </c:ser>
        <c:dLbls>
          <c:showLegendKey val="0"/>
          <c:showVal val="0"/>
          <c:showCatName val="0"/>
          <c:showSerName val="0"/>
          <c:showPercent val="0"/>
          <c:showBubbleSize val="0"/>
        </c:dLbls>
        <c:gapWidth val="219"/>
        <c:overlap val="-27"/>
        <c:axId val="1903864368"/>
        <c:axId val="1903864784"/>
      </c:barChart>
      <c:catAx>
        <c:axId val="190386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784"/>
        <c:crosses val="autoZero"/>
        <c:auto val="1"/>
        <c:lblAlgn val="ctr"/>
        <c:lblOffset val="100"/>
        <c:noMultiLvlLbl val="0"/>
      </c:catAx>
      <c:valAx>
        <c:axId val="19038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table!PivotTable11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DISTRIBUSI METODE PEMBAYARAN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table'!$B$109</c:f>
              <c:strCache>
                <c:ptCount val="1"/>
                <c:pt idx="0">
                  <c:v>Jumlah Transaksi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table'!$A$110:$A$114</c:f>
              <c:strCache>
                <c:ptCount val="4"/>
                <c:pt idx="0">
                  <c:v>cod</c:v>
                </c:pt>
                <c:pt idx="1">
                  <c:v>credit card</c:v>
                </c:pt>
                <c:pt idx="2">
                  <c:v>e-wallet</c:v>
                </c:pt>
                <c:pt idx="3">
                  <c:v>transfer bank</c:v>
                </c:pt>
              </c:strCache>
            </c:strRef>
          </c:cat>
          <c:val>
            <c:numRef>
              <c:f>'Pivot table'!$B$110:$B$114</c:f>
              <c:numCache>
                <c:formatCode>General</c:formatCode>
                <c:ptCount val="4"/>
                <c:pt idx="0">
                  <c:v>26</c:v>
                </c:pt>
                <c:pt idx="1">
                  <c:v>59</c:v>
                </c:pt>
                <c:pt idx="2">
                  <c:v>31</c:v>
                </c:pt>
                <c:pt idx="3">
                  <c:v>26</c:v>
                </c:pt>
              </c:numCache>
            </c:numRef>
          </c:val>
          <c:extLst>
            <c:ext xmlns:c16="http://schemas.microsoft.com/office/drawing/2014/chart" uri="{C3380CC4-5D6E-409C-BE32-E72D297353CC}">
              <c16:uniqueId val="{00000000-E7AA-444B-A153-31163F6A15F9}"/>
            </c:ext>
          </c:extLst>
        </c:ser>
        <c:ser>
          <c:idx val="1"/>
          <c:order val="1"/>
          <c:tx>
            <c:strRef>
              <c:f>'Pivot table'!$C$109</c:f>
              <c:strCache>
                <c:ptCount val="1"/>
                <c:pt idx="0">
                  <c:v>% Distribusi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table'!$A$110:$A$114</c:f>
              <c:strCache>
                <c:ptCount val="4"/>
                <c:pt idx="0">
                  <c:v>cod</c:v>
                </c:pt>
                <c:pt idx="1">
                  <c:v>credit card</c:v>
                </c:pt>
                <c:pt idx="2">
                  <c:v>e-wallet</c:v>
                </c:pt>
                <c:pt idx="3">
                  <c:v>transfer bank</c:v>
                </c:pt>
              </c:strCache>
            </c:strRef>
          </c:cat>
          <c:val>
            <c:numRef>
              <c:f>'Pivot table'!$C$110:$C$114</c:f>
              <c:numCache>
                <c:formatCode>0.00%</c:formatCode>
                <c:ptCount val="4"/>
                <c:pt idx="0">
                  <c:v>0.18309859154929578</c:v>
                </c:pt>
                <c:pt idx="1">
                  <c:v>0.41549295774647887</c:v>
                </c:pt>
                <c:pt idx="2">
                  <c:v>0.21830985915492956</c:v>
                </c:pt>
                <c:pt idx="3">
                  <c:v>0.18309859154929578</c:v>
                </c:pt>
              </c:numCache>
            </c:numRef>
          </c:val>
          <c:extLst>
            <c:ext xmlns:c16="http://schemas.microsoft.com/office/drawing/2014/chart" uri="{C3380CC4-5D6E-409C-BE32-E72D297353CC}">
              <c16:uniqueId val="{00000001-E7AA-444B-A153-31163F6A15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KOTA DENGAN </a:t>
            </a:r>
          </a:p>
          <a:p>
            <a:pPr>
              <a:defRPr/>
            </a:pPr>
            <a:r>
              <a:rPr lang="en-US" b="1"/>
              <a:t>KONSENTRASI</a:t>
            </a:r>
            <a:r>
              <a:rPr lang="en-US" b="1" baseline="0"/>
              <a:t> PENJUALAN TERTINGGI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c:f>
              <c:strCache>
                <c:ptCount val="1"/>
                <c:pt idx="0">
                  <c:v>Total</c:v>
                </c:pt>
              </c:strCache>
            </c:strRef>
          </c:tx>
          <c:spPr>
            <a:solidFill>
              <a:schemeClr val="accent2"/>
            </a:solidFill>
            <a:ln>
              <a:noFill/>
            </a:ln>
            <a:effectLst/>
          </c:spPr>
          <c:invertIfNegative val="0"/>
          <c:cat>
            <c:strRef>
              <c:f>'Pivot table'!$A$100:$A$105</c:f>
              <c:strCache>
                <c:ptCount val="5"/>
                <c:pt idx="0">
                  <c:v>surabaya</c:v>
                </c:pt>
                <c:pt idx="1">
                  <c:v>semarang</c:v>
                </c:pt>
                <c:pt idx="2">
                  <c:v>sby</c:v>
                </c:pt>
                <c:pt idx="3">
                  <c:v>jakarta</c:v>
                </c:pt>
                <c:pt idx="4">
                  <c:v>bandung</c:v>
                </c:pt>
              </c:strCache>
            </c:strRef>
          </c:cat>
          <c:val>
            <c:numRef>
              <c:f>'Pivot table'!$B$100:$B$105</c:f>
              <c:numCache>
                <c:formatCode>General</c:formatCode>
                <c:ptCount val="5"/>
                <c:pt idx="0">
                  <c:v>429695000</c:v>
                </c:pt>
                <c:pt idx="1">
                  <c:v>261970000</c:v>
                </c:pt>
                <c:pt idx="2">
                  <c:v>515380000</c:v>
                </c:pt>
                <c:pt idx="3">
                  <c:v>461140000</c:v>
                </c:pt>
                <c:pt idx="4">
                  <c:v>290475000</c:v>
                </c:pt>
              </c:numCache>
            </c:numRef>
          </c:val>
          <c:extLst>
            <c:ext xmlns:c16="http://schemas.microsoft.com/office/drawing/2014/chart" uri="{C3380CC4-5D6E-409C-BE32-E72D297353CC}">
              <c16:uniqueId val="{00000000-D374-47FD-BA61-CBB71DF78B8F}"/>
            </c:ext>
          </c:extLst>
        </c:ser>
        <c:dLbls>
          <c:showLegendKey val="0"/>
          <c:showVal val="0"/>
          <c:showCatName val="0"/>
          <c:showSerName val="0"/>
          <c:showPercent val="0"/>
          <c:showBubbleSize val="0"/>
        </c:dLbls>
        <c:gapWidth val="219"/>
        <c:overlap val="-27"/>
        <c:axId val="1903864368"/>
        <c:axId val="1903864784"/>
      </c:barChart>
      <c:catAx>
        <c:axId val="190386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784"/>
        <c:crosses val="autoZero"/>
        <c:auto val="1"/>
        <c:lblAlgn val="ctr"/>
        <c:lblOffset val="100"/>
        <c:noMultiLvlLbl val="0"/>
      </c:catAx>
      <c:valAx>
        <c:axId val="19038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[databaru.xlsx]Pivot table!PivotTable11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DISTRIBUSI METODE PEMBAYARAN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 table'!$B$109</c:f>
              <c:strCache>
                <c:ptCount val="1"/>
                <c:pt idx="0">
                  <c:v>Jumlah Transaksi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97-4404-8002-7A7528BEB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97-4404-8002-7A7528BEB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97-4404-8002-7A7528BEB8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97-4404-8002-7A7528BEB817}"/>
              </c:ext>
            </c:extLst>
          </c:dPt>
          <c:cat>
            <c:strRef>
              <c:f>'Pivot table'!$A$110:$A$114</c:f>
              <c:strCache>
                <c:ptCount val="4"/>
                <c:pt idx="0">
                  <c:v>cod</c:v>
                </c:pt>
                <c:pt idx="1">
                  <c:v>credit card</c:v>
                </c:pt>
                <c:pt idx="2">
                  <c:v>e-wallet</c:v>
                </c:pt>
                <c:pt idx="3">
                  <c:v>transfer bank</c:v>
                </c:pt>
              </c:strCache>
            </c:strRef>
          </c:cat>
          <c:val>
            <c:numRef>
              <c:f>'Pivot table'!$B$110:$B$114</c:f>
              <c:numCache>
                <c:formatCode>General</c:formatCode>
                <c:ptCount val="4"/>
                <c:pt idx="0">
                  <c:v>26</c:v>
                </c:pt>
                <c:pt idx="1">
                  <c:v>59</c:v>
                </c:pt>
                <c:pt idx="2">
                  <c:v>31</c:v>
                </c:pt>
                <c:pt idx="3">
                  <c:v>26</c:v>
                </c:pt>
              </c:numCache>
            </c:numRef>
          </c:val>
          <c:extLst>
            <c:ext xmlns:c16="http://schemas.microsoft.com/office/drawing/2014/chart" uri="{C3380CC4-5D6E-409C-BE32-E72D297353CC}">
              <c16:uniqueId val="{00000008-4897-4404-8002-7A7528BEB817}"/>
            </c:ext>
          </c:extLst>
        </c:ser>
        <c:ser>
          <c:idx val="1"/>
          <c:order val="1"/>
          <c:tx>
            <c:strRef>
              <c:f>'Pivot table'!$C$109</c:f>
              <c:strCache>
                <c:ptCount val="1"/>
                <c:pt idx="0">
                  <c:v>% Distribusi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4897-4404-8002-7A7528BEB8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4897-4404-8002-7A7528BEB8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4897-4404-8002-7A7528BEB8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4897-4404-8002-7A7528BEB817}"/>
              </c:ext>
            </c:extLst>
          </c:dPt>
          <c:cat>
            <c:strRef>
              <c:f>'Pivot table'!$A$110:$A$114</c:f>
              <c:strCache>
                <c:ptCount val="4"/>
                <c:pt idx="0">
                  <c:v>cod</c:v>
                </c:pt>
                <c:pt idx="1">
                  <c:v>credit card</c:v>
                </c:pt>
                <c:pt idx="2">
                  <c:v>e-wallet</c:v>
                </c:pt>
                <c:pt idx="3">
                  <c:v>transfer bank</c:v>
                </c:pt>
              </c:strCache>
            </c:strRef>
          </c:cat>
          <c:val>
            <c:numRef>
              <c:f>'Pivot table'!$C$110:$C$114</c:f>
              <c:numCache>
                <c:formatCode>0.00%</c:formatCode>
                <c:ptCount val="4"/>
                <c:pt idx="0">
                  <c:v>0.18309859154929578</c:v>
                </c:pt>
                <c:pt idx="1">
                  <c:v>0.41549295774647887</c:v>
                </c:pt>
                <c:pt idx="2">
                  <c:v>0.21830985915492956</c:v>
                </c:pt>
                <c:pt idx="3">
                  <c:v>0.18309859154929578</c:v>
                </c:pt>
              </c:numCache>
            </c:numRef>
          </c:val>
          <c:extLst>
            <c:ext xmlns:c16="http://schemas.microsoft.com/office/drawing/2014/chart" uri="{C3380CC4-5D6E-409C-BE32-E72D297353CC}">
              <c16:uniqueId val="{00000011-4897-4404-8002-7A7528BEB8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a:t>
            </a:r>
            <a:r>
              <a:rPr lang="en-US" b="1" baseline="0"/>
              <a:t> PENJUALAN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2"/>
              </a:solidFill>
              <a:round/>
            </a:ln>
            <a:effectLst/>
          </c:spPr>
          <c:marker>
            <c:symbol val="none"/>
          </c:marker>
          <c:cat>
            <c:multiLvlStrRef>
              <c:f>'Pivot table'!$A$4:$A$14</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'Pivot table'!$B$4:$B$14</c:f>
              <c:numCache>
                <c:formatCode>General</c:formatCode>
                <c:ptCount val="9"/>
                <c:pt idx="0">
                  <c:v>546615000</c:v>
                </c:pt>
                <c:pt idx="1">
                  <c:v>17380000</c:v>
                </c:pt>
                <c:pt idx="2">
                  <c:v>375930000</c:v>
                </c:pt>
                <c:pt idx="3">
                  <c:v>171455000</c:v>
                </c:pt>
                <c:pt idx="4">
                  <c:v>205145000</c:v>
                </c:pt>
                <c:pt idx="5">
                  <c:v>25725000</c:v>
                </c:pt>
                <c:pt idx="6">
                  <c:v>245575000</c:v>
                </c:pt>
                <c:pt idx="7">
                  <c:v>517940000</c:v>
                </c:pt>
                <c:pt idx="8">
                  <c:v>426650000</c:v>
                </c:pt>
              </c:numCache>
            </c:numRef>
          </c:val>
          <c:smooth val="0"/>
          <c:extLst>
            <c:ext xmlns:c16="http://schemas.microsoft.com/office/drawing/2014/chart" uri="{C3380CC4-5D6E-409C-BE32-E72D297353CC}">
              <c16:uniqueId val="{00000000-ABA7-4185-8555-1978536D52AB}"/>
            </c:ext>
          </c:extLst>
        </c:ser>
        <c:dLbls>
          <c:showLegendKey val="0"/>
          <c:showVal val="0"/>
          <c:showCatName val="0"/>
          <c:showSerName val="0"/>
          <c:showPercent val="0"/>
          <c:showBubbleSize val="0"/>
        </c:dLbls>
        <c:smooth val="0"/>
        <c:axId val="1956612352"/>
        <c:axId val="1956611104"/>
      </c:lineChart>
      <c:catAx>
        <c:axId val="195661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11104"/>
        <c:crosses val="autoZero"/>
        <c:auto val="1"/>
        <c:lblAlgn val="ctr"/>
        <c:lblOffset val="100"/>
        <c:noMultiLvlLbl val="0"/>
      </c:catAx>
      <c:valAx>
        <c:axId val="195661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1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[databaru.xlsx]Pivot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KOTA DENGAN </a:t>
            </a:r>
          </a:p>
          <a:p>
            <a:pPr>
              <a:defRPr/>
            </a:pPr>
            <a:r>
              <a:rPr lang="en-US" b="1"/>
              <a:t>KONSENTRASI</a:t>
            </a:r>
            <a:r>
              <a:rPr lang="en-US" b="1" baseline="0"/>
              <a:t> PENJUALAN TERTINGGI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table'!$B$99</c:f>
              <c:strCache>
                <c:ptCount val="1"/>
                <c:pt idx="0">
                  <c:v>Total</c:v>
                </c:pt>
              </c:strCache>
            </c:strRef>
          </c:tx>
          <c:spPr>
            <a:solidFill>
              <a:schemeClr val="accent2"/>
            </a:solidFill>
            <a:ln>
              <a:noFill/>
            </a:ln>
            <a:effectLst/>
          </c:spPr>
          <c:invertIfNegative val="0"/>
          <c:cat>
            <c:strRef>
              <c:f>'Pivot table'!$A$100:$A$105</c:f>
              <c:strCache>
                <c:ptCount val="5"/>
                <c:pt idx="0">
                  <c:v>surabaya</c:v>
                </c:pt>
                <c:pt idx="1">
                  <c:v>semarang</c:v>
                </c:pt>
                <c:pt idx="2">
                  <c:v>sby</c:v>
                </c:pt>
                <c:pt idx="3">
                  <c:v>jakarta</c:v>
                </c:pt>
                <c:pt idx="4">
                  <c:v>bandung</c:v>
                </c:pt>
              </c:strCache>
            </c:strRef>
          </c:cat>
          <c:val>
            <c:numRef>
              <c:f>'Pivot table'!$B$100:$B$105</c:f>
              <c:numCache>
                <c:formatCode>General</c:formatCode>
                <c:ptCount val="5"/>
                <c:pt idx="0">
                  <c:v>429695000</c:v>
                </c:pt>
                <c:pt idx="1">
                  <c:v>261970000</c:v>
                </c:pt>
                <c:pt idx="2">
                  <c:v>515380000</c:v>
                </c:pt>
                <c:pt idx="3">
                  <c:v>461140000</c:v>
                </c:pt>
                <c:pt idx="4">
                  <c:v>290475000</c:v>
                </c:pt>
              </c:numCache>
            </c:numRef>
          </c:val>
          <c:extLst>
            <c:ext xmlns:c16="http://schemas.microsoft.com/office/drawing/2014/chart" uri="{C3380CC4-5D6E-409C-BE32-E72D297353CC}">
              <c16:uniqueId val="{00000000-9F62-428F-8747-7B7D0BBC9265}"/>
            </c:ext>
          </c:extLst>
        </c:ser>
        <c:dLbls>
          <c:showLegendKey val="0"/>
          <c:showVal val="0"/>
          <c:showCatName val="0"/>
          <c:showSerName val="0"/>
          <c:showPercent val="0"/>
          <c:showBubbleSize val="0"/>
        </c:dLbls>
        <c:gapWidth val="219"/>
        <c:overlap val="-27"/>
        <c:axId val="1903864368"/>
        <c:axId val="1903864784"/>
      </c:barChart>
      <c:catAx>
        <c:axId val="190386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784"/>
        <c:crosses val="autoZero"/>
        <c:auto val="1"/>
        <c:lblAlgn val="ctr"/>
        <c:lblOffset val="100"/>
        <c:noMultiLvlLbl val="0"/>
      </c:catAx>
      <c:valAx>
        <c:axId val="19038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86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853440</xdr:colOff>
      <xdr:row>5</xdr:row>
      <xdr:rowOff>45720</xdr:rowOff>
    </xdr:from>
    <xdr:to>
      <xdr:col>9</xdr:col>
      <xdr:colOff>716280</xdr:colOff>
      <xdr:row>23</xdr:row>
      <xdr:rowOff>26670</xdr:rowOff>
    </xdr:to>
    <xdr:graphicFrame macro="">
      <xdr:nvGraphicFramePr>
        <xdr:cNvPr id="2" name="Chart 1">
          <a:extLst>
            <a:ext uri="{FF2B5EF4-FFF2-40B4-BE49-F238E27FC236}">
              <a16:creationId xmlns:a16="http://schemas.microsoft.com/office/drawing/2014/main" id="{87913EFB-8899-4FDE-8476-C15405C4A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38</xdr:row>
      <xdr:rowOff>0</xdr:rowOff>
    </xdr:from>
    <xdr:to>
      <xdr:col>8</xdr:col>
      <xdr:colOff>449580</xdr:colOff>
      <xdr:row>60</xdr:row>
      <xdr:rowOff>45720</xdr:rowOff>
    </xdr:to>
    <xdr:graphicFrame macro="">
      <xdr:nvGraphicFramePr>
        <xdr:cNvPr id="4" name="Chart 3">
          <a:extLst>
            <a:ext uri="{FF2B5EF4-FFF2-40B4-BE49-F238E27FC236}">
              <a16:creationId xmlns:a16="http://schemas.microsoft.com/office/drawing/2014/main" id="{5AB15C78-B7E0-42CC-8E4E-E419C7AF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845820</xdr:colOff>
      <xdr:row>70</xdr:row>
      <xdr:rowOff>49530</xdr:rowOff>
    </xdr:from>
    <xdr:to>
      <xdr:col>6</xdr:col>
      <xdr:colOff>693420</xdr:colOff>
      <xdr:row>85</xdr:row>
      <xdr:rowOff>49530</xdr:rowOff>
    </xdr:to>
    <xdr:graphicFrame macro="">
      <xdr:nvGraphicFramePr>
        <xdr:cNvPr id="5" name="Chart 4">
          <a:extLst>
            <a:ext uri="{FF2B5EF4-FFF2-40B4-BE49-F238E27FC236}">
              <a16:creationId xmlns:a16="http://schemas.microsoft.com/office/drawing/2014/main" id="{6963C577-562B-45A3-9DFF-AC8B70764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579120</xdr:colOff>
      <xdr:row>93</xdr:row>
      <xdr:rowOff>3810</xdr:rowOff>
    </xdr:from>
    <xdr:to>
      <xdr:col>8</xdr:col>
      <xdr:colOff>541020</xdr:colOff>
      <xdr:row>108</xdr:row>
      <xdr:rowOff>3810</xdr:rowOff>
    </xdr:to>
    <xdr:graphicFrame macro="">
      <xdr:nvGraphicFramePr>
        <xdr:cNvPr id="6" name="Chart 5">
          <a:extLst>
            <a:ext uri="{FF2B5EF4-FFF2-40B4-BE49-F238E27FC236}">
              <a16:creationId xmlns:a16="http://schemas.microsoft.com/office/drawing/2014/main" id="{07EAD451-CF5B-414B-9183-03A3C902E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769620</xdr:colOff>
      <xdr:row>111</xdr:row>
      <xdr:rowOff>140970</xdr:rowOff>
    </xdr:from>
    <xdr:to>
      <xdr:col>8</xdr:col>
      <xdr:colOff>731520</xdr:colOff>
      <xdr:row>126</xdr:row>
      <xdr:rowOff>140970</xdr:rowOff>
    </xdr:to>
    <xdr:graphicFrame macro="">
      <xdr:nvGraphicFramePr>
        <xdr:cNvPr id="7" name="Chart 6">
          <a:extLst>
            <a:ext uri="{FF2B5EF4-FFF2-40B4-BE49-F238E27FC236}">
              <a16:creationId xmlns:a16="http://schemas.microsoft.com/office/drawing/2014/main" id="{A20DD274-1A36-4C53-841A-62213712F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592666</xdr:colOff>
      <xdr:row>3</xdr:row>
      <xdr:rowOff>7620</xdr:rowOff>
    </xdr:to>
    <xdr:sp macro="" textlink="">
      <xdr:nvSpPr>
        <xdr:cNvPr id="2" name="Rectangle 1">
          <a:extLst>
            <a:ext uri="{FF2B5EF4-FFF2-40B4-BE49-F238E27FC236}">
              <a16:creationId xmlns:a16="http://schemas.microsoft.com/office/drawing/2014/main" id="{B7601067-658D-4B4E-8587-551147CA82C0}"/>
            </a:ext>
          </a:extLst>
        </xdr:cNvPr>
        <xdr:cNvSpPr/>
      </xdr:nvSpPr>
      <xdr:spPr>
        <a:xfrm>
          <a:off x="0" y="0"/>
          <a:ext cx="10773833" cy="54737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accent2">
                  <a:lumMod val="75000"/>
                </a:schemeClr>
              </a:solidFill>
            </a:rPr>
            <a:t>DASHBOARD PENJUALAN</a:t>
          </a:r>
        </a:p>
      </xdr:txBody>
    </xdr:sp>
    <xdr:clientData/>
  </xdr:twoCellAnchor>
  <xdr:twoCellAnchor>
    <xdr:from>
      <xdr:col>6</xdr:col>
      <xdr:colOff>243840</xdr:colOff>
      <xdr:row>88</xdr:row>
      <xdr:rowOff>55094</xdr:rowOff>
    </xdr:from>
    <xdr:to>
      <xdr:col>12</xdr:col>
      <xdr:colOff>212071</xdr:colOff>
      <xdr:row>99</xdr:row>
      <xdr:rowOff>26328</xdr:rowOff>
    </xdr:to>
    <xdr:graphicFrame macro="">
      <xdr:nvGraphicFramePr>
        <xdr:cNvPr id="6" name="Chart 5">
          <a:extLst>
            <a:ext uri="{FF2B5EF4-FFF2-40B4-BE49-F238E27FC236}">
              <a16:creationId xmlns:a16="http://schemas.microsoft.com/office/drawing/2014/main" id="{D97DB0A4-060D-497D-A600-5A0E07B29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434340</xdr:colOff>
      <xdr:row>107</xdr:row>
      <xdr:rowOff>9374</xdr:rowOff>
    </xdr:from>
    <xdr:to>
      <xdr:col>12</xdr:col>
      <xdr:colOff>402571</xdr:colOff>
      <xdr:row>117</xdr:row>
      <xdr:rowOff>163488</xdr:rowOff>
    </xdr:to>
    <xdr:graphicFrame macro="">
      <xdr:nvGraphicFramePr>
        <xdr:cNvPr id="7" name="Chart 6">
          <a:extLst>
            <a:ext uri="{FF2B5EF4-FFF2-40B4-BE49-F238E27FC236}">
              <a16:creationId xmlns:a16="http://schemas.microsoft.com/office/drawing/2014/main" id="{52EDE0E1-6EA3-477D-91E8-47B915094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137160</xdr:rowOff>
    </xdr:from>
    <xdr:to>
      <xdr:col>8</xdr:col>
      <xdr:colOff>582083</xdr:colOff>
      <xdr:row>23</xdr:row>
      <xdr:rowOff>118110</xdr:rowOff>
    </xdr:to>
    <xdr:graphicFrame macro="">
      <xdr:nvGraphicFramePr>
        <xdr:cNvPr id="8" name="Chart 7">
          <a:extLst>
            <a:ext uri="{FF2B5EF4-FFF2-40B4-BE49-F238E27FC236}">
              <a16:creationId xmlns:a16="http://schemas.microsoft.com/office/drawing/2014/main" id="{336915D9-7BC8-466F-AD26-767712013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548640</xdr:colOff>
      <xdr:row>93</xdr:row>
      <xdr:rowOff>140970</xdr:rowOff>
    </xdr:from>
    <xdr:to>
      <xdr:col>4</xdr:col>
      <xdr:colOff>838990</xdr:colOff>
      <xdr:row>108</xdr:row>
      <xdr:rowOff>140970</xdr:rowOff>
    </xdr:to>
    <xdr:graphicFrame macro="">
      <xdr:nvGraphicFramePr>
        <xdr:cNvPr id="11" name="Chart 10">
          <a:extLst>
            <a:ext uri="{FF2B5EF4-FFF2-40B4-BE49-F238E27FC236}">
              <a16:creationId xmlns:a16="http://schemas.microsoft.com/office/drawing/2014/main" id="{FE3B5604-E34C-4EDB-82EE-67AEBC627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129540</xdr:colOff>
      <xdr:row>112</xdr:row>
      <xdr:rowOff>95250</xdr:rowOff>
    </xdr:from>
    <xdr:to>
      <xdr:col>4</xdr:col>
      <xdr:colOff>1029490</xdr:colOff>
      <xdr:row>127</xdr:row>
      <xdr:rowOff>95250</xdr:rowOff>
    </xdr:to>
    <xdr:graphicFrame macro="">
      <xdr:nvGraphicFramePr>
        <xdr:cNvPr id="12" name="Chart 11">
          <a:extLst>
            <a:ext uri="{FF2B5EF4-FFF2-40B4-BE49-F238E27FC236}">
              <a16:creationId xmlns:a16="http://schemas.microsoft.com/office/drawing/2014/main" id="{074533E8-77B9-48EA-91E0-008EC7119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382695</xdr:colOff>
      <xdr:row>25</xdr:row>
      <xdr:rowOff>18203</xdr:rowOff>
    </xdr:from>
    <xdr:to>
      <xdr:col>14</xdr:col>
      <xdr:colOff>529167</xdr:colOff>
      <xdr:row>45</xdr:row>
      <xdr:rowOff>94403</xdr:rowOff>
    </xdr:to>
    <xdr:graphicFrame macro="">
      <xdr:nvGraphicFramePr>
        <xdr:cNvPr id="18" name="Chart 17">
          <a:extLst>
            <a:ext uri="{FF2B5EF4-FFF2-40B4-BE49-F238E27FC236}">
              <a16:creationId xmlns:a16="http://schemas.microsoft.com/office/drawing/2014/main" id="{6ACD421B-A19C-43C7-8779-79AE2B865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25</xdr:row>
      <xdr:rowOff>0</xdr:rowOff>
    </xdr:from>
    <xdr:to>
      <xdr:col>7</xdr:col>
      <xdr:colOff>232834</xdr:colOff>
      <xdr:row>45</xdr:row>
      <xdr:rowOff>84667</xdr:rowOff>
    </xdr:to>
    <xdr:graphicFrame macro="">
      <xdr:nvGraphicFramePr>
        <xdr:cNvPr id="19" name="Chart 18">
          <a:extLst>
            <a:ext uri="{FF2B5EF4-FFF2-40B4-BE49-F238E27FC236}">
              <a16:creationId xmlns:a16="http://schemas.microsoft.com/office/drawing/2014/main" id="{9A6885CB-DDD0-41BE-88BD-275E76115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86360</xdr:colOff>
      <xdr:row>46</xdr:row>
      <xdr:rowOff>5925</xdr:rowOff>
    </xdr:from>
    <xdr:to>
      <xdr:col>14</xdr:col>
      <xdr:colOff>497416</xdr:colOff>
      <xdr:row>65</xdr:row>
      <xdr:rowOff>52916</xdr:rowOff>
    </xdr:to>
    <xdr:graphicFrame macro="">
      <xdr:nvGraphicFramePr>
        <xdr:cNvPr id="20" name="Chart 19">
          <a:extLst>
            <a:ext uri="{FF2B5EF4-FFF2-40B4-BE49-F238E27FC236}">
              <a16:creationId xmlns:a16="http://schemas.microsoft.com/office/drawing/2014/main" id="{7CDA900E-FD67-48DB-B0A1-B606A244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46</xdr:row>
      <xdr:rowOff>0</xdr:rowOff>
    </xdr:from>
    <xdr:to>
      <xdr:col>4</xdr:col>
      <xdr:colOff>1127760</xdr:colOff>
      <xdr:row>65</xdr:row>
      <xdr:rowOff>116417</xdr:rowOff>
    </xdr:to>
    <xdr:graphicFrame macro="">
      <xdr:nvGraphicFramePr>
        <xdr:cNvPr id="21" name="Chart 20">
          <a:extLst>
            <a:ext uri="{FF2B5EF4-FFF2-40B4-BE49-F238E27FC236}">
              <a16:creationId xmlns:a16="http://schemas.microsoft.com/office/drawing/2014/main" id="{12E01534-15CC-4188-9161-11949EE8D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175260</xdr:colOff>
      <xdr:row>3</xdr:row>
      <xdr:rowOff>30480</xdr:rowOff>
    </xdr:from>
    <xdr:to>
      <xdr:col>14</xdr:col>
      <xdr:colOff>571500</xdr:colOff>
      <xdr:row>9</xdr:row>
      <xdr:rowOff>51684</xdr:rowOff>
    </xdr:to>
    <mc:AlternateContent xmlns:mc="http://schemas.openxmlformats.org/markup-compatibility/2006">
      <mc:Choice xmlns:tsle="http://schemas.microsoft.com/office/drawing/2012/timeslicer" Requires="tsle">
        <xdr:graphicFrame macro="">
          <xdr:nvGraphicFramePr>
            <xdr:cNvPr id="22" name="Tanggal_Pesanan">
              <a:extLst>
                <a:ext uri="{FF2B5EF4-FFF2-40B4-BE49-F238E27FC236}">
                  <a16:creationId xmlns:a16="http://schemas.microsoft.com/office/drawing/2014/main" id="{B481D294-4B10-4EA2-94F3-50099CCEE72B}"/>
                </a:ext>
              </a:extLst>
            </xdr:cNvPr>
            <xdr:cNvGraphicFramePr/>
          </xdr:nvGraphicFramePr>
          <xdr:xfrm>
            <a:off x="0" y="0"/>
            <a:ext cx="0" cy="0"/>
          </xdr:xfrm>
          <a:graphic>
            <a:graphicData uri="http://schemas.microsoft.com/office/drawing/2012/timeslicer">
              <tsle:timeslicer xmlns:tsle="http://schemas.microsoft.com/office/drawing/2012/timeslicer" name="Tanggal_Pesanan"/>
            </a:graphicData>
          </a:graphic>
        </xdr:graphicFrame>
      </mc:Choice>
      <mc:Fallback>
        <xdr:sp macro="" textlink="">
          <xdr:nvSpPr>
            <xdr:cNvPr id="0" name=""/>
            <xdr:cNvSpPr>
              <a:spLocks noTextEdit="1"/>
            </xdr:cNvSpPr>
          </xdr:nvSpPr>
          <xdr:spPr>
            <a:xfrm>
              <a:off x="8379460" y="716280"/>
              <a:ext cx="3444240" cy="13928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204895</xdr:colOff>
      <xdr:row>11</xdr:row>
      <xdr:rowOff>78317</xdr:rowOff>
    </xdr:from>
    <xdr:to>
      <xdr:col>14</xdr:col>
      <xdr:colOff>582083</xdr:colOff>
      <xdr:row>17</xdr:row>
      <xdr:rowOff>150926</xdr:rowOff>
    </xdr:to>
    <mc:AlternateContent xmlns:mc="http://schemas.openxmlformats.org/markup-compatibility/2006">
      <mc:Choice xmlns:a14="http://schemas.microsoft.com/office/drawing/2010/main" Requires="a14">
        <xdr:graphicFrame macro="">
          <xdr:nvGraphicFramePr>
            <xdr:cNvPr id="24" name="Kategori_Produk">
              <a:extLst>
                <a:ext uri="{FF2B5EF4-FFF2-40B4-BE49-F238E27FC236}">
                  <a16:creationId xmlns:a16="http://schemas.microsoft.com/office/drawing/2014/main" id="{413FC447-6A5D-4606-BE54-26EA03618B27}"/>
                </a:ext>
              </a:extLst>
            </xdr:cNvPr>
            <xdr:cNvGraphicFramePr/>
          </xdr:nvGraphicFramePr>
          <xdr:xfrm>
            <a:off x="0" y="0"/>
            <a:ext cx="0" cy="0"/>
          </xdr:xfrm>
          <a:graphic>
            <a:graphicData uri="http://schemas.microsoft.com/office/drawing/2010/slicer">
              <sle:slicer xmlns:sle="http://schemas.microsoft.com/office/drawing/2010/slicer" name="Kategori_Produk"/>
            </a:graphicData>
          </a:graphic>
        </xdr:graphicFrame>
      </mc:Choice>
      <mc:Fallback>
        <xdr:sp macro="" textlink="">
          <xdr:nvSpPr>
            <xdr:cNvPr id="0" name=""/>
            <xdr:cNvSpPr>
              <a:spLocks noTextEdit="1"/>
            </xdr:cNvSpPr>
          </xdr:nvSpPr>
          <xdr:spPr>
            <a:xfrm>
              <a:off x="10237895" y="2592917"/>
              <a:ext cx="1596388" cy="1444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176954</xdr:colOff>
      <xdr:row>11</xdr:row>
      <xdr:rowOff>60961</xdr:rowOff>
    </xdr:from>
    <xdr:to>
      <xdr:col>12</xdr:col>
      <xdr:colOff>164254</xdr:colOff>
      <xdr:row>22</xdr:row>
      <xdr:rowOff>9102</xdr:rowOff>
    </xdr:to>
    <mc:AlternateContent xmlns:mc="http://schemas.openxmlformats.org/markup-compatibility/2006">
      <mc:Choice xmlns:a14="http://schemas.microsoft.com/office/drawing/2010/main" Requires="a14">
        <xdr:graphicFrame macro="">
          <xdr:nvGraphicFramePr>
            <xdr:cNvPr id="25" name="Nama_Produk">
              <a:extLst>
                <a:ext uri="{FF2B5EF4-FFF2-40B4-BE49-F238E27FC236}">
                  <a16:creationId xmlns:a16="http://schemas.microsoft.com/office/drawing/2014/main" id="{BEF817F7-FD77-47D0-8344-91E8F4C16205}"/>
                </a:ext>
              </a:extLst>
            </xdr:cNvPr>
            <xdr:cNvGraphicFramePr/>
          </xdr:nvGraphicFramePr>
          <xdr:xfrm>
            <a:off x="0" y="0"/>
            <a:ext cx="0" cy="0"/>
          </xdr:xfrm>
          <a:graphic>
            <a:graphicData uri="http://schemas.microsoft.com/office/drawing/2010/slicer">
              <sle:slicer xmlns:sle="http://schemas.microsoft.com/office/drawing/2010/slicer" name="Nama_Produk"/>
            </a:graphicData>
          </a:graphic>
        </xdr:graphicFrame>
      </mc:Choice>
      <mc:Fallback>
        <xdr:sp macro="" textlink="">
          <xdr:nvSpPr>
            <xdr:cNvPr id="0" name=""/>
            <xdr:cNvSpPr>
              <a:spLocks noTextEdit="1"/>
            </xdr:cNvSpPr>
          </xdr:nvSpPr>
          <xdr:spPr>
            <a:xfrm>
              <a:off x="8381154" y="2575561"/>
              <a:ext cx="1816100" cy="246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man Halawa" refreshedDate="45820.86617465278" createdVersion="7" refreshedVersion="7" minRefreshableVersion="3" recordCount="515" xr:uid="{D4038262-E97D-4CC0-A474-72CAD19A28F7}">
  <cacheSource type="worksheet">
    <worksheetSource ref="A2:J492" sheet="download"/>
  </cacheSource>
  <cacheFields count="10">
    <cacheField name="ID_Pesanan" numFmtId="0">
      <sharedItems/>
    </cacheField>
    <cacheField name="Tanggal_Pesanan" numFmtId="14">
      <sharedItems containsSemiMixedTypes="0" containsNonDate="0" containsDate="1" containsString="0" minDate="2023-01-02T00:00:00" maxDate="2024-12-31T00:00:00"/>
    </cacheField>
    <cacheField name="Nama_Pelanggan" numFmtId="0">
      <sharedItems/>
    </cacheField>
    <cacheField name="Kota" numFmtId="0">
      <sharedItems/>
    </cacheField>
    <cacheField name="Kategori_Produk" numFmtId="0">
      <sharedItems/>
    </cacheField>
    <cacheField name="Nama_Produk" numFmtId="0">
      <sharedItems/>
    </cacheField>
    <cacheField name=" Harga_Satuan " numFmtId="0">
      <sharedItems/>
    </cacheField>
    <cacheField name="Jumlah_Terjual" numFmtId="0">
      <sharedItems containsSemiMixedTypes="0" containsString="0" containsNumber="1" containsInteger="1" minValue="-1" maxValue="999"/>
    </cacheField>
    <cacheField name="Status_Pesanan" numFmtId="0">
      <sharedItems/>
    </cacheField>
    <cacheField name="Metode_Pembayaran"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man Halawa" refreshedDate="45820.946798611112" createdVersion="7" refreshedVersion="7" minRefreshableVersion="3" recordCount="490" xr:uid="{15DF0707-68A0-4F66-97EB-17DE840158C0}">
  <cacheSource type="worksheet">
    <worksheetSource ref="A2:K492" sheet="download"/>
  </cacheSource>
  <cacheFields count="12">
    <cacheField name="ID_Pesanan" numFmtId="0">
      <sharedItems count="475">
        <s v="ORD-20230390"/>
        <s v="ORD-20230296"/>
        <s v="ORD-20230148"/>
        <s v="ORD-20230337"/>
        <s v="ORD-20230277"/>
        <s v="ORD-20230456"/>
        <s v="ORD-20230448"/>
        <s v="ORD-20230420"/>
        <s v="ORD-20230350"/>
        <s v="ORD-20230159"/>
        <s v="ORD-20230056"/>
        <s v="ORD-20230432"/>
        <s v="ORD-20230003"/>
        <s v="ORD-20230011"/>
        <s v="ORD-20230022"/>
        <s v="ORD-20230441"/>
        <s v="ORD-20230075"/>
        <s v="ORD-20230336"/>
        <s v="ORD-20230123"/>
        <s v="ORD-20230496"/>
        <s v="ORD-20230389"/>
        <s v="ORD-20230482"/>
        <s v="ORD-20230356"/>
        <s v="ORD-20230421"/>
        <s v="ORD-20230018"/>
        <s v="ORD-20230283"/>
        <s v="ORD-20230469"/>
        <s v="ORD-20230196"/>
        <s v="ORD-20230233"/>
        <s v="ORD-20230349"/>
        <s v="ORD-20230085"/>
        <s v="ORD-20230466"/>
        <s v="ORD-20230483"/>
        <s v="ORD-20230059"/>
        <s v="ORD-20230373"/>
        <s v="ORD-20230237"/>
        <s v="ORD-20230236"/>
        <s v="ORD-20230284"/>
        <s v="ORD-20230161"/>
        <s v="ORD-20230091"/>
        <s v="ORD-20230454"/>
        <s v="ORD-20230434"/>
        <s v="ORD-20230127"/>
        <s v="ORD-20230074"/>
        <s v="ORD-20230157"/>
        <s v="ORD-20230359"/>
        <s v="ORD-20230053"/>
        <s v="ORD-20230001"/>
        <s v="ORD-20230322"/>
        <s v="ORD-20230032"/>
        <s v="ORD-20230318"/>
        <s v="ORD-20230197"/>
        <s v="ORD-20230173"/>
        <s v="ORD-20230147"/>
        <s v="ORD-20230019"/>
        <s v="ORD-20230070"/>
        <s v="ORD-20230117"/>
        <s v="ORD-20230167"/>
        <s v="ORD-20230484"/>
        <s v="ORD-20230440"/>
        <s v="ORD-20230394"/>
        <s v="ORD-20230374"/>
        <s v="ORD-20230179"/>
        <s v="ORD-20230023"/>
        <s v="ORD-20230186"/>
        <s v="ORD-20230050"/>
        <s v="ORD-20230358"/>
        <s v="ORD-20230347"/>
        <s v="ORD-20230398"/>
        <s v="ORD-20230364"/>
        <s v="ORD-20230039"/>
        <s v="ORD-20230217"/>
        <s v="ORD-20230494"/>
        <s v="ORD-20230238"/>
        <s v="ORD-20230014"/>
        <s v="ORD-20230139"/>
        <s v="ORD-20230062"/>
        <s v="ORD-20230221"/>
        <s v="ORD-20230121"/>
        <s v="ORD-20230156"/>
        <s v="ORD-20230107"/>
        <s v="ORD-20230428"/>
        <s v="ORD-20230414"/>
        <s v="ORD-20230220"/>
        <s v="ORD-20230060"/>
        <s v="ORD-20230294"/>
        <s v="ORD-20230202"/>
        <s v="ORD-20230446"/>
        <s v="ORD-20230125"/>
        <s v="ORD-20230253"/>
        <s v="ORD-20230372"/>
        <s v="ORD-20230209"/>
        <s v="ORD-20230419"/>
        <s v="ORD-20230327"/>
        <s v="ORD-20230303"/>
        <s v="ORD-20230198"/>
        <s v="ORD-20230155"/>
        <s v="ORD-20230090"/>
        <s v="ORD-20230118"/>
        <s v="ORD-20230463"/>
        <s v="ORD-20230030"/>
        <s v="ORD-20230184"/>
        <s v="ORD-20230413"/>
        <s v="ORD-20230444"/>
        <s v="ORD-20230314"/>
        <s v="ORD-20230276"/>
        <s v="ORD-20230255"/>
        <s v="ORD-20230230"/>
        <s v="ORD-20230325"/>
        <s v="ORD-20230177"/>
        <s v="ORD-20230288"/>
        <s v="ORD-20230065"/>
        <s v="ORD-20230362"/>
        <s v="ORD-20230154"/>
        <s v="ORD-20230044"/>
        <s v="ORD-20230034"/>
        <s v="ORD-20230043"/>
        <s v="ORD-20230319"/>
        <s v="ORD-20230479"/>
        <s v="ORD-20230299"/>
        <s v="ORD-20230187"/>
        <s v="ORD-20230203"/>
        <s v="ORD-20230168"/>
        <s v="ORD-20230064"/>
        <s v="ORD-20230047"/>
        <s v="ORD-20230450"/>
        <s v="ORD-20230144"/>
        <s v="ORD-20230403"/>
        <s v="ORD-20230392"/>
        <s v="ORD-20230315"/>
        <s v="ORD-20230286"/>
        <s v="ORD-20230443"/>
        <s v="ORD-20230041"/>
        <s v="ORD-20230222"/>
        <s v="ORD-20230263"/>
        <s v="ORD-20230265"/>
        <s v="ORD-20230422"/>
        <s v="ORD-20230344"/>
        <s v="ORD-20230259"/>
        <s v="ORD-20230274"/>
        <s v="ORD-20230020"/>
        <s v="ORD-20230200"/>
        <s v="ORD-20230500"/>
        <s v="ORD-20230316"/>
        <s v="ORD-20230102"/>
        <s v="ORD-20230250"/>
        <s v="ORD-20230338"/>
        <s v="ORD-20230251"/>
        <s v="ORD-20230311"/>
        <s v="ORD-20230191"/>
        <s v="ORD-20230334"/>
        <s v="ORD-20230002"/>
        <s v="ORD-20230329"/>
        <s v="ORD-20230452"/>
        <s v="ORD-20230343"/>
        <s v="ORD-20230407"/>
        <s v="ORD-20230459"/>
        <s v="ORD-20230160"/>
        <s v="ORD-20230109"/>
        <s v="ORD-20230323"/>
        <s v="ORD-20230331"/>
        <s v="ORD-20230332"/>
        <s v="ORD-20230491"/>
        <s v="ORD-20230190"/>
        <s v="ORD-20230072"/>
        <s v="ORD-20230302"/>
        <s v="ORD-20230472"/>
        <s v="ORD-20230029"/>
        <s v="ORD-20230346"/>
        <s v="ORD-20230264"/>
        <s v="ORD-20230192"/>
        <s v="ORD-20230279"/>
        <s v="ORD-20230093"/>
        <s v="ORD-20230481"/>
        <s v="ORD-20230498"/>
        <s v="ORD-20230378"/>
        <s v="ORD-20230036"/>
        <s v="ORD-20230430"/>
        <s v="ORD-20230206"/>
        <s v="ORD-20230361"/>
        <s v="ORD-20230425"/>
        <s v="ORD-20230010"/>
        <s v="ORD-20230470"/>
        <s v="ORD-20230096"/>
        <s v="ORD-20230313"/>
        <s v="ORD-20230128"/>
        <s v="ORD-20230101"/>
        <s v="ORD-20230328"/>
        <s v="ORD-20230317"/>
        <s v="ORD-20230132"/>
        <s v="ORD-20230449"/>
        <s v="ORD-20230195"/>
        <s v="ORD-20230166"/>
        <s v="ORD-20230247"/>
        <s v="ORD-20230471"/>
        <s v="ORD-20230417"/>
        <s v="ORD-20230281"/>
        <s v="ORD-20230049"/>
        <s v="ORD-20230086"/>
        <s v="ORD-20230289"/>
        <s v="ORD-20230073"/>
        <s v="ORD-20230228"/>
        <s v="ORD-20230400"/>
        <s v="ORD-20230465"/>
        <s v="ORD-20230235"/>
        <s v="ORD-20230455"/>
        <s v="ORD-20230057"/>
        <s v="ORD-20230248"/>
        <s v="ORD-20230080"/>
        <s v="ORD-20230140"/>
        <s v="ORD-20230051"/>
        <s v="ORD-20230199"/>
        <s v="ORD-20230266"/>
        <s v="ORD-20230105"/>
        <s v="ORD-20230493"/>
        <s v="ORD-20230172"/>
        <s v="ORD-20230376"/>
        <s v="ORD-20230169"/>
        <s v="ORD-20230292"/>
        <s v="ORD-20230112"/>
        <s v="ORD-20230088"/>
        <s v="ORD-20230401"/>
        <s v="ORD-20230229"/>
        <s v="ORD-20230320"/>
        <s v="ORD-20230269"/>
        <s v="ORD-20230181"/>
        <s v="ORD-20230183"/>
        <s v="ORD-20230040"/>
        <s v="ORD-20230227"/>
        <s v="ORD-20230305"/>
        <s v="ORD-20230475"/>
        <s v="ORD-20230424"/>
        <s v="ORD-20230433"/>
        <s v="ORD-20230426"/>
        <s v="ORD-20230124"/>
        <s v="ORD-20230097"/>
        <s v="ORD-20230016"/>
        <s v="ORD-20230077"/>
        <s v="ORD-20230145"/>
        <s v="ORD-20230458"/>
        <s v="ORD-20230146"/>
        <s v="ORD-20230178"/>
        <s v="ORD-20230226"/>
        <s v="ORD-20230122"/>
        <s v="ORD-20230180"/>
        <s v="ORD-20230278"/>
        <s v="ORD-20230095"/>
        <s v="ORD-20230485"/>
        <s v="ORD-20230174"/>
        <s v="ORD-20230171"/>
        <s v="ORD-20230216"/>
        <s v="ORD-20230495"/>
        <s v="ORD-20230214"/>
        <s v="ORD-20230380"/>
        <s v="ORD-20230307"/>
        <s v="ORD-20230290"/>
        <s v="ORD-20230497"/>
        <s v="ORD-20230089"/>
        <s v="ORD-20230231"/>
        <s v="ORD-20230245"/>
        <s v="ORD-20230162"/>
        <s v="ORD-20230324"/>
        <s v="ORD-20230249"/>
        <s v="ORD-20230133"/>
        <s v="ORD-20230308"/>
        <s v="ORD-20230445"/>
        <s v="ORD-20230447"/>
        <s v="ORD-20230377"/>
        <s v="ORD-20230176"/>
        <s v="ORD-20230242"/>
        <s v="ORD-20230258"/>
        <s v="ORD-20230368"/>
        <s v="ORD-20230410"/>
        <s v="ORD-20230499"/>
        <s v="ORD-20230048"/>
        <s v="ORD-20230005"/>
        <s v="ORD-20230411"/>
        <s v="ORD-20230291"/>
        <s v="ORD-20230083"/>
        <s v="ORD-20230141"/>
        <s v="ORD-20230241"/>
        <s v="ORD-20230142"/>
        <s v="ORD-20230055"/>
        <s v="ORD-20230119"/>
        <s v="ORD-20230399"/>
        <s v="ORD-20230021"/>
        <s v="ORD-20230223"/>
        <s v="ORD-20230116"/>
        <s v="ORD-20230387"/>
        <s v="ORD-20230333"/>
        <s v="ORD-20230353"/>
        <s v="ORD-20230027"/>
        <s v="ORD-20230068"/>
        <s v="ORD-20230418"/>
        <s v="ORD-20230451"/>
        <s v="ORD-20230232"/>
        <s v="ORD-20230004"/>
        <s v="ORD-20230423"/>
        <s v="ORD-20230025"/>
        <s v="ORD-20230257"/>
        <s v="ORD-20230395"/>
        <s v="ORD-20230304"/>
        <s v="ORD-20230024"/>
        <s v="ORD-20230188"/>
        <s v="ORD-20230149"/>
        <s v="ORD-20230306"/>
        <s v="ORD-20230402"/>
        <s v="ORD-20230492"/>
        <s v="ORD-20230153"/>
        <s v="ORD-20230295"/>
        <s v="ORD-20230067"/>
        <s v="ORD-20230383"/>
        <s v="ORD-20230365"/>
        <s v="ORD-20230429"/>
        <s v="ORD-20230254"/>
        <s v="ORD-20230114"/>
        <s v="ORD-20230467"/>
        <s v="ORD-20230330"/>
        <s v="ORD-20230490"/>
        <s v="ORD-20230406"/>
        <s v="ORD-20230210"/>
        <s v="ORD-20230100"/>
        <s v="ORD-20230071"/>
        <s v="ORD-20230415"/>
        <s v="ORD-20230244"/>
        <s v="ORD-20230106"/>
        <s v="ORD-20230480"/>
        <s v="ORD-20230477"/>
        <s v="ORD-20230375"/>
        <s v="ORD-20230104"/>
        <s v="ORD-20230439"/>
        <s v="ORD-20230408"/>
        <s v="ORD-20230268"/>
        <s v="ORD-20230108"/>
        <s v="ORD-20230366"/>
        <s v="ORD-20230385"/>
        <s v="ORD-20230058"/>
        <s v="ORD-20230489"/>
        <s v="ORD-20230134"/>
        <s v="ORD-20230412"/>
        <s v="ORD-20230205"/>
        <s v="ORD-20230045"/>
        <s v="ORD-20230301"/>
        <s v="ORD-20230033"/>
        <s v="ORD-20230360"/>
        <s v="ORD-20230152"/>
        <s v="ORD-20230054"/>
        <s v="ORD-20230270"/>
        <s v="ORD-20230110"/>
        <s v="ORD-20230326"/>
        <s v="ORD-20230189"/>
        <s v="ORD-20230435"/>
        <s v="ORD-20230310"/>
        <s v="ORD-20230488"/>
        <s v="ORD-20230267"/>
        <s v="ORD-20230081"/>
        <s v="ORD-20230397"/>
        <s v="ORD-20230175"/>
        <s v="ORD-20230008"/>
        <s v="ORD-20230321"/>
        <s v="ORD-20230300"/>
        <s v="ORD-20230207"/>
        <s v="ORD-20230170"/>
        <s v="ORD-20230272"/>
        <s v="ORD-20230219"/>
        <s v="ORD-20230271"/>
        <s v="ORD-20230009"/>
        <s v="ORD-20230151"/>
        <s v="ORD-20230371"/>
        <s v="ORD-20230416"/>
        <s v="ORD-20230335"/>
        <s v="ORD-20230460"/>
        <s v="ORD-20230208"/>
        <s v="ORD-20230461"/>
        <s v="ORD-20230111"/>
        <s v="ORD-20230063"/>
        <s v="ORD-20230038"/>
        <s v="ORD-20230136"/>
        <s v="ORD-20230078"/>
        <s v="ORD-20230381"/>
        <s v="ORD-20230369"/>
        <s v="ORD-20230006"/>
        <s v="ORD-20230478"/>
        <s v="ORD-20230298"/>
        <s v="ORD-20230061"/>
        <s v="ORD-20230297"/>
        <s v="ORD-20230462"/>
        <s v="ORD-20230442"/>
        <s v="ORD-20230094"/>
        <s v="ORD-20230099"/>
        <s v="ORD-20230293"/>
        <s v="ORD-20230339"/>
        <s v="ORD-20230012"/>
        <s v="ORD-20230225"/>
        <s v="ORD-20230082"/>
        <s v="ORD-20230126"/>
        <s v="ORD-20230473"/>
        <s v="ORD-20230357"/>
        <s v="ORD-20230246"/>
        <s v="ORD-20230130"/>
        <s v="ORD-20230150"/>
        <s v="ORD-20230076"/>
        <s v="ORD-20230363"/>
        <s v="ORD-20230348"/>
        <s v="ORD-20230393"/>
        <s v="ORD-20230087"/>
        <s v="ORD-20230409"/>
        <s v="ORD-20230309"/>
        <s v="ORD-20230396"/>
        <s v="ORD-20230252"/>
        <s v="ORD-20230287"/>
        <s v="ORD-20230391"/>
        <s v="ORD-20230342"/>
        <s v="ORD-20230468"/>
        <s v="ORD-20230352"/>
        <s v="ORD-20230026"/>
        <s v="ORD-20230486"/>
        <s v="ORD-20230405"/>
        <s v="ORD-20230427"/>
        <s v="ORD-20230052"/>
        <s v="ORD-20230137"/>
        <s v="ORD-20230103"/>
        <s v="ORD-20230098"/>
        <s v="ORD-20230386"/>
        <s v="ORD-20230404"/>
        <s v="ORD-20230282"/>
        <s v="ORD-20230213"/>
        <s v="ORD-20230212"/>
        <s v="ORD-20230120"/>
        <s v="ORD-20230240"/>
        <s v="ORD-20230079"/>
        <s v="ORD-20230028"/>
        <s v="ORD-20230354"/>
        <s v="ORD-20230129"/>
        <s v="ORD-20230379"/>
        <s v="ORD-20230113"/>
        <s v="ORD-20230013"/>
        <s v="ORD-20230035"/>
        <s v="ORD-20230345"/>
        <s v="ORD-20230388"/>
        <s v="ORD-20230234"/>
        <s v="ORD-20230256"/>
        <s v="ORD-20230262"/>
        <s v="ORD-20230341"/>
        <s v="ORD-20230312"/>
        <s v="ORD-20230164"/>
        <s v="ORD-20230042"/>
        <s v="ORD-20230046"/>
        <s v="ORD-20230182"/>
        <s v="ORD-20230092"/>
        <s v="ORD-20230069"/>
        <s v="ORD-20230382"/>
        <s v="ORD-20230438"/>
        <s v="ORD-20230340"/>
        <s v="ORD-20230215"/>
        <s v="ORD-20230037"/>
        <s v="ORD-20230243"/>
        <s v="ORD-20230476"/>
        <s v="ORD-20230273"/>
        <s v="ORD-20230017"/>
        <s v="ORD-20230464"/>
        <s v="ORD-20230218"/>
        <s v="ORD-20230367"/>
        <s v="ORD-20230474"/>
        <s v="ORD-20230431"/>
        <s v="ORD-20230193"/>
        <s v="ORD-20230031"/>
        <s v="ORD-20230138"/>
        <s v="ORD-20230260"/>
        <s v="ORD-20230384"/>
        <s v="ORD-20230239"/>
        <s v="ORD-20230280"/>
        <s v="ORD-20230351"/>
        <s v="ORD-20230204"/>
        <s v="ORD-20230143"/>
      </sharedItems>
    </cacheField>
    <cacheField name="Tanggal_Pesanan" numFmtId="14">
      <sharedItems containsSemiMixedTypes="0" containsNonDate="0" containsDate="1" containsString="0" minDate="2023-01-02T00:00:00" maxDate="2024-12-31T00:00:00" count="331">
        <d v="2024-04-09T00:00:00"/>
        <d v="2023-04-23T00:00:00"/>
        <d v="2024-07-17T00:00:00"/>
        <d v="2024-01-24T00:00:00"/>
        <d v="2024-03-16T00:00:00"/>
        <d v="2023-10-03T00:00:00"/>
        <d v="2024-03-11T00:00:00"/>
        <d v="2023-06-17T00:00:00"/>
        <d v="2024-02-05T00:00:00"/>
        <d v="2023-12-26T00:00:00"/>
        <d v="2024-10-07T00:00:00"/>
        <d v="2024-03-30T00:00:00"/>
        <d v="2023-12-10T00:00:00"/>
        <d v="2024-12-04T00:00:00"/>
        <d v="2023-10-22T00:00:00"/>
        <d v="2024-06-06T00:00:00"/>
        <d v="2024-02-20T00:00:00"/>
        <d v="2023-07-31T00:00:00"/>
        <d v="2023-04-20T00:00:00"/>
        <d v="2024-12-05T00:00:00"/>
        <d v="2024-05-15T00:00:00"/>
        <d v="2024-08-21T00:00:00"/>
        <d v="2024-03-02T00:00:00"/>
        <d v="2024-04-26T00:00:00"/>
        <d v="2023-03-25T00:00:00"/>
        <d v="2023-10-08T00:00:00"/>
        <d v="2024-07-18T00:00:00"/>
        <d v="2023-12-13T00:00:00"/>
        <d v="2024-08-13T00:00:00"/>
        <d v="2024-06-22T00:00:00"/>
        <d v="2024-01-13T00:00:00"/>
        <d v="2024-04-06T00:00:00"/>
        <d v="2023-10-11T00:00:00"/>
        <d v="2024-04-22T00:00:00"/>
        <d v="2024-04-16T00:00:00"/>
        <d v="2024-11-02T00:00:00"/>
        <d v="2023-05-14T00:00:00"/>
        <d v="2024-04-17T00:00:00"/>
        <d v="2023-07-14T00:00:00"/>
        <d v="2023-09-07T00:00:00"/>
        <d v="2023-03-21T00:00:00"/>
        <d v="2024-03-05T00:00:00"/>
        <d v="2023-07-12T00:00:00"/>
        <d v="2023-07-15T00:00:00"/>
        <d v="2024-10-27T00:00:00"/>
        <d v="2023-02-09T00:00:00"/>
        <d v="2023-08-27T00:00:00"/>
        <d v="2023-11-16T00:00:00"/>
        <d v="2023-09-14T00:00:00"/>
        <d v="2023-10-16T00:00:00"/>
        <d v="2024-03-06T00:00:00"/>
        <d v="2023-06-13T00:00:00"/>
        <d v="2024-05-09T00:00:00"/>
        <d v="2023-05-23T00:00:00"/>
        <d v="2023-05-01T00:00:00"/>
        <d v="2024-02-22T00:00:00"/>
        <d v="2024-02-11T00:00:00"/>
        <d v="2023-07-09T00:00:00"/>
        <d v="2024-03-18T00:00:00"/>
        <d v="2024-07-05T00:00:00"/>
        <d v="2023-12-07T00:00:00"/>
        <d v="2023-12-23T00:00:00"/>
        <d v="2024-05-28T00:00:00"/>
        <d v="2023-05-02T00:00:00"/>
        <d v="2024-11-15T00:00:00"/>
        <d v="2023-11-02T00:00:00"/>
        <d v="2023-12-11T00:00:00"/>
        <d v="2023-11-03T00:00:00"/>
        <d v="2024-02-18T00:00:00"/>
        <d v="2024-05-20T00:00:00"/>
        <d v="2024-10-09T00:00:00"/>
        <d v="2023-01-02T00:00:00"/>
        <d v="2023-12-30T00:00:00"/>
        <d v="2023-08-15T00:00:00"/>
        <d v="2023-10-10T00:00:00"/>
        <d v="2023-05-30T00:00:00"/>
        <d v="2024-11-17T00:00:00"/>
        <d v="2023-01-08T00:00:00"/>
        <d v="2023-07-16T00:00:00"/>
        <d v="2024-02-16T00:00:00"/>
        <d v="2024-06-11T00:00:00"/>
        <d v="2024-05-18T00:00:00"/>
        <d v="2023-03-07T00:00:00"/>
        <d v="2023-10-24T00:00:00"/>
        <d v="2024-10-16T00:00:00"/>
        <d v="2023-09-08T00:00:00"/>
        <d v="2024-04-11T00:00:00"/>
        <d v="2023-06-05T00:00:00"/>
        <d v="2023-11-15T00:00:00"/>
        <d v="2024-10-11T00:00:00"/>
        <d v="2023-08-25T00:00:00"/>
        <d v="2024-11-22T00:00:00"/>
        <d v="2024-08-09T00:00:00"/>
        <d v="2023-12-12T00:00:00"/>
        <d v="2023-02-14T00:00:00"/>
        <d v="2024-06-16T00:00:00"/>
        <d v="2024-03-28T00:00:00"/>
        <d v="2024-08-08T00:00:00"/>
        <d v="2023-12-18T00:00:00"/>
        <d v="2023-08-11T00:00:00"/>
        <d v="2024-03-29T00:00:00"/>
        <d v="2023-01-21T00:00:00"/>
        <d v="2023-01-22T00:00:00"/>
        <d v="2023-06-08T00:00:00"/>
        <d v="2023-03-20T00:00:00"/>
        <d v="2024-08-01T00:00:00"/>
        <d v="2024-09-19T00:00:00"/>
        <d v="2024-06-23T00:00:00"/>
        <d v="2023-12-21T00:00:00"/>
        <d v="2024-01-20T00:00:00"/>
        <d v="2023-11-11T00:00:00"/>
        <d v="2024-03-09T00:00:00"/>
        <d v="2024-11-18T00:00:00"/>
        <d v="2023-01-10T00:00:00"/>
        <d v="2023-07-02T00:00:00"/>
        <d v="2023-03-23T00:00:00"/>
        <d v="2023-02-22T00:00:00"/>
        <d v="2024-04-08T00:00:00"/>
        <d v="2023-11-12T00:00:00"/>
        <d v="2023-03-31T00:00:00"/>
        <d v="2024-08-27T00:00:00"/>
        <d v="2024-09-06T00:00:00"/>
        <d v="2023-08-29T00:00:00"/>
        <d v="2023-12-09T00:00:00"/>
        <d v="2023-09-22T00:00:00"/>
        <d v="2024-10-01T00:00:00"/>
        <d v="2024-12-02T00:00:00"/>
        <d v="2024-07-11T00:00:00"/>
        <d v="2024-05-05T00:00:00"/>
        <d v="2023-04-12T00:00:00"/>
        <d v="2024-05-08T00:00:00"/>
        <d v="2023-12-17T00:00:00"/>
        <d v="2023-01-12T00:00:00"/>
        <d v="2023-08-01T00:00:00"/>
        <d v="2024-07-01T00:00:00"/>
        <d v="2023-03-08T00:00:00"/>
        <d v="2023-06-02T00:00:00"/>
        <d v="2023-11-30T00:00:00"/>
        <d v="2024-11-11T00:00:00"/>
        <d v="2024-11-26T00:00:00"/>
        <d v="2024-05-26T00:00:00"/>
        <d v="2023-10-25T00:00:00"/>
        <d v="2024-04-01T00:00:00"/>
        <d v="2024-05-25T00:00:00"/>
        <d v="2023-03-10T00:00:00"/>
        <d v="2023-05-19T00:00:00"/>
        <d v="2023-10-31T00:00:00"/>
        <d v="2023-01-25T00:00:00"/>
        <d v="2023-12-01T00:00:00"/>
        <d v="2023-02-17T00:00:00"/>
        <d v="2023-03-17T00:00:00"/>
        <d v="2023-12-29T00:00:00"/>
        <d v="2024-09-21T00:00:00"/>
        <d v="2023-09-04T00:00:00"/>
        <d v="2023-11-19T00:00:00"/>
        <d v="2024-04-05T00:00:00"/>
        <d v="2023-06-28T00:00:00"/>
        <d v="2023-06-21T00:00:00"/>
        <d v="2024-08-30T00:00:00"/>
        <d v="2024-07-02T00:00:00"/>
        <d v="2023-11-13T00:00:00"/>
        <d v="2023-02-25T00:00:00"/>
        <d v="2024-08-20T00:00:00"/>
        <d v="2023-08-26T00:00:00"/>
        <d v="2024-01-02T00:00:00"/>
        <d v="2024-01-14T00:00:00"/>
        <d v="2024-04-23T00:00:00"/>
        <d v="2024-02-06T00:00:00"/>
        <d v="2023-10-21T00:00:00"/>
        <d v="2023-03-28T00:00:00"/>
        <d v="2024-12-15T00:00:00"/>
        <d v="2024-07-31T00:00:00"/>
        <d v="2023-08-03T00:00:00"/>
        <d v="2023-07-22T00:00:00"/>
        <d v="2023-01-11T00:00:00"/>
        <d v="2023-07-18T00:00:00"/>
        <d v="2024-03-21T00:00:00"/>
        <d v="2024-02-07T00:00:00"/>
        <d v="2024-04-28T00:00:00"/>
        <d v="2024-01-30T00:00:00"/>
        <d v="2023-03-30T00:00:00"/>
        <d v="2024-07-21T00:00:00"/>
        <d v="2024-08-28T00:00:00"/>
        <d v="2024-10-20T00:00:00"/>
        <d v="2023-12-20T00:00:00"/>
        <d v="2023-09-05T00:00:00"/>
        <d v="2024-10-26T00:00:00"/>
        <d v="2023-03-11T00:00:00"/>
        <d v="2023-08-02T00:00:00"/>
        <d v="2024-06-30T00:00:00"/>
        <d v="2023-10-13T00:00:00"/>
        <d v="2023-09-19T00:00:00"/>
        <d v="2024-09-11T00:00:00"/>
        <d v="2024-01-23T00:00:00"/>
        <d v="2024-07-06T00:00:00"/>
        <d v="2024-04-27T00:00:00"/>
        <d v="2024-09-10T00:00:00"/>
        <d v="2024-07-23T00:00:00"/>
        <d v="2023-04-27T00:00:00"/>
        <d v="2024-08-15T00:00:00"/>
        <d v="2023-01-04T00:00:00"/>
        <d v="2023-12-27T00:00:00"/>
        <d v="2023-09-26T00:00:00"/>
        <d v="2023-09-13T00:00:00"/>
        <d v="2024-09-13T00:00:00"/>
        <d v="2023-11-07T00:00:00"/>
        <d v="2024-03-19T00:00:00"/>
        <d v="2024-02-19T00:00:00"/>
        <d v="2023-11-05T00:00:00"/>
        <d v="2024-11-04T00:00:00"/>
        <d v="2023-05-03T00:00:00"/>
        <d v="2024-12-03T00:00:00"/>
        <d v="2023-09-16T00:00:00"/>
        <d v="2024-01-09T00:00:00"/>
        <d v="2024-01-07T00:00:00"/>
        <d v="2023-05-25T00:00:00"/>
        <d v="2023-05-26T00:00:00"/>
        <d v="2024-09-23T00:00:00"/>
        <d v="2024-02-17T00:00:00"/>
        <d v="2023-01-30T00:00:00"/>
        <d v="2023-01-05T00:00:00"/>
        <d v="2024-12-30T00:00:00"/>
        <d v="2024-10-30T00:00:00"/>
        <d v="2023-07-28T00:00:00"/>
        <d v="2024-10-17T00:00:00"/>
        <d v="2024-07-29T00:00:00"/>
        <d v="2024-06-17T00:00:00"/>
        <d v="2024-04-21T00:00:00"/>
        <d v="2024-05-21T00:00:00"/>
        <d v="2024-11-19T00:00:00"/>
        <d v="2024-04-10T00:00:00"/>
        <d v="2024-10-10T00:00:00"/>
        <d v="2024-07-07T00:00:00"/>
        <d v="2024-02-13T00:00:00"/>
        <d v="2023-08-28T00:00:00"/>
        <d v="2024-09-22T00:00:00"/>
        <d v="2023-01-03T00:00:00"/>
        <d v="2024-03-31T00:00:00"/>
        <d v="2023-09-03T00:00:00"/>
        <d v="2024-02-24T00:00:00"/>
        <d v="2023-04-06T00:00:00"/>
        <d v="2023-01-09T00:00:00"/>
        <d v="2023-08-24T00:00:00"/>
        <d v="2024-07-28T00:00:00"/>
        <d v="2023-11-20T00:00:00"/>
        <d v="2024-01-04T00:00:00"/>
        <d v="2024-08-29T00:00:00"/>
        <d v="2023-08-18T00:00:00"/>
        <d v="2024-05-22T00:00:00"/>
        <d v="2024-09-09T00:00:00"/>
        <d v="2024-06-18T00:00:00"/>
        <d v="2023-11-10T00:00:00"/>
        <d v="2023-03-24T00:00:00"/>
        <d v="2024-11-12T00:00:00"/>
        <d v="2023-04-04T00:00:00"/>
        <d v="2024-11-23T00:00:00"/>
        <d v="2024-02-04T00:00:00"/>
        <d v="2024-01-11T00:00:00"/>
        <d v="2024-11-09T00:00:00"/>
        <d v="2023-01-06T00:00:00"/>
        <d v="2023-07-17T00:00:00"/>
        <d v="2023-06-04T00:00:00"/>
        <d v="2023-03-12T00:00:00"/>
        <d v="2024-03-22T00:00:00"/>
        <d v="2023-06-01T00:00:00"/>
        <d v="2024-01-26T00:00:00"/>
        <d v="2023-09-24T00:00:00"/>
        <d v="2024-07-30T00:00:00"/>
        <d v="2023-06-20T00:00:00"/>
        <d v="2023-12-16T00:00:00"/>
        <d v="2024-09-05T00:00:00"/>
        <d v="2023-12-24T00:00:00"/>
        <d v="2024-01-18T00:00:00"/>
        <d v="2024-09-08T00:00:00"/>
        <d v="2023-07-19T00:00:00"/>
        <d v="2023-11-09T00:00:00"/>
        <d v="2023-04-14T00:00:00"/>
        <d v="2023-10-30T00:00:00"/>
        <d v="2024-12-11T00:00:00"/>
        <d v="2023-04-24T00:00:00"/>
        <d v="2023-08-09T00:00:00"/>
        <d v="2024-01-08T00:00:00"/>
        <d v="2023-06-14T00:00:00"/>
        <d v="2024-01-12T00:00:00"/>
        <d v="2023-03-19T00:00:00"/>
        <d v="2024-12-22T00:00:00"/>
        <d v="2023-10-20T00:00:00"/>
        <d v="2023-03-18T00:00:00"/>
        <d v="2024-06-14T00:00:00"/>
        <d v="2023-12-06T00:00:00"/>
        <d v="2023-06-30T00:00:00"/>
        <d v="2023-07-30T00:00:00"/>
        <d v="2023-06-16T00:00:00"/>
        <d v="2024-11-21T00:00:00"/>
        <d v="2024-09-28T00:00:00"/>
        <d v="2023-10-04T00:00:00"/>
        <d v="2024-02-21T00:00:00"/>
        <d v="2023-05-18T00:00:00"/>
        <d v="2024-11-03T00:00:00"/>
        <d v="2024-10-12T00:00:00"/>
        <d v="2024-10-14T00:00:00"/>
        <d v="2024-09-07T00:00:00"/>
        <d v="2024-02-09T00:00:00"/>
        <d v="2024-07-19T00:00:00"/>
        <d v="2023-10-05T00:00:00"/>
        <d v="2024-06-05T00:00:00"/>
        <d v="2023-09-09T00:00:00"/>
        <d v="2023-05-15T00:00:00"/>
        <d v="2024-01-22T00:00:00"/>
        <d v="2023-02-12T00:00:00"/>
        <d v="2024-11-30T00:00:00"/>
        <d v="2024-03-27T00:00:00"/>
        <d v="2023-06-07T00:00:00"/>
        <d v="2024-09-30T00:00:00"/>
        <d v="2023-10-19T00:00:00"/>
        <d v="2023-06-12T00:00:00"/>
        <d v="2023-07-21T00:00:00"/>
        <d v="2023-12-08T00:00:00"/>
        <d v="2023-05-28T00:00:00"/>
        <d v="2023-04-08T00:00:00"/>
        <d v="2023-08-12T00:00:00"/>
        <d v="2024-11-28T00:00:00"/>
        <d v="2024-06-27T00:00:00"/>
        <d v="2024-02-28T00:00:00"/>
        <d v="2023-09-17T00:00:00"/>
        <d v="2024-03-10T00:00:00"/>
        <d v="2023-09-20T00:00:00"/>
        <d v="2023-02-27T00:00:00"/>
        <d v="2023-04-26T00:00:00"/>
        <d v="2023-04-30T00:00:00"/>
        <d v="2023-02-21T00:00:00"/>
      </sharedItems>
      <fieldGroup par="11" base="1">
        <rangePr groupBy="months" startDate="2023-01-02T00:00:00" endDate="2024-12-31T00:00:00"/>
        <groupItems count="14">
          <s v="&lt;1/2/2023"/>
          <s v="Jan"/>
          <s v="Feb"/>
          <s v="Mar"/>
          <s v="Apr"/>
          <s v="May"/>
          <s v="Jun"/>
          <s v="Jul"/>
          <s v="Aug"/>
          <s v="Sep"/>
          <s v="Oct"/>
          <s v="Nov"/>
          <s v="Dec"/>
          <s v="&gt;12/31/2024"/>
        </groupItems>
      </fieldGroup>
    </cacheField>
    <cacheField name="Nama_Pelanggan" numFmtId="0">
      <sharedItems/>
    </cacheField>
    <cacheField name="Kota" numFmtId="0">
      <sharedItems count="9">
        <s v="jakarta"/>
        <s v="surabaya"/>
        <s v="yogyakarta"/>
        <s v="bandung"/>
        <s v="makassar"/>
        <s v="sby"/>
        <s v="medan"/>
        <s v="Tidak diketahui"/>
        <s v="semarang"/>
      </sharedItems>
    </cacheField>
    <cacheField name="Kategori_Produk" numFmtId="0">
      <sharedItems count="4">
        <s v="elektronik"/>
        <s v="buku"/>
        <s v="pakaian"/>
        <s v="elektronic"/>
      </sharedItems>
    </cacheField>
    <cacheField name="Nama_Produk" numFmtId="0">
      <sharedItems count="9">
        <s v="laptop"/>
        <s v="novel fiksi"/>
        <s v="jaket"/>
        <s v="buku bisnis"/>
        <s v="celana jeans"/>
        <s v="komik"/>
        <s v="kemeja"/>
        <s v="smartphone"/>
        <s v="headphone"/>
      </sharedItems>
    </cacheField>
    <cacheField name=" Harga_Satuan " numFmtId="1">
      <sharedItems containsSemiMixedTypes="0" containsString="0" containsNumber="1" containsInteger="1" minValue="50000" maxValue="15000000"/>
    </cacheField>
    <cacheField name="Jumlah_Terjual" numFmtId="0">
      <sharedItems containsSemiMixedTypes="0" containsString="0" containsNumber="1" containsInteger="1" minValue="-1" maxValue="10"/>
    </cacheField>
    <cacheField name="Status_Pesanan" numFmtId="0">
      <sharedItems/>
    </cacheField>
    <cacheField name="Metode_Pembayaran" numFmtId="0">
      <sharedItems count="4">
        <s v="transfer bank"/>
        <s v="cod"/>
        <s v="credit card"/>
        <s v="e-wallet"/>
      </sharedItems>
    </cacheField>
    <cacheField name="Total Penjualan" numFmtId="0">
      <sharedItems containsSemiMixedTypes="0" containsString="0" containsNumber="1" containsInteger="1" minValue="-8000000" maxValue="150000000" count="71">
        <n v="135000000"/>
        <n v="120000000"/>
        <n v="760000"/>
        <n v="2400000"/>
        <n v="3600000"/>
        <n v="4200000"/>
        <n v="1050000"/>
        <n v="950000"/>
        <n v="150000"/>
        <n v="2250000"/>
        <n v="300000"/>
        <n v="350000"/>
        <n v="250000"/>
        <n v="1200000"/>
        <n v="16000000"/>
        <n v="45000000"/>
        <n v="6000000"/>
        <n v="450000"/>
        <n v="855000"/>
        <n v="60000000"/>
        <n v="105000000"/>
        <n v="1000000"/>
        <n v="2700000"/>
        <n v="95000"/>
        <n v="900000"/>
        <n v="200000"/>
        <n v="24000000"/>
        <n v="4800000"/>
        <n v="75000000"/>
        <n v="665000"/>
        <n v="1350000"/>
        <n v="500000"/>
        <n v="8000000"/>
        <n v="380000"/>
        <n v="190000"/>
        <n v="8400000"/>
        <n v="750000"/>
        <n v="15000000"/>
        <n v="570000"/>
        <n v="7200000"/>
        <n v="600000"/>
        <n v="2000000"/>
        <n v="1800000"/>
        <n v="100000"/>
        <n v="4050000"/>
        <n v="285000"/>
        <n v="400000"/>
        <n v="30000000"/>
        <n v="4500000"/>
        <n v="90000000"/>
        <n v="3000000"/>
        <n v="50000"/>
        <n v="80000000"/>
        <n v="1250000"/>
        <n v="2500000"/>
        <n v="150000000"/>
        <n v="1500000"/>
        <n v="-250000"/>
        <n v="48000000"/>
        <n v="10800000"/>
        <n v="12000000"/>
        <n v="56000000"/>
        <n v="72000000"/>
        <n v="64000000"/>
        <n v="475000"/>
        <n v="40000000"/>
        <n v="3150000"/>
        <n v="32000000"/>
        <n v="1750000"/>
        <n v="-8000000"/>
        <n v="9600000"/>
      </sharedItems>
    </cacheField>
    <cacheField name="Years" numFmtId="0" databaseField="0">
      <fieldGroup base="1">
        <rangePr groupBy="years" startDate="2023-01-02T00:00:00" endDate="2024-12-31T00:00:00"/>
        <groupItems count="4">
          <s v="&lt;1/2/2023"/>
          <s v="2023"/>
          <s v="2024"/>
          <s v="&gt;12/31/2024"/>
        </groupItems>
      </fieldGroup>
    </cacheField>
  </cacheFields>
  <extLst>
    <ext xmlns:x14="http://schemas.microsoft.com/office/spreadsheetml/2009/9/main" uri="{725AE2AE-9491-48be-B2B4-4EB974FC3084}">
      <x14:pivotCacheDefinition pivotCacheId="53252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5">
  <r>
    <s v="ORD-20230390"/>
    <d v="2024-04-09T00:00:00"/>
    <s v="Eka Wijaya"/>
    <s v="jakarta"/>
    <s v="elektronik"/>
    <s v="laptop"/>
    <s v=" Rp15,000,000 "/>
    <n v="9"/>
    <s v="dikirim"/>
    <s v="transfer bank"/>
  </r>
  <r>
    <s v="ORD-20230296"/>
    <d v="2023-04-23T00:00:00"/>
    <s v="Eka Wijaya"/>
    <s v="surabaya"/>
    <s v="elektronik"/>
    <s v="laptop"/>
    <s v=" Rp15,000,000 "/>
    <n v="8"/>
    <s v="selesai"/>
    <s v="cod"/>
  </r>
  <r>
    <s v="ORD-20230148"/>
    <d v="2024-07-17T00:00:00"/>
    <s v="Joko Kusuma"/>
    <s v="jakarta"/>
    <s v="buku"/>
    <s v="novel fiksi"/>
    <s v=" Rp95,000 "/>
    <n v="8"/>
    <s v="dikirim"/>
    <s v="kartu kredit"/>
  </r>
  <r>
    <s v="ORD-20230337"/>
    <d v="2024-01-24T00:00:00"/>
    <s v="Eka Kusuma"/>
    <s v="yogyakarta"/>
    <s v="pakaian"/>
    <s v="jaket"/>
    <s v=" Rp600,000 "/>
    <n v="4"/>
    <s v="dikirim"/>
    <s v="kartu kredit"/>
  </r>
  <r>
    <s v="ORD-20230277"/>
    <d v="2024-03-16T00:00:00"/>
    <s v="Hadi Pratama"/>
    <s v="bandung"/>
    <s v="pakaian"/>
    <s v="jaket"/>
    <s v=" Rp600,000 "/>
    <n v="6"/>
    <s v="batal"/>
    <s v="cod"/>
  </r>
  <r>
    <s v="ORD-20230456"/>
    <d v="2023-10-03T00:00:00"/>
    <s v="Tidak Diketahui"/>
    <s v="makassar"/>
    <s v="pakaian"/>
    <s v="jaket"/>
    <s v=" Rp600,000 "/>
    <n v="7"/>
    <s v="selesai"/>
    <s v="cod"/>
  </r>
  <r>
    <s v="ORD-20230448"/>
    <d v="2024-03-11T00:00:00"/>
    <s v="Dewi Wijaya"/>
    <s v="sby"/>
    <s v="buku"/>
    <s v="buku bisnis"/>
    <s v=" Rp150,000 "/>
    <n v="7"/>
    <s v="selesai"/>
    <s v="kartu kredit"/>
  </r>
  <r>
    <s v="ORD-20230420"/>
    <d v="2023-06-17T00:00:00"/>
    <s v="Indah Susanto"/>
    <s v="yogyakarta"/>
    <s v="buku"/>
    <s v="novel fiksi"/>
    <s v=" Rp95,000 "/>
    <n v="10"/>
    <s v="selesai"/>
    <s v="transfer bank"/>
  </r>
  <r>
    <s v="ORD-20230350"/>
    <d v="2024-02-05T00:00:00"/>
    <s v="Gita Setiawan"/>
    <s v="yogyakarta"/>
    <s v="buku"/>
    <s v="buku bisnis"/>
    <s v=" Rp150,000 "/>
    <n v="1"/>
    <s v="selesai"/>
    <s v="kartu kredit"/>
  </r>
  <r>
    <s v="ORD-20230159"/>
    <d v="2023-12-26T00:00:00"/>
    <s v="Fajar Pratama"/>
    <s v="bandung"/>
    <s v="buku"/>
    <s v="novel fiksi"/>
    <s v=" Rp95,000 "/>
    <n v="8"/>
    <s v="dikirim"/>
    <s v="cod"/>
  </r>
  <r>
    <s v="ORD-20230056"/>
    <d v="2024-10-07T00:00:00"/>
    <s v="Eka Nugroho"/>
    <s v="jakarta"/>
    <s v="pakaian"/>
    <s v="celana jeans"/>
    <s v=" Rp450,000 "/>
    <n v="5"/>
    <s v="selesai"/>
    <s v="kartu kredit"/>
  </r>
  <r>
    <s v="ORD-20230432"/>
    <d v="2024-03-30T00:00:00"/>
    <s v="Joko Susanto"/>
    <s v="makassar"/>
    <s v="buku"/>
    <s v="komik"/>
    <s v=" Rp50,000 "/>
    <n v="6"/>
    <s v="batal"/>
    <s v="e-wallet"/>
  </r>
  <r>
    <s v="ORD-20230003"/>
    <d v="2023-12-10T00:00:00"/>
    <s v="Dewi Pratama"/>
    <s v="sby"/>
    <s v="buku"/>
    <s v="komik"/>
    <s v=" Rp50,000 "/>
    <n v="7"/>
    <s v="Tidak diketahui"/>
    <s v="transfer bank"/>
  </r>
  <r>
    <s v="ORD-20230011"/>
    <d v="2024-12-04T00:00:00"/>
    <s v="Dewi Kusuma"/>
    <s v="medan"/>
    <s v="pakaian"/>
    <s v="jaket"/>
    <s v=" Rp600,000 "/>
    <n v="6"/>
    <s v="batal"/>
    <s v="cod"/>
  </r>
  <r>
    <s v="ORD-20230022"/>
    <d v="2023-10-22T00:00:00"/>
    <s v="Hadi Kusuma"/>
    <s v="jakarta"/>
    <s v="pakaian"/>
    <s v="kemeja"/>
    <s v=" Rp250,000 "/>
    <n v="1"/>
    <s v="batal"/>
    <s v="cod"/>
  </r>
  <r>
    <s v="ORD-20230441"/>
    <d v="2024-06-06T00:00:00"/>
    <s v="Tidak Diketahui"/>
    <s v="bandung"/>
    <s v="buku"/>
    <s v="buku bisnis"/>
    <s v=" Rp150,000 "/>
    <n v="8"/>
    <s v="batal"/>
    <s v="cod"/>
  </r>
  <r>
    <s v="ORD-20230075"/>
    <d v="2024-02-20T00:00:00"/>
    <s v="Indah Kusuma"/>
    <s v="Tidak diketahui"/>
    <s v="elektronik"/>
    <s v="smartphone"/>
    <s v=" Rp8,000,000 "/>
    <n v="2"/>
    <s v="selesai"/>
    <s v="kartu kredit"/>
  </r>
  <r>
    <s v="ORD-20230336"/>
    <d v="2023-07-31T00:00:00"/>
    <s v="Tidak Diketahui"/>
    <s v="medan"/>
    <s v="elektronik"/>
    <s v="laptop"/>
    <s v=" Rp15,000,000 "/>
    <n v="3"/>
    <s v="selesai"/>
    <s v="transfer bank"/>
  </r>
  <r>
    <s v="ORD-20230123"/>
    <d v="2023-04-20T00:00:00"/>
    <s v="Eka Pratama"/>
    <s v="yogyakarta"/>
    <s v="pakaian"/>
    <s v="jaket"/>
    <s v=" Rp600,000 "/>
    <n v="10"/>
    <s v="batal"/>
    <s v="cod"/>
  </r>
  <r>
    <s v="ORD-20230496"/>
    <d v="2024-12-05T00:00:00"/>
    <s v="Budi Pratama"/>
    <s v="semarang"/>
    <s v="buku"/>
    <s v="komik"/>
    <s v=" Rp50,000 "/>
    <n v="9"/>
    <s v="selesai"/>
    <s v="credit card"/>
  </r>
  <r>
    <s v="ORD-20230389"/>
    <d v="2024-05-15T00:00:00"/>
    <s v="Indah Kusuma"/>
    <s v="bandung"/>
    <s v="buku"/>
    <s v="novel fiksi"/>
    <s v=" Rp95,000 "/>
    <n v="9"/>
    <s v="selesai"/>
    <s v="credit card"/>
  </r>
  <r>
    <s v="ORD-20230482"/>
    <d v="2024-08-21T00:00:00"/>
    <s v="Dewi Pratama"/>
    <s v="bandung"/>
    <s v="pakaian"/>
    <s v="celana jeans"/>
    <s v=" Rp450,000 "/>
    <n v="1"/>
    <s v="batal"/>
    <s v="credit card"/>
  </r>
  <r>
    <s v="ORD-20230356"/>
    <d v="2024-03-02T00:00:00"/>
    <s v="Tidak Diketahui"/>
    <s v="jakarta"/>
    <s v="elektronik"/>
    <s v="laptop"/>
    <s v=" Rp15,000,000 "/>
    <n v="4"/>
    <s v="dikirim"/>
    <s v="credit card"/>
  </r>
  <r>
    <s v="ORD-20230421"/>
    <d v="2024-04-26T00:00:00"/>
    <s v="Eka Nugroho"/>
    <s v="makassar"/>
    <s v="elektronik"/>
    <s v="laptop"/>
    <s v=" Rp15,000,000 "/>
    <n v="7"/>
    <s v="dikirim"/>
    <s v="transfer bank"/>
  </r>
  <r>
    <s v="ORD-20230018"/>
    <d v="2023-03-25T00:00:00"/>
    <s v="Citra Susanto"/>
    <s v="makassar"/>
    <s v="pakaian"/>
    <s v="kemeja"/>
    <s v=" Rp250,000 "/>
    <n v="4"/>
    <s v="batal"/>
    <s v="kartu kredit"/>
  </r>
  <r>
    <s v="ORD-20230283"/>
    <d v="2023-10-08T00:00:00"/>
    <s v="Indah Wijaya"/>
    <s v="medan"/>
    <s v="pakaian"/>
    <s v="celana jeans"/>
    <s v=" Rp450,000 "/>
    <n v="6"/>
    <s v="selesai"/>
    <s v="credit card"/>
  </r>
  <r>
    <s v="ORD-20230469"/>
    <d v="2024-07-18T00:00:00"/>
    <s v="Citra Kusuma"/>
    <s v="surabaya"/>
    <s v="elektronic"/>
    <s v="kemeja"/>
    <s v=" Rp250,000 "/>
    <n v="1"/>
    <s v="selesai"/>
    <s v="transfer bank"/>
  </r>
  <r>
    <s v="ORD-20230196"/>
    <d v="2023-12-13T00:00:00"/>
    <s v="Tidak Diketahui"/>
    <s v="Tidak diketahui"/>
    <s v="buku"/>
    <s v="novel fiksi"/>
    <s v=" Rp95,000 "/>
    <n v="1"/>
    <s v="selesai"/>
    <s v="transfer bank"/>
  </r>
  <r>
    <s v="ORD-20230233"/>
    <d v="2024-08-13T00:00:00"/>
    <s v="Tidak Diketahui"/>
    <s v="semarang"/>
    <s v="pakaian"/>
    <s v="celana jeans"/>
    <s v=" Rp450,000 "/>
    <n v="2"/>
    <s v="Tidak diketahui"/>
    <s v="e-wallet"/>
  </r>
  <r>
    <s v="ORD-20230349"/>
    <d v="2024-06-22T00:00:00"/>
    <s v="Hadi Pratama"/>
    <s v="Tidak diketahui"/>
    <s v="buku"/>
    <s v="komik"/>
    <s v=" Rp50,000 "/>
    <n v="4"/>
    <s v="selesai"/>
    <s v="cod"/>
  </r>
  <r>
    <s v="ORD-20230085"/>
    <d v="2024-03-16T00:00:00"/>
    <s v="Fajar Lestari"/>
    <s v="makassar"/>
    <s v="elektronik"/>
    <s v="smartphone"/>
    <s v=" Rp- "/>
    <n v="1"/>
    <s v="selesai"/>
    <s v="cod"/>
  </r>
  <r>
    <s v="ORD-20230466"/>
    <d v="2024-01-13T00:00:00"/>
    <s v="Budi Lestari"/>
    <s v="sby"/>
    <s v="pakaian"/>
    <s v="kemeja"/>
    <s v=" Rp250,000 "/>
    <n v="1"/>
    <s v="selesai"/>
    <s v="e-wallet"/>
  </r>
  <r>
    <s v="ORD-20230483"/>
    <d v="2024-04-06T00:00:00"/>
    <s v="Joko Nugroho"/>
    <s v="jakarta"/>
    <s v="pakaian"/>
    <s v="kemeja"/>
    <s v=" Rp250,000 "/>
    <n v="1"/>
    <s v="selesai"/>
    <s v="e-wallet"/>
  </r>
  <r>
    <s v="ORD-20230059"/>
    <d v="2023-10-11T00:00:00"/>
    <s v="Eka Lestari"/>
    <s v="medan"/>
    <s v="pakaian"/>
    <s v="celana jeans"/>
    <s v=" Rp450,000 "/>
    <n v="6"/>
    <s v="dikirim"/>
    <s v="transfer bank"/>
  </r>
  <r>
    <s v="ORD-20230373"/>
    <d v="2024-03-16T00:00:00"/>
    <s v="Indah Nugroho"/>
    <s v="bandung"/>
    <s v="elektronik"/>
    <s v="smartphone"/>
    <s v=" Rp8,000,000 "/>
    <n v="3"/>
    <s v="Tidak diketahui"/>
    <s v="kartu kredit"/>
  </r>
  <r>
    <s v="ORD-20230237"/>
    <d v="2024-04-22T00:00:00"/>
    <s v="Joko Nugroho"/>
    <s v="jakarta"/>
    <s v="pakaian"/>
    <s v="celana jeans"/>
    <s v=" Rp450,000 "/>
    <n v="1"/>
    <s v="selesai"/>
    <s v="transfer bank"/>
  </r>
  <r>
    <s v="ORD-20230236"/>
    <d v="2024-04-16T00:00:00"/>
    <s v="Adi Wijaya"/>
    <s v="yogyakarta"/>
    <s v="pakaian"/>
    <s v="jaket"/>
    <s v=" Rp600,000 "/>
    <n v="8"/>
    <s v="dikirim"/>
    <s v="e-wallet"/>
  </r>
  <r>
    <s v="ORD-20230284"/>
    <d v="2024-11-02T00:00:00"/>
    <s v="Fajar Wijaya"/>
    <s v="jakarta"/>
    <s v="pakaian"/>
    <s v="kemeja"/>
    <s v=" Rp- "/>
    <n v="3"/>
    <s v="selesai"/>
    <s v="credit card"/>
  </r>
  <r>
    <s v="ORD-20230161"/>
    <d v="2023-05-14T00:00:00"/>
    <s v="Gita Susanto"/>
    <s v="sby"/>
    <s v="elektronik"/>
    <s v="laptop"/>
    <s v=" Rp15,000,000 "/>
    <n v="5"/>
    <s v="selesai"/>
    <s v="credit card"/>
  </r>
  <r>
    <s v="ORD-20230091"/>
    <d v="2024-04-17T00:00:00"/>
    <s v="Indah Kusuma"/>
    <s v="jakarta"/>
    <s v="buku"/>
    <s v="novel fiksi"/>
    <s v=" Rp95,000 "/>
    <n v="7"/>
    <s v="batal"/>
    <s v="cod"/>
  </r>
  <r>
    <s v="ORD-20230454"/>
    <d v="2023-07-14T00:00:00"/>
    <s v="Hadi Kusuma"/>
    <s v="semarang"/>
    <s v="pakaian"/>
    <s v="jaket"/>
    <s v=" Rp600,000 "/>
    <n v="2"/>
    <s v="selesai"/>
    <s v="credit card"/>
  </r>
  <r>
    <s v="ORD-20230434"/>
    <d v="2023-09-07T00:00:00"/>
    <s v="Indah Nugroho"/>
    <s v="bandung"/>
    <s v="elektronik"/>
    <s v="smartphone"/>
    <s v=" Rp8,000,000 "/>
    <n v="3"/>
    <s v="Tidak diketahui"/>
    <s v="kartu kredit"/>
  </r>
  <r>
    <s v="ORD-20230127"/>
    <d v="2023-03-21T00:00:00"/>
    <s v="Gita Kusuma"/>
    <s v="medan"/>
    <s v="pakaian"/>
    <s v="celana jeans"/>
    <s v=" Rp450,000 "/>
    <n v="3"/>
    <s v="dikirim"/>
    <s v="transfer bank"/>
  </r>
  <r>
    <s v="ORD-20230074"/>
    <d v="2024-03-05T00:00:00"/>
    <s v="Adi Nugroho"/>
    <s v="jakarta"/>
    <s v="pakaian"/>
    <s v="kemeja"/>
    <s v=" Rp250,000 "/>
    <n v="2"/>
    <s v="selesai"/>
    <s v="credit card"/>
  </r>
  <r>
    <s v="ORD-20230157"/>
    <d v="2023-07-12T00:00:00"/>
    <s v="Indah Pratama"/>
    <s v="yogyakarta"/>
    <s v="elektronik"/>
    <s v="smartphone"/>
    <s v=" Rp8,000,000 "/>
    <n v="1"/>
    <s v="selesai"/>
    <s v="kartu kredit"/>
  </r>
  <r>
    <s v="ORD-20230359"/>
    <d v="2023-07-15T00:00:00"/>
    <s v="Citra Nugroho"/>
    <s v="bandung"/>
    <s v="buku"/>
    <s v="novel fiksi"/>
    <s v=" Rp95,000 "/>
    <n v="4"/>
    <s v="batal"/>
    <s v="e-wallet"/>
  </r>
  <r>
    <s v="ORD-20230053"/>
    <d v="2024-10-27T00:00:00"/>
    <s v="Fajar Susanto"/>
    <s v="surabaya"/>
    <s v="buku"/>
    <s v="novel fiksi"/>
    <s v=" Rp95,000 "/>
    <n v="2"/>
    <s v="selesai"/>
    <s v="transfer bank"/>
  </r>
  <r>
    <s v="ORD-20230001"/>
    <d v="2023-02-09T00:00:00"/>
    <s v="Eka Kusuma"/>
    <s v="makassar"/>
    <s v="buku"/>
    <s v="buku bisnis"/>
    <s v=" Rp150,000 "/>
    <n v="6"/>
    <s v="selesai"/>
    <s v="e-wallet"/>
  </r>
  <r>
    <s v="ORD-20230322"/>
    <d v="2023-08-27T00:00:00"/>
    <s v="Hadi Kusuma"/>
    <s v="semarang"/>
    <s v="pakaian"/>
    <s v="celana jeans"/>
    <s v=" Rp450,000 "/>
    <n v="3"/>
    <s v="batal"/>
    <s v="transfer bank"/>
  </r>
  <r>
    <s v="ORD-20230032"/>
    <d v="2023-11-16T00:00:00"/>
    <s v="Gita Lestari"/>
    <s v="jakarta"/>
    <s v="pakaian"/>
    <s v="jaket"/>
    <s v=" Rp600,000 "/>
    <n v="8"/>
    <s v="dikirim"/>
    <s v="transfer bank"/>
  </r>
  <r>
    <s v="ORD-20230318"/>
    <d v="2023-09-14T00:00:00"/>
    <s v="Citra Pratama"/>
    <s v="jakarta"/>
    <s v="elektronik"/>
    <s v="laptop"/>
    <s v=" Rp15,000,000 "/>
    <n v="8"/>
    <s v="batal"/>
    <s v="transfer bank"/>
  </r>
  <r>
    <s v="ORD-20230197"/>
    <d v="2023-10-16T00:00:00"/>
    <s v="Eka Lestari"/>
    <s v="bandung"/>
    <s v="elektronic"/>
    <s v="celana jeans"/>
    <s v=" Rp450,000 "/>
    <n v="8"/>
    <s v="batal"/>
    <s v="e-wallet"/>
  </r>
  <r>
    <s v="ORD-20230158"/>
    <d v="2023-09-30T00:00:00"/>
    <s v="Joko Pratama"/>
    <s v="surabaya"/>
    <s v="buku"/>
    <s v="buku bisnis"/>
    <s v=" Rp150,000 "/>
    <n v="999"/>
    <s v="selesai"/>
    <s v="kartu kredit"/>
  </r>
  <r>
    <s v="ORD-20230173"/>
    <d v="2024-03-06T00:00:00"/>
    <s v="Fajar Wijaya"/>
    <s v="jakarta"/>
    <s v="buku"/>
    <s v="komik"/>
    <s v=" Rp50,000 "/>
    <n v="7"/>
    <s v="batal"/>
    <s v="transfer bank"/>
  </r>
  <r>
    <s v="ORD-20230147"/>
    <d v="2023-06-13T00:00:00"/>
    <s v="Budi Lestari"/>
    <s v="bandung"/>
    <s v="elektronik"/>
    <s v="headphone"/>
    <s v=" Rp1,200,000 "/>
    <n v="7"/>
    <s v="selesai"/>
    <s v="cod"/>
  </r>
  <r>
    <s v="ORD-20230019"/>
    <d v="2024-05-09T00:00:00"/>
    <s v="Dewi Lestari"/>
    <s v="makassar"/>
    <s v="pakaian"/>
    <s v="jaket"/>
    <s v=" Rp600,000 "/>
    <n v="10"/>
    <s v="selesai"/>
    <s v="cod"/>
  </r>
  <r>
    <s v="ORD-20230070"/>
    <d v="2023-05-23T00:00:00"/>
    <s v="Adi Nugroho"/>
    <s v="makassar"/>
    <s v="buku"/>
    <s v="buku bisnis"/>
    <s v=" Rp150,000 "/>
    <n v="2"/>
    <s v="batal"/>
    <s v="kartu kredit"/>
  </r>
  <r>
    <s v="ORD-20230117"/>
    <d v="2023-05-01T00:00:00"/>
    <s v="Fajar Kusuma"/>
    <s v="jakarta"/>
    <s v="buku"/>
    <s v="komik"/>
    <s v=" Rp50,000 "/>
    <n v="4"/>
    <s v="dikirim"/>
    <s v="credit card"/>
  </r>
  <r>
    <s v="ORD-20230167"/>
    <d v="2024-02-22T00:00:00"/>
    <s v="Citra Lestari"/>
    <s v="surabaya"/>
    <s v="pakaian"/>
    <s v="kemeja"/>
    <s v=" Rp250,000 "/>
    <n v="3"/>
    <s v="selesai"/>
    <s v="cod"/>
  </r>
  <r>
    <s v="ORD-20230484"/>
    <d v="2024-02-11T00:00:00"/>
    <s v="Fajar Pratama"/>
    <s v="Tidak diketahui"/>
    <s v="pakaian"/>
    <s v="jaket"/>
    <s v=" Rp600,000 "/>
    <n v="6"/>
    <s v="Tidak diketahui"/>
    <s v="kartu kredit"/>
  </r>
  <r>
    <s v="ORD-20230440"/>
    <d v="2023-07-09T00:00:00"/>
    <s v="Gita Wijaya"/>
    <s v="jakarta"/>
    <s v="pakaian"/>
    <s v="jaket"/>
    <s v=" Rp600,000 "/>
    <n v="6"/>
    <s v="selesai"/>
    <s v="cod"/>
  </r>
  <r>
    <s v="ORD-20230394"/>
    <d v="2024-03-18T00:00:00"/>
    <s v="Budi Kusuma"/>
    <s v="surabaya"/>
    <s v="elektronik"/>
    <s v="laptop"/>
    <s v=" Rp15,000,000 "/>
    <n v="4"/>
    <s v="batal"/>
    <s v="credit card"/>
  </r>
  <r>
    <s v="ORD-20230374"/>
    <d v="2024-03-16T00:00:00"/>
    <s v="Budi Lestari"/>
    <s v="sby"/>
    <s v="elektronik"/>
    <s v="laptop"/>
    <s v=" Rp15,000,000 "/>
    <n v="1"/>
    <s v="selesai"/>
    <s v="e-wallet"/>
  </r>
  <r>
    <s v="ORD-20230179"/>
    <d v="2024-07-05T00:00:00"/>
    <s v="Tidak Diketahui"/>
    <s v="yogyakarta"/>
    <s v="buku"/>
    <s v="novel fiksi"/>
    <s v=" Rp95,000 "/>
    <n v="6"/>
    <s v="selesai"/>
    <s v="credit card"/>
  </r>
  <r>
    <s v="ORD-20230023"/>
    <d v="2023-12-07T00:00:00"/>
    <s v="Eka Kusuma"/>
    <s v="yogyakarta"/>
    <s v="elektronik"/>
    <s v="headphone"/>
    <s v=" Rp1,200,000 "/>
    <n v="6"/>
    <s v="batal"/>
    <s v="credit card"/>
  </r>
  <r>
    <s v="ORD-20230186"/>
    <d v="2024-03-30T00:00:00"/>
    <s v="Indah Nugroho"/>
    <s v="jakarta"/>
    <s v="buku"/>
    <s v="buku bisnis"/>
    <s v=" Rp150,000 "/>
    <n v="4"/>
    <s v="Tidak diketahui"/>
    <s v="credit card"/>
  </r>
  <r>
    <s v="ORD-20230050"/>
    <d v="2023-12-23T00:00:00"/>
    <s v="Adi Setiawan"/>
    <s v="yogyakarta"/>
    <s v="pakaian"/>
    <s v="celana jeans"/>
    <s v=" Rp- "/>
    <n v="6"/>
    <s v="selesai"/>
    <s v="credit card"/>
  </r>
  <r>
    <s v="ORD-20230358"/>
    <d v="2024-05-28T00:00:00"/>
    <s v="Fajar Susanto"/>
    <s v="bandung"/>
    <s v="pakaian"/>
    <s v="celana jeans"/>
    <s v=" Rp450,000 "/>
    <n v="3"/>
    <s v="selesai"/>
    <s v="transfer bank"/>
  </r>
  <r>
    <s v="ORD-20230347"/>
    <d v="2023-05-02T00:00:00"/>
    <s v="Eka Wijaya"/>
    <s v="makassar"/>
    <s v="elektronik"/>
    <s v="smartphone"/>
    <s v=" Rp8,000,000 "/>
    <n v="3"/>
    <s v="selesai"/>
    <s v="transfer bank"/>
  </r>
  <r>
    <s v="ORD-20230398"/>
    <d v="2024-11-15T00:00:00"/>
    <s v="Tidak Diketahui"/>
    <s v="Tidak diketahui"/>
    <s v="pakaian"/>
    <s v="kemeja"/>
    <s v=" Rp250,000 "/>
    <n v="8"/>
    <s v="dikirim"/>
    <s v="transfer bank"/>
  </r>
  <r>
    <s v="ORD-20230364"/>
    <d v="2023-11-02T00:00:00"/>
    <s v="Dewi Setiawan"/>
    <s v="makassar"/>
    <s v="pakaian"/>
    <s v="celana jeans"/>
    <s v=" Rp450,000 "/>
    <n v="1"/>
    <s v="batal"/>
    <s v="credit card"/>
  </r>
  <r>
    <s v="ORD-20230039"/>
    <d v="2023-12-11T00:00:00"/>
    <s v="Joko Kusuma"/>
    <s v="medan"/>
    <s v="buku"/>
    <s v="buku bisnis"/>
    <s v=" Rp150,000 "/>
    <n v="3"/>
    <s v="selesai"/>
    <s v="e-wallet"/>
  </r>
  <r>
    <s v="ORD-20230217"/>
    <d v="2023-11-03T00:00:00"/>
    <s v="Adi Lestari"/>
    <s v="jakarta"/>
    <s v="buku"/>
    <s v="buku bisnis"/>
    <s v=" Rp150,000 "/>
    <n v="8"/>
    <s v="selesai"/>
    <s v="kartu kredit"/>
  </r>
  <r>
    <s v="ORD-20230494"/>
    <d v="2024-02-18T00:00:00"/>
    <s v="Eka Wijaya"/>
    <s v="sby"/>
    <s v="elektronic"/>
    <s v="celana jeans"/>
    <s v=" Rp450,000 "/>
    <n v="1"/>
    <s v="dikirim"/>
    <s v="credit card"/>
  </r>
  <r>
    <s v="ORD-20230238"/>
    <d v="2024-12-04T00:00:00"/>
    <s v="Tidak Diketahui"/>
    <s v="Tidak diketahui"/>
    <s v="pakaian"/>
    <s v="celana jeans"/>
    <s v=" Rp450,000 "/>
    <n v="4"/>
    <s v="selesai"/>
    <s v="kartu kredit"/>
  </r>
  <r>
    <s v="ORD-20230014"/>
    <d v="2024-05-20T00:00:00"/>
    <s v="Joko Wijaya"/>
    <s v="semarang"/>
    <s v="buku"/>
    <s v="komik"/>
    <s v=" Rp50,000 "/>
    <n v="2"/>
    <s v="batal"/>
    <s v="kartu kredit"/>
  </r>
  <r>
    <s v="ORD-20230139"/>
    <d v="2024-04-17T00:00:00"/>
    <s v="Budi Pratama"/>
    <s v="jakarta"/>
    <s v="elektronik"/>
    <s v="headphone"/>
    <s v=" Rp1,200,000 "/>
    <n v="1"/>
    <s v="dikirim"/>
    <s v="kartu kredit"/>
  </r>
  <r>
    <s v="ORD-20230062"/>
    <d v="2024-10-09T00:00:00"/>
    <s v="Indah Susanto"/>
    <s v="bandung"/>
    <s v="pakaian"/>
    <s v="celana jeans"/>
    <s v=" Rp450,000 "/>
    <n v="9"/>
    <s v="Tidak diketahui"/>
    <s v="credit card"/>
  </r>
  <r>
    <s v="ORD-20230221"/>
    <d v="2023-01-02T00:00:00"/>
    <s v="Gita Wijaya"/>
    <s v="yogyakarta"/>
    <s v="buku"/>
    <s v="novel fiksi"/>
    <s v=" Rp95,000 "/>
    <n v="10"/>
    <s v="selesai"/>
    <s v="transfer bank"/>
  </r>
  <r>
    <s v="ORD-20230121"/>
    <d v="2023-12-30T00:00:00"/>
    <s v="Eka Susanto"/>
    <s v="jakarta"/>
    <s v="pakaian"/>
    <s v="celana jeans"/>
    <s v=" Rp450,000 "/>
    <n v="1"/>
    <s v="dikirim"/>
    <s v="transfer bank"/>
  </r>
  <r>
    <s v="ORD-20230156"/>
    <d v="2023-08-15T00:00:00"/>
    <s v="Citra Kusuma"/>
    <s v="medan"/>
    <s v="buku"/>
    <s v="komik"/>
    <s v=" Rp50,000 "/>
    <n v="9"/>
    <s v="selesai"/>
    <s v="transfer bank"/>
  </r>
  <r>
    <s v="ORD-20230487"/>
    <d v="2024-11-25T00:00:00"/>
    <s v="Joko Lestari"/>
    <s v="bandung"/>
    <s v="buku"/>
    <s v="komik"/>
    <s v=" Rp50,000 "/>
    <n v="999"/>
    <s v="selesai"/>
    <s v="e-wallet"/>
  </r>
  <r>
    <s v="ORD-20230163"/>
    <d v="2024-10-31T00:00:00"/>
    <s v="Budi Kusuma"/>
    <s v="jakarta"/>
    <s v="buku"/>
    <s v="buku bisnis"/>
    <s v=" Rp150,000 "/>
    <n v="999"/>
    <s v="batal"/>
    <s v="cod"/>
  </r>
  <r>
    <s v="ORD-20230107"/>
    <d v="2023-10-10T00:00:00"/>
    <s v="Budi Susanto"/>
    <s v="jakarta"/>
    <s v="pakaian"/>
    <s v="jaket"/>
    <s v=" Rp600,000 "/>
    <n v="2"/>
    <s v="selesai"/>
    <s v="cod"/>
  </r>
  <r>
    <s v="ORD-20230428"/>
    <d v="2023-05-30T00:00:00"/>
    <s v="Indah Lestari"/>
    <s v="makassar"/>
    <s v="buku"/>
    <s v="novel fiksi"/>
    <s v=" Rp95,000 "/>
    <n v="3"/>
    <s v="selesai"/>
    <s v="e-wallet"/>
  </r>
  <r>
    <s v="ORD-20230414"/>
    <d v="2024-11-17T00:00:00"/>
    <s v="Dewi Setiawan"/>
    <s v="jakarta"/>
    <s v="elektronic"/>
    <s v="komik"/>
    <s v=" Rp50,000 "/>
    <n v="8"/>
    <s v="batal"/>
    <s v="e-wallet"/>
  </r>
  <r>
    <s v="ORD-20230220"/>
    <d v="2023-01-08T00:00:00"/>
    <s v="Tidak Diketahui"/>
    <s v="semarang"/>
    <s v="elektronik"/>
    <s v="laptop"/>
    <s v=" Rp15,000,000 "/>
    <n v="7"/>
    <s v="selesai"/>
    <s v="cod"/>
  </r>
  <r>
    <s v="ORD-20230060"/>
    <d v="2023-07-16T00:00:00"/>
    <s v="Eka Setiawan"/>
    <s v="bandung"/>
    <s v="pakaian"/>
    <s v="jaket"/>
    <s v=" Rp600,000 "/>
    <n v="3"/>
    <s v="selesai"/>
    <s v="cod"/>
  </r>
  <r>
    <s v="ORD-20230294"/>
    <d v="2024-02-16T00:00:00"/>
    <s v="Dewi Susanto"/>
    <s v="Tidak diketahui"/>
    <s v="buku"/>
    <s v="buku bisnis"/>
    <s v=" Rp150,000 "/>
    <n v="1"/>
    <s v="selesai"/>
    <s v="kartu kredit"/>
  </r>
  <r>
    <s v="ORD-20230202"/>
    <d v="2024-06-11T00:00:00"/>
    <s v="Citra Wijaya"/>
    <s v="medan"/>
    <s v="pakaian"/>
    <s v="kemeja"/>
    <s v=" Rp250,000 "/>
    <n v="1"/>
    <s v="selesai"/>
    <s v="kartu kredit"/>
  </r>
  <r>
    <s v="ORD-20230446"/>
    <d v="2024-05-18T00:00:00"/>
    <s v="Dewi Pratama"/>
    <s v="Tidak diketahui"/>
    <s v="elektronik"/>
    <s v="headphone"/>
    <s v=" Rp1,200,000 "/>
    <n v="1"/>
    <s v="batal"/>
    <s v="cod"/>
  </r>
  <r>
    <s v="ORD-20230125"/>
    <d v="2023-03-07T00:00:00"/>
    <s v="Gita Susanto"/>
    <s v="jakarta"/>
    <s v="elektronik"/>
    <s v="laptop"/>
    <s v=" Rp15,000,000 "/>
    <n v="5"/>
    <s v="selesai"/>
    <s v="kartu kredit"/>
  </r>
  <r>
    <s v="ORD-20230253"/>
    <d v="2023-10-24T00:00:00"/>
    <s v="Adi Kusuma"/>
    <s v="Tidak diketahui"/>
    <s v="buku"/>
    <s v="buku bisnis"/>
    <s v=" Rp150,000 "/>
    <n v="6"/>
    <s v="batal"/>
    <s v="cod"/>
  </r>
  <r>
    <s v="ORD-20230372"/>
    <d v="2024-10-16T00:00:00"/>
    <s v="Gita Kusuma"/>
    <s v="sby"/>
    <s v="elektronik"/>
    <s v="headphone"/>
    <s v=" Rp1,200,000 "/>
    <n v="1"/>
    <s v="dikirim"/>
    <s v="transfer bank"/>
  </r>
  <r>
    <s v="ORD-20230209"/>
    <d v="2023-09-08T00:00:00"/>
    <s v="Dewi Wijaya"/>
    <s v="makassar"/>
    <s v="elektronik"/>
    <s v="headphone"/>
    <s v=" Rp1,200,000 "/>
    <n v="4"/>
    <s v="batal"/>
    <s v="kartu kredit"/>
  </r>
  <r>
    <s v="ORD-20230275"/>
    <d v="2024-11-29T00:00:00"/>
    <s v="Joko Kusuma"/>
    <s v="yogyakarta"/>
    <s v="pakaian"/>
    <s v="jaket"/>
    <s v=" Rp600,000 "/>
    <n v="999"/>
    <s v="batal"/>
    <s v="kartu kredit"/>
  </r>
  <r>
    <s v="ORD-20230419"/>
    <d v="2024-04-11T00:00:00"/>
    <s v="Citra Pratama"/>
    <s v="bandung"/>
    <s v="elektronik"/>
    <s v="laptop"/>
    <s v=" Rp15,000,000 "/>
    <n v="2"/>
    <s v="batal"/>
    <s v="credit card"/>
  </r>
  <r>
    <s v="ORD-20230358"/>
    <d v="2024-05-28T00:00:00"/>
    <s v="Gita Pratama"/>
    <s v="bandung"/>
    <s v="pakaian"/>
    <s v="celana jeans"/>
    <s v=" Rp450,000 "/>
    <n v="3"/>
    <s v="selesai"/>
    <s v="transfer bank"/>
  </r>
  <r>
    <s v="ORD-20230327"/>
    <d v="2023-06-05T00:00:00"/>
    <s v="Eka Wijaya"/>
    <s v="medan"/>
    <s v="buku"/>
    <s v="buku bisnis"/>
    <s v=" Rp150,000 "/>
    <n v="1"/>
    <s v="batal"/>
    <s v="transfer bank"/>
  </r>
  <r>
    <s v="ORD-20230303"/>
    <d v="2023-11-15T00:00:00"/>
    <s v="Indah Kusuma"/>
    <s v="surabaya"/>
    <s v="pakaian"/>
    <s v="celana jeans"/>
    <s v=" Rp450,000 "/>
    <n v="10"/>
    <s v="Tidak diketahui"/>
    <s v="kartu kredit"/>
  </r>
  <r>
    <s v="ORD-20230198"/>
    <d v="2024-10-11T00:00:00"/>
    <s v="Dewi Nugroho"/>
    <s v="surabaya"/>
    <s v="pakaian"/>
    <s v="kemeja"/>
    <s v=" Rp250,000 "/>
    <n v="1"/>
    <s v="selesai"/>
    <s v="transfer bank"/>
  </r>
  <r>
    <s v="ORD-20230155"/>
    <d v="2023-08-25T00:00:00"/>
    <s v="Citra Wijaya"/>
    <s v="yogyakarta"/>
    <s v="elektronik"/>
    <s v="laptop"/>
    <s v="-Rp15,000,000 "/>
    <n v="6"/>
    <s v="batal"/>
    <s v="kartu kredit"/>
  </r>
  <r>
    <s v="ORD-20230090"/>
    <d v="2024-03-16T00:00:00"/>
    <s v="Budi Nugroho"/>
    <s v="makassar"/>
    <s v="pakaian"/>
    <s v="jaket"/>
    <s v=" Rp600,000 "/>
    <n v="5"/>
    <s v="batal"/>
    <s v="kartu kredit"/>
  </r>
  <r>
    <s v="ORD-20230118"/>
    <d v="2024-11-22T00:00:00"/>
    <s v="Budi Kusuma"/>
    <s v="makassar"/>
    <s v="buku"/>
    <s v="buku bisnis"/>
    <s v=" Rp150,000 "/>
    <n v="2"/>
    <s v="batal"/>
    <s v="kartu kredit"/>
  </r>
  <r>
    <s v="ORD-20230463"/>
    <d v="2024-08-09T00:00:00"/>
    <s v="Tidak Diketahui"/>
    <s v="yogyakarta"/>
    <s v="elektronik"/>
    <s v="laptop"/>
    <s v=" Rp15,000,000 "/>
    <n v="1"/>
    <s v="selesai"/>
    <s v="cod"/>
  </r>
  <r>
    <s v="ORD-20230030"/>
    <d v="2023-12-12T00:00:00"/>
    <s v="Indah Setiawan"/>
    <s v="bandung"/>
    <s v="elektronic"/>
    <s v="novel fiksi"/>
    <s v=" Rp95,000 "/>
    <n v="7"/>
    <s v="batal"/>
    <s v="kartu kredit"/>
  </r>
  <r>
    <s v="ORD-20230184"/>
    <d v="2024-03-16T00:00:00"/>
    <s v="Citra Susanto"/>
    <s v="surabaya"/>
    <s v="buku"/>
    <s v="komik"/>
    <s v=" Rp50,000 "/>
    <n v="1"/>
    <s v="dikirim"/>
    <s v="credit card"/>
  </r>
  <r>
    <s v="ORD-20230413"/>
    <d v="2023-02-14T00:00:00"/>
    <s v="Hadi Wijaya"/>
    <s v="sby"/>
    <s v="elektronic"/>
    <s v="novel fiksi"/>
    <s v=" Rp95,000 "/>
    <n v="4"/>
    <s v="batal"/>
    <s v="e-wallet"/>
  </r>
  <r>
    <s v="ORD-20230135"/>
    <d v="2024-04-17T00:00:00"/>
    <s v="Fajar Wijaya"/>
    <s v="sby"/>
    <s v="elektronik"/>
    <s v="headphone"/>
    <s v=" Rp1,200,000 "/>
    <n v="999"/>
    <s v="dikirim"/>
    <s v="kartu kredit"/>
  </r>
  <r>
    <s v="ORD-20230444"/>
    <d v="2024-06-16T00:00:00"/>
    <s v="Budi Nugroho"/>
    <s v="semarang"/>
    <s v="buku"/>
    <s v="novel fiksi"/>
    <s v=" Rp95,000 "/>
    <n v="2"/>
    <s v="selesai"/>
    <s v="e-wallet"/>
  </r>
  <r>
    <s v="ORD-20230314"/>
    <d v="2024-03-18T00:00:00"/>
    <s v="Gita Setiawan"/>
    <s v="yogyakarta"/>
    <s v="elektronik"/>
    <s v="laptop"/>
    <s v=" Rp15,000,000 "/>
    <n v="4"/>
    <s v="selesai"/>
    <s v="transfer bank"/>
  </r>
  <r>
    <s v="ORD-20230276"/>
    <d v="2024-03-28T00:00:00"/>
    <s v="Indah Setiawan"/>
    <s v="semarang"/>
    <s v="buku"/>
    <s v="buku bisnis"/>
    <s v=" Rp150,000 "/>
    <n v="8"/>
    <s v="batal"/>
    <s v="e-wallet"/>
  </r>
  <r>
    <s v="ORD-20230255"/>
    <d v="2024-08-08T00:00:00"/>
    <s v="Indah Susanto"/>
    <s v="yogyakarta"/>
    <s v="elektronik"/>
    <s v="laptop"/>
    <s v=" Rp- "/>
    <n v="5"/>
    <s v="selesai"/>
    <s v="e-wallet"/>
  </r>
  <r>
    <s v="ORD-20230230"/>
    <d v="2023-11-03T00:00:00"/>
    <s v="Gita Lestari"/>
    <s v="surabaya"/>
    <s v="elektronik"/>
    <s v="smartphone"/>
    <s v=" Rp8,000,000 "/>
    <n v="10"/>
    <s v="batal"/>
    <s v="e-wallet"/>
  </r>
  <r>
    <s v="ORD-20230325"/>
    <d v="2023-12-18T00:00:00"/>
    <s v="Tidak Diketahui"/>
    <s v="yogyakarta"/>
    <s v="elektronik"/>
    <s v="smartphone"/>
    <s v=" Rp8,000,000 "/>
    <n v="3"/>
    <s v="selesai"/>
    <s v="e-wallet"/>
  </r>
  <r>
    <s v="ORD-20230177"/>
    <d v="2023-08-11T00:00:00"/>
    <s v="Dewi Pratama"/>
    <s v="surabaya"/>
    <s v="buku"/>
    <s v="komik"/>
    <s v=" Rp50,000 "/>
    <n v="9"/>
    <s v="selesai"/>
    <s v="kartu kredit"/>
  </r>
  <r>
    <s v="ORD-20230201"/>
    <d v="2024-10-24T00:00:00"/>
    <s v="Hadi Susanto"/>
    <s v="yogyakarta"/>
    <s v="pakaian"/>
    <s v="jaket"/>
    <s v=" Rp600,000 "/>
    <n v="999"/>
    <s v="batal"/>
    <s v="cod"/>
  </r>
  <r>
    <s v="ORD-20230288"/>
    <d v="2024-03-29T00:00:00"/>
    <s v="Fajar Lestari"/>
    <s v="medan"/>
    <s v="pakaian"/>
    <s v="kemeja"/>
    <s v=" Rp250,000 "/>
    <n v="5"/>
    <s v="selesai"/>
    <s v="transfer bank"/>
  </r>
  <r>
    <s v="ORD-20230065"/>
    <d v="2023-01-21T00:00:00"/>
    <s v="Dewi Susanto"/>
    <s v="semarang"/>
    <s v="pakaian"/>
    <s v="kemeja"/>
    <s v=" Rp250,000 "/>
    <n v="10"/>
    <s v="dikirim"/>
    <s v="e-wallet"/>
  </r>
  <r>
    <s v="ORD-20230362"/>
    <d v="2023-01-22T00:00:00"/>
    <s v="Hadi Kusuma"/>
    <s v="medan"/>
    <s v="elektronik"/>
    <s v="laptop"/>
    <s v=" Rp15,000,000 "/>
    <n v="3"/>
    <s v="batal"/>
    <s v="e-wallet"/>
  </r>
  <r>
    <s v="ORD-20230154"/>
    <d v="2023-06-08T00:00:00"/>
    <s v="Eka Wijaya"/>
    <s v="yogyakarta"/>
    <s v="buku"/>
    <s v="komik"/>
    <s v=" Rp50,000 "/>
    <n v="8"/>
    <s v="batal"/>
    <s v="transfer bank"/>
  </r>
  <r>
    <s v="ORD-20230044"/>
    <d v="2023-03-20T00:00:00"/>
    <s v="Eka Pratama"/>
    <s v="semarang"/>
    <s v="elektronik"/>
    <s v="laptop"/>
    <s v=" Rp15,000,000 "/>
    <n v="9"/>
    <s v="batal"/>
    <s v="transfer bank"/>
  </r>
  <r>
    <s v="ORD-20230034"/>
    <d v="2024-08-01T00:00:00"/>
    <s v="Joko Lestari"/>
    <s v="jakarta"/>
    <s v="buku"/>
    <s v="buku bisnis"/>
    <s v=" Rp150,000 "/>
    <n v="5"/>
    <s v="batal"/>
    <s v="cod"/>
  </r>
  <r>
    <s v="ORD-20230043"/>
    <d v="2024-09-19T00:00:00"/>
    <s v="Eka Setiawan"/>
    <s v="medan"/>
    <s v="buku"/>
    <s v="buku bisnis"/>
    <s v=" Rp150,000 "/>
    <n v="3"/>
    <s v="batal"/>
    <s v="kartu kredit"/>
  </r>
  <r>
    <s v="ORD-20230319"/>
    <d v="2024-06-23T00:00:00"/>
    <s v="Tidak Diketahui"/>
    <s v="yogyakarta"/>
    <s v="elektronik"/>
    <s v="laptop"/>
    <s v=" Rp15,000,000 "/>
    <n v="3"/>
    <s v="batal"/>
    <s v="transfer bank"/>
  </r>
  <r>
    <s v="ORD-20230261"/>
    <d v="2023-08-12T00:00:00"/>
    <s v="Eka Setiawan"/>
    <s v="semarang"/>
    <s v="elektronic"/>
    <s v="jaket"/>
    <s v=" Rp600,000 "/>
    <n v="999"/>
    <s v="batal"/>
    <s v="transfer bank"/>
  </r>
  <r>
    <s v="ORD-20230479"/>
    <d v="2023-12-21T00:00:00"/>
    <s v="Eka Lestari"/>
    <s v="surabaya"/>
    <s v="pakaian"/>
    <s v="kemeja"/>
    <s v=" Rp250,000 "/>
    <n v="2"/>
    <s v="selesai"/>
    <s v="kartu kredit"/>
  </r>
  <r>
    <s v="ORD-20230299"/>
    <d v="2024-01-20T00:00:00"/>
    <s v="Dewi Susanto"/>
    <s v="Tidak diketahui"/>
    <s v="pakaian"/>
    <s v="celana jeans"/>
    <s v=" Rp450,000 "/>
    <n v="3"/>
    <s v="dikirim"/>
    <s v="kartu kredit"/>
  </r>
  <r>
    <s v="ORD-20230187"/>
    <d v="2024-03-16T00:00:00"/>
    <s v="Indah Susanto"/>
    <s v="Tidak diketahui"/>
    <s v="elektronik"/>
    <s v="laptop"/>
    <s v=" Rp15,000,000 "/>
    <n v="5"/>
    <s v="selesai"/>
    <s v="kartu kredit"/>
  </r>
  <r>
    <s v="ORD-20230203"/>
    <d v="2023-11-11T00:00:00"/>
    <s v="Citra Pratama"/>
    <s v="surabaya"/>
    <s v="elektronik"/>
    <s v="laptop"/>
    <s v=" Rp15,000,000 "/>
    <n v="10"/>
    <s v="dikirim"/>
    <s v="credit card"/>
  </r>
  <r>
    <s v="ORD-20230168"/>
    <d v="2024-03-09T00:00:00"/>
    <s v="Joko Wijaya"/>
    <s v="semarang"/>
    <s v="elektronik"/>
    <s v="laptop"/>
    <s v=" Rp15,000,000 "/>
    <n v="8"/>
    <s v="selesai"/>
    <s v="e-wallet"/>
  </r>
  <r>
    <s v="ORD-20230064"/>
    <d v="2024-11-18T00:00:00"/>
    <s v="Fajar Kusuma"/>
    <s v="jakarta"/>
    <s v="elektronic"/>
    <s v="jaket"/>
    <s v=" Rp600,000 "/>
    <n v="8"/>
    <s v="batal"/>
    <s v="e-wallet"/>
  </r>
  <r>
    <s v="ORD-20230047"/>
    <d v="2023-01-10T00:00:00"/>
    <s v="Fajar Pratama"/>
    <s v="bandung"/>
    <s v="buku"/>
    <s v="novel fiksi"/>
    <s v=" Rp95,000 "/>
    <n v="7"/>
    <s v="batal"/>
    <s v="credit card"/>
  </r>
  <r>
    <s v="ORD-20230450"/>
    <d v="2023-07-02T00:00:00"/>
    <s v="Budi Nugroho"/>
    <s v="makassar"/>
    <s v="elektronik"/>
    <s v="headphone"/>
    <s v=" Rp1,200,000 "/>
    <n v="6"/>
    <s v="batal"/>
    <s v="e-wallet"/>
  </r>
  <r>
    <s v="ORD-20230144"/>
    <d v="2023-03-23T00:00:00"/>
    <s v="Dewi Nugroho"/>
    <s v="semarang"/>
    <s v="pakaian"/>
    <s v="kemeja"/>
    <s v=" Rp250,000 "/>
    <n v="1"/>
    <s v="selesai"/>
    <s v="kartu kredit"/>
  </r>
  <r>
    <s v="ORD-20230403"/>
    <d v="2023-02-22T00:00:00"/>
    <s v="Gita Lestari"/>
    <s v="surabaya"/>
    <s v="pakaian"/>
    <s v="kemeja"/>
    <s v=" Rp250,000 "/>
    <n v="9"/>
    <s v="selesai"/>
    <s v="e-wallet"/>
  </r>
  <r>
    <s v="ORD-20230392"/>
    <d v="2024-04-08T00:00:00"/>
    <s v="Budi Setiawan"/>
    <s v="bandung"/>
    <s v="pakaian"/>
    <s v="celana jeans"/>
    <s v=" Rp450,000 "/>
    <n v="6"/>
    <s v="selesai"/>
    <s v="e-wallet"/>
  </r>
  <r>
    <s v="ORD-20230315"/>
    <d v="2023-11-12T00:00:00"/>
    <s v="Indah Setiawan"/>
    <s v="yogyakarta"/>
    <s v="pakaian"/>
    <s v="kemeja"/>
    <s v=" Rp250,000 "/>
    <n v="1"/>
    <s v="selesai"/>
    <s v="credit card"/>
  </r>
  <r>
    <s v="ORD-20230286"/>
    <d v="2023-03-31T00:00:00"/>
    <s v="Indah Wijaya"/>
    <s v="yogyakarta"/>
    <s v="buku"/>
    <s v="komik"/>
    <s v=" Rp50,000 "/>
    <n v="5"/>
    <s v="selesai"/>
    <s v="e-wallet"/>
  </r>
  <r>
    <s v="ORD-20230443"/>
    <d v="2023-03-21T00:00:00"/>
    <s v="Dewi Lestari"/>
    <s v="surabaya"/>
    <s v="pakaian"/>
    <s v="kemeja"/>
    <s v=" Rp250,000 "/>
    <n v="6"/>
    <s v="selesai"/>
    <s v="e-wallet"/>
  </r>
  <r>
    <s v="ORD-20230041"/>
    <d v="2024-08-27T00:00:00"/>
    <s v="Indah Setiawan"/>
    <s v="bandung"/>
    <s v="elektronik"/>
    <s v="smartphone"/>
    <s v=" Rp8,000,000 "/>
    <n v="1"/>
    <s v="selesai"/>
    <s v="cod"/>
  </r>
  <r>
    <s v="ORD-20230222"/>
    <d v="2024-09-06T00:00:00"/>
    <s v="Indah Susanto"/>
    <s v="surabaya"/>
    <s v="buku"/>
    <s v="komik"/>
    <s v=" Rp50,000 "/>
    <n v="8"/>
    <s v="batal"/>
    <s v="cod"/>
  </r>
  <r>
    <s v="ORD-20230263"/>
    <d v="2023-08-29T00:00:00"/>
    <s v="Indah Kusuma"/>
    <s v="surabaya"/>
    <s v="pakaian"/>
    <s v="jaket"/>
    <s v=" Rp600,000 "/>
    <n v="5"/>
    <s v="selesai"/>
    <s v="kartu kredit"/>
  </r>
  <r>
    <s v="ORD-20230265"/>
    <d v="2023-12-09T00:00:00"/>
    <s v="Joko Pratama"/>
    <s v="surabaya"/>
    <s v="pakaian"/>
    <s v="kemeja"/>
    <s v=" Rp250,000 "/>
    <n v="-1"/>
    <s v="batal"/>
    <s v="transfer bank"/>
  </r>
  <r>
    <s v="ORD-20230422"/>
    <d v="2023-09-22T00:00:00"/>
    <s v="Gita Kusuma"/>
    <s v="jakarta"/>
    <s v="buku"/>
    <s v="buku bisnis"/>
    <s v=" Rp150,000 "/>
    <n v="3"/>
    <s v="batal"/>
    <s v="e-wallet"/>
  </r>
  <r>
    <s v="ORD-20230344"/>
    <d v="2024-10-01T00:00:00"/>
    <s v="Fajar Lestari"/>
    <s v="jakarta"/>
    <s v="elektronik"/>
    <s v="laptop"/>
    <s v=" Rp15,000,000 "/>
    <n v="1"/>
    <s v="batal"/>
    <s v="e-wallet"/>
  </r>
  <r>
    <s v="ORD-20230259"/>
    <d v="2024-12-02T00:00:00"/>
    <s v="Hadi Susanto"/>
    <s v="surabaya"/>
    <s v="elektronik"/>
    <s v="smartphone"/>
    <s v=" Rp8,000,000 "/>
    <n v="6"/>
    <s v="selesai"/>
    <s v="kartu kredit"/>
  </r>
  <r>
    <s v="ORD-20230274"/>
    <d v="2024-07-11T00:00:00"/>
    <s v="Eka Nugroho"/>
    <s v="jakarta"/>
    <s v="buku"/>
    <s v="buku bisnis"/>
    <s v=" Rp- "/>
    <n v="10"/>
    <s v="selesai"/>
    <s v="credit card"/>
  </r>
  <r>
    <s v="ORD-20230020"/>
    <d v="2024-05-05T00:00:00"/>
    <s v="Dewi Setiawan"/>
    <s v="bandung"/>
    <s v="buku"/>
    <s v="komik"/>
    <s v=" Rp50,000 "/>
    <n v="4"/>
    <s v="selesai"/>
    <s v="credit card"/>
  </r>
  <r>
    <s v="ORD-20230200"/>
    <d v="2023-04-12T00:00:00"/>
    <s v="Tidak Diketahui"/>
    <s v="yogyakarta"/>
    <s v="buku"/>
    <s v="novel fiksi"/>
    <s v=" Rp95,000 "/>
    <n v="1"/>
    <s v="selesai"/>
    <s v="cod"/>
  </r>
  <r>
    <s v="ORD-20230500"/>
    <d v="2024-05-08T00:00:00"/>
    <s v="Dewi Nugroho"/>
    <s v="jakarta"/>
    <s v="buku"/>
    <s v="novel fiksi"/>
    <s v=" Rp95,000 "/>
    <n v="6"/>
    <s v="batal"/>
    <s v="credit card"/>
  </r>
  <r>
    <s v="ORD-20230316"/>
    <d v="2023-12-17T00:00:00"/>
    <s v="Budi Pratama"/>
    <s v="surabaya"/>
    <s v="buku"/>
    <s v="buku bisnis"/>
    <s v="-Rp150,000 "/>
    <n v="1"/>
    <s v="dikirim"/>
    <s v="credit card"/>
  </r>
  <r>
    <s v="ORD-20230102"/>
    <d v="2023-01-12T00:00:00"/>
    <s v="Budi Wijaya"/>
    <s v="surabaya"/>
    <s v="pakaian"/>
    <s v="jaket"/>
    <s v=" Rp600,000 "/>
    <n v="1"/>
    <s v="batal"/>
    <s v="credit card"/>
  </r>
  <r>
    <s v="ORD-20230250"/>
    <d v="2024-03-09T00:00:00"/>
    <s v="Joko Wijaya"/>
    <s v="Tidak diketahui"/>
    <s v="buku"/>
    <s v="novel fiksi"/>
    <s v=" Rp95,000 "/>
    <n v="1"/>
    <s v="batal"/>
    <s v="credit card"/>
  </r>
  <r>
    <s v="ORD-20230338"/>
    <d v="2023-08-01T00:00:00"/>
    <s v="Budi Pratama"/>
    <s v="jakarta"/>
    <s v="elektronic"/>
    <s v="novel fiksi"/>
    <s v=" Rp95,000 "/>
    <n v="7"/>
    <s v="batal"/>
    <s v="e-wallet"/>
  </r>
  <r>
    <s v="ORD-20230251"/>
    <d v="2024-07-01T00:00:00"/>
    <s v="Dewi Lestari"/>
    <s v="jakarta"/>
    <s v="pakaian"/>
    <s v="jaket"/>
    <s v=" Rp600,000 "/>
    <n v="4"/>
    <s v="batal"/>
    <s v="kartu kredit"/>
  </r>
  <r>
    <s v="ORD-20230311"/>
    <d v="2023-03-08T00:00:00"/>
    <s v="Hadi Kusuma"/>
    <s v="Tidak diketahui"/>
    <s v="elektronik"/>
    <s v="headphone"/>
    <s v=" Rp1,200,000 "/>
    <n v="4"/>
    <s v="dikirim"/>
    <s v="cod"/>
  </r>
  <r>
    <s v="ORD-20230440"/>
    <d v="2023-07-09T00:00:00"/>
    <s v="Citra Kusuma"/>
    <s v="jakarta"/>
    <s v="pakaian"/>
    <s v="jaket"/>
    <s v=" Rp600,000 "/>
    <n v="6"/>
    <s v="selesai"/>
    <s v="cod"/>
  </r>
  <r>
    <s v="ORD-20230191"/>
    <d v="2023-06-02T00:00:00"/>
    <s v="Budi Kusuma"/>
    <s v="semarang"/>
    <s v="buku"/>
    <s v="komik"/>
    <s v=" Rp50,000 "/>
    <n v="9"/>
    <s v="batal"/>
    <s v="transfer bank"/>
  </r>
  <r>
    <s v="ORD-20230334"/>
    <d v="2023-11-30T00:00:00"/>
    <s v="Indah Setiawan"/>
    <s v="surabaya"/>
    <s v="pakaian"/>
    <s v="kemeja"/>
    <s v=" Rp- "/>
    <n v="2"/>
    <s v="selesai"/>
    <s v="transfer bank"/>
  </r>
  <r>
    <s v="ORD-20230002"/>
    <d v="2024-11-11T00:00:00"/>
    <s v="Dewi Kusuma"/>
    <s v="jakarta"/>
    <s v="elektronik"/>
    <s v="headphone"/>
    <s v=" Rp1,200,000 "/>
    <n v="9"/>
    <s v="selesai"/>
    <s v="transfer bank"/>
  </r>
  <r>
    <s v="ORD-20230329"/>
    <d v="2024-11-26T00:00:00"/>
    <s v="Tidak Diketahui"/>
    <s v="jakarta"/>
    <s v="elektronik"/>
    <s v="headphone"/>
    <s v=" Rp1,200,000 "/>
    <n v="2"/>
    <s v="batal"/>
    <s v="cod"/>
  </r>
  <r>
    <s v="ORD-20230452"/>
    <d v="2024-05-26T00:00:00"/>
    <s v="Gita Kusuma"/>
    <s v="surabaya"/>
    <s v="elektronik"/>
    <s v="smartphone"/>
    <s v=" Rp8,000,000 "/>
    <n v="2"/>
    <s v="batal"/>
    <s v="e-wallet"/>
  </r>
  <r>
    <s v="ORD-20230343"/>
    <d v="2023-10-25T00:00:00"/>
    <s v="Joko Lestari"/>
    <s v="jakarta"/>
    <s v="elektronik"/>
    <s v="headphone"/>
    <s v=" Rp1,200,000 "/>
    <n v="1"/>
    <s v="dikirim"/>
    <s v="credit card"/>
  </r>
  <r>
    <s v="ORD-20230407"/>
    <d v="2023-12-13T00:00:00"/>
    <s v="Adi Wijaya"/>
    <s v="makassar"/>
    <s v="elektronik"/>
    <s v="laptop"/>
    <s v=" Rp15,000,000 "/>
    <n v="3"/>
    <s v="selesai"/>
    <s v="e-wallet"/>
  </r>
  <r>
    <s v="ORD-20230459"/>
    <d v="2023-03-21T00:00:00"/>
    <s v="Dewi Lestari"/>
    <s v="Tidak diketahui"/>
    <s v="buku"/>
    <s v="buku bisnis"/>
    <s v=" Rp150,000 "/>
    <n v="2"/>
    <s v="dikirim"/>
    <s v="credit card"/>
  </r>
  <r>
    <s v="ORD-20230160"/>
    <d v="2023-12-17T00:00:00"/>
    <s v="Fajar Wijaya"/>
    <s v="yogyakarta"/>
    <s v="elektronik"/>
    <s v="headphone"/>
    <s v=" Rp1,200,000 "/>
    <n v="4"/>
    <s v="batal"/>
    <s v="e-wallet"/>
  </r>
  <r>
    <s v="ORD-20230109"/>
    <d v="2024-04-01T00:00:00"/>
    <s v="Budi Kusuma"/>
    <s v="surabaya"/>
    <s v="pakaian"/>
    <s v="jaket"/>
    <s v=" Rp600,000 "/>
    <n v="7"/>
    <s v="selesai"/>
    <s v="credit card"/>
  </r>
  <r>
    <s v="ORD-20230323"/>
    <d v="2024-05-25T00:00:00"/>
    <s v="Citra Wijaya"/>
    <s v="bandung"/>
    <s v="pakaian"/>
    <s v="celana jeans"/>
    <s v=" Rp- "/>
    <n v="9"/>
    <s v="Tidak diketahui"/>
    <s v="e-wallet"/>
  </r>
  <r>
    <s v="ORD-20230331"/>
    <d v="2024-03-16T00:00:00"/>
    <s v="Adi Setiawan"/>
    <s v="bandung"/>
    <s v="pakaian"/>
    <s v="kemeja"/>
    <s v=" Rp- "/>
    <n v="2"/>
    <s v="dikirim"/>
    <s v="kartu kredit"/>
  </r>
  <r>
    <s v="ORD-20230332"/>
    <d v="2023-03-10T00:00:00"/>
    <s v="Eka Nugroho"/>
    <s v="jakarta"/>
    <s v="pakaian"/>
    <s v="jaket"/>
    <s v=" Rp- "/>
    <n v="2"/>
    <s v="selesai"/>
    <s v="e-wallet"/>
  </r>
  <r>
    <s v="ORD-20230491"/>
    <d v="2024-03-16T00:00:00"/>
    <s v="Gita Pratama"/>
    <s v="medan"/>
    <s v="pakaian"/>
    <s v="jaket"/>
    <s v=" Rp600,000 "/>
    <n v="10"/>
    <s v="batal"/>
    <s v="kartu kredit"/>
  </r>
  <r>
    <s v="ORD-20230190"/>
    <d v="2023-02-09T00:00:00"/>
    <s v="Citra Setiawan"/>
    <s v="Tidak diketahui"/>
    <s v="buku"/>
    <s v="buku bisnis"/>
    <s v=" Rp150,000 "/>
    <n v="8"/>
    <s v="selesai"/>
    <s v="e-wallet"/>
  </r>
  <r>
    <s v="ORD-20230072"/>
    <d v="2023-05-19T00:00:00"/>
    <s v="Citra Setiawan"/>
    <s v="jakarta"/>
    <s v="elektronic"/>
    <s v="novel fiksi"/>
    <s v=" Rp95,000 "/>
    <n v="10"/>
    <s v="dikirim"/>
    <s v="kartu kredit"/>
  </r>
  <r>
    <s v="ORD-20230302"/>
    <d v="2023-10-31T00:00:00"/>
    <s v="Adi Kusuma"/>
    <s v="surabaya"/>
    <s v="pakaian"/>
    <s v="celana jeans"/>
    <s v=" Rp450,000 "/>
    <n v="9"/>
    <s v="batal"/>
    <s v="transfer bank"/>
  </r>
  <r>
    <s v="ORD-20230472"/>
    <d v="2023-01-25T00:00:00"/>
    <s v="Tidak Diketahui"/>
    <s v="jakarta"/>
    <s v="pakaian"/>
    <s v="kemeja"/>
    <s v="-Rp250,000 "/>
    <n v="6"/>
    <s v="selesai"/>
    <s v="cod"/>
  </r>
  <r>
    <s v="ORD-20230029"/>
    <d v="2023-02-22T00:00:00"/>
    <s v="Hadi Wijaya"/>
    <s v="jakarta"/>
    <s v="elektronik"/>
    <s v="headphone"/>
    <s v="-Rp1,200,000 "/>
    <n v="10"/>
    <s v="selesai"/>
    <s v="cod"/>
  </r>
  <r>
    <s v="ORD-20230346"/>
    <d v="2023-12-01T00:00:00"/>
    <s v="Dewi Nugroho"/>
    <s v="medan"/>
    <s v="elektronik"/>
    <s v="smartphone"/>
    <s v=" Rp8,000,000 "/>
    <n v="7"/>
    <s v="dikirim"/>
    <s v="credit card"/>
  </r>
  <r>
    <s v="ORD-20230264"/>
    <d v="2023-02-17T00:00:00"/>
    <s v="Indah Setiawan"/>
    <s v="surabaya"/>
    <s v="elektronik"/>
    <s v="smartphone"/>
    <s v=" Rp8,000,000 "/>
    <n v="9"/>
    <s v="selesai"/>
    <s v="kartu kredit"/>
  </r>
  <r>
    <s v="ORD-20230192"/>
    <d v="2023-03-17T00:00:00"/>
    <s v="Eka Kusuma"/>
    <s v="semarang"/>
    <s v="buku"/>
    <s v="komik"/>
    <s v=" Rp50,000 "/>
    <n v="6"/>
    <s v="batal"/>
    <s v="transfer bank"/>
  </r>
  <r>
    <s v="ORD-20230279"/>
    <d v="2023-12-29T00:00:00"/>
    <s v="Budi Setiawan"/>
    <s v="jakarta"/>
    <s v="elektronik"/>
    <s v="headphone"/>
    <s v=" Rp1,200,000 "/>
    <n v="5"/>
    <s v="Tidak diketahui"/>
    <s v="cod"/>
  </r>
  <r>
    <s v="ORD-20230093"/>
    <d v="2023-12-23T00:00:00"/>
    <s v="Budi Setiawan"/>
    <s v="medan"/>
    <s v="elektronik"/>
    <s v="smartphone"/>
    <s v=" Rp8,000,000 "/>
    <n v="8"/>
    <s v="selesai"/>
    <s v="kartu kredit"/>
  </r>
  <r>
    <s v="ORD-20230481"/>
    <d v="2024-03-16T00:00:00"/>
    <s v="Tidak Diketahui"/>
    <s v="jakarta"/>
    <s v="buku"/>
    <s v="novel fiksi"/>
    <s v=" Rp95,000 "/>
    <n v="6"/>
    <s v="selesai"/>
    <s v="credit card"/>
  </r>
  <r>
    <s v="ORD-20230498"/>
    <d v="2024-09-21T00:00:00"/>
    <s v="Adi Kusuma"/>
    <s v="makassar"/>
    <s v="pakaian"/>
    <s v="kemeja"/>
    <s v=" Rp250,000 "/>
    <n v="1"/>
    <s v="dikirim"/>
    <s v="cod"/>
  </r>
  <r>
    <s v="ORD-20230378"/>
    <d v="2024-03-16T00:00:00"/>
    <s v="Joko Susanto"/>
    <s v="Tidak diketahui"/>
    <s v="buku"/>
    <s v="komik"/>
    <s v=" Rp50,000 "/>
    <n v="6"/>
    <s v="selesai"/>
    <s v="kartu kredit"/>
  </r>
  <r>
    <s v="ORD-20230036"/>
    <d v="2023-09-04T00:00:00"/>
    <s v="Fajar Nugroho"/>
    <s v="sby"/>
    <s v="elektronik"/>
    <s v="laptop"/>
    <s v=" Rp15,000,000 "/>
    <n v="4"/>
    <s v="Tidak diketahui"/>
    <s v="kartu kredit"/>
  </r>
  <r>
    <s v="ORD-20230430"/>
    <d v="2023-11-19T00:00:00"/>
    <s v="Hadi Nugroho"/>
    <s v="medan"/>
    <s v="buku"/>
    <s v="novel fiksi"/>
    <s v=" Rp95,000 "/>
    <n v="10"/>
    <s v="selesai"/>
    <s v="kartu kredit"/>
  </r>
  <r>
    <s v="ORD-20230206"/>
    <d v="2023-07-14T00:00:00"/>
    <s v="Hadi Pratama"/>
    <s v="sby"/>
    <s v="pakaian"/>
    <s v="kemeja"/>
    <s v=" Rp250,000 "/>
    <n v="6"/>
    <s v="selesai"/>
    <s v="transfer bank"/>
  </r>
  <r>
    <s v="ORD-20230361"/>
    <d v="2024-09-06T00:00:00"/>
    <s v="Dewi Susanto"/>
    <s v="makassar"/>
    <s v="elektronik"/>
    <s v="laptop"/>
    <s v=" Rp15,000,000 "/>
    <n v="3"/>
    <s v="selesai"/>
    <s v="e-wallet"/>
  </r>
  <r>
    <s v="ORD-20230425"/>
    <d v="2023-03-25T00:00:00"/>
    <s v="Indah Nugroho"/>
    <s v="jakarta"/>
    <s v="pakaian"/>
    <s v="kemeja"/>
    <s v=" Rp250,000 "/>
    <n v="9"/>
    <s v="batal"/>
    <s v="cod"/>
  </r>
  <r>
    <s v="ORD-20230010"/>
    <d v="2024-04-05T00:00:00"/>
    <s v="Joko Kusuma"/>
    <s v="surabaya"/>
    <s v="pakaian"/>
    <s v="jaket"/>
    <s v=" Rp600,000 "/>
    <n v="1"/>
    <s v="batal"/>
    <s v="transfer bank"/>
  </r>
  <r>
    <s v="ORD-20230015"/>
    <d v="2023-04-08T00:00:00"/>
    <s v="Eka Pratama"/>
    <s v="Tidak diketahui"/>
    <s v="elektronik"/>
    <s v="headphone"/>
    <s v=" Rp1,200,000 "/>
    <n v="999"/>
    <s v="batal"/>
    <s v="credit card"/>
  </r>
  <r>
    <s v="ORD-20230470"/>
    <d v="2023-06-28T00:00:00"/>
    <s v="Dewi Lestari"/>
    <s v="jakarta"/>
    <s v="buku"/>
    <s v="novel fiksi"/>
    <s v=" Rp95,000 "/>
    <n v="5"/>
    <s v="batal"/>
    <s v="kartu kredit"/>
  </r>
  <r>
    <s v="ORD-20230096"/>
    <d v="2023-06-21T00:00:00"/>
    <s v="Citra Wijaya"/>
    <s v="jakarta"/>
    <s v="buku"/>
    <s v="komik"/>
    <s v=" Rp50,000 "/>
    <n v="5"/>
    <s v="batal"/>
    <s v="cod"/>
  </r>
  <r>
    <s v="ORD-20230313"/>
    <d v="2024-08-30T00:00:00"/>
    <s v="Indah Setiawan"/>
    <s v="sby"/>
    <s v="elektronic"/>
    <s v="celana jeans"/>
    <s v=" Rp450,000 "/>
    <n v="5"/>
    <s v="batal"/>
    <s v="credit card"/>
  </r>
  <r>
    <s v="ORD-20230128"/>
    <d v="2024-07-02T00:00:00"/>
    <s v="Gita Susanto"/>
    <s v="medan"/>
    <s v="elektronik"/>
    <s v="laptop"/>
    <s v=" Rp15,000,000 "/>
    <n v="4"/>
    <s v="Tidak diketahui"/>
    <s v="e-wallet"/>
  </r>
  <r>
    <s v="ORD-20230101"/>
    <d v="2023-07-16T00:00:00"/>
    <s v="Joko Lestari"/>
    <s v="semarang"/>
    <s v="buku"/>
    <s v="novel fiksi"/>
    <s v=" Rp95,000 "/>
    <n v="1"/>
    <s v="selesai"/>
    <s v="credit card"/>
  </r>
  <r>
    <s v="ORD-20230328"/>
    <d v="2023-11-13T00:00:00"/>
    <s v="Joko Kusuma"/>
    <s v="makassar"/>
    <s v="pakaian"/>
    <s v="celana jeans"/>
    <s v=" Rp450,000 "/>
    <n v="10"/>
    <s v="batal"/>
    <s v="cod"/>
  </r>
  <r>
    <s v="ORD-20230317"/>
    <d v="2023-11-30T00:00:00"/>
    <s v="Dewi Lestari"/>
    <s v="yogyakarta"/>
    <s v="pakaian"/>
    <s v="kemeja"/>
    <s v=" Rp250,000 "/>
    <n v="8"/>
    <s v="selesai"/>
    <s v="kartu kredit"/>
  </r>
  <r>
    <s v="ORD-20230132"/>
    <d v="2023-02-25T00:00:00"/>
    <s v="Hadi Susanto"/>
    <s v="yogyakarta"/>
    <s v="buku"/>
    <s v="komik"/>
    <s v=" Rp50,000 "/>
    <n v="10"/>
    <s v="selesai"/>
    <s v="e-wallet"/>
  </r>
  <r>
    <s v="ORD-20230449"/>
    <d v="2024-08-20T00:00:00"/>
    <s v="Dewi Lestari"/>
    <s v="medan"/>
    <s v="elektronik"/>
    <s v="headphone"/>
    <s v=" Rp1,200,000 "/>
    <n v="1"/>
    <s v="selesai"/>
    <s v="credit card"/>
  </r>
  <r>
    <s v="ORD-20230195"/>
    <d v="2023-08-26T00:00:00"/>
    <s v="Citra Setiawan"/>
    <s v="sby"/>
    <s v="elektronik"/>
    <s v="laptop"/>
    <s v=" Rp15,000,000 "/>
    <n v="9"/>
    <s v="batal"/>
    <s v="e-wallet"/>
  </r>
  <r>
    <s v="ORD-20230166"/>
    <d v="2024-08-27T00:00:00"/>
    <s v="Gita Kusuma"/>
    <s v="sby"/>
    <s v="elektronik"/>
    <s v="headphone"/>
    <s v=" Rp1,200,000 "/>
    <n v="9"/>
    <s v="batal"/>
    <s v="e-wallet"/>
  </r>
  <r>
    <s v="ORD-20230285"/>
    <d v="2023-03-02T00:00:00"/>
    <s v="Fajar Susanto"/>
    <s v="bandung"/>
    <s v="pakaian"/>
    <s v="jaket"/>
    <s v=" Rp600,000 "/>
    <n v="999"/>
    <s v="selesai"/>
    <s v="cod"/>
  </r>
  <r>
    <s v="ORD-20230247"/>
    <d v="2024-01-02T00:00:00"/>
    <s v="Joko Nugroho"/>
    <s v="semarang"/>
    <s v="buku"/>
    <s v="buku bisnis"/>
    <s v=" Rp150,000 "/>
    <n v="1"/>
    <s v="Tidak diketahui"/>
    <s v="kartu kredit"/>
  </r>
  <r>
    <s v="ORD-20230194"/>
    <d v="2023-05-17T00:00:00"/>
    <s v="Tidak Diketahui"/>
    <s v="makassar"/>
    <s v="pakaian"/>
    <s v="kemeja"/>
    <s v=" Rp250,000 "/>
    <n v="999"/>
    <s v="batal"/>
    <s v="kartu kredit"/>
  </r>
  <r>
    <s v="ORD-20230471"/>
    <d v="2024-01-14T00:00:00"/>
    <s v="Adi Kusuma"/>
    <s v="jakarta"/>
    <s v="elektronik"/>
    <s v="smartphone"/>
    <s v=" Rp8,000,000 "/>
    <n v="10"/>
    <s v="selesai"/>
    <s v="kartu kredit"/>
  </r>
  <r>
    <s v="ORD-20230355"/>
    <d v="2023-12-14T00:00:00"/>
    <s v="Citra Wijaya"/>
    <s v="jakarta"/>
    <s v="buku"/>
    <s v="komik"/>
    <s v=" Rp50,000 "/>
    <n v="999"/>
    <s v="batal"/>
    <s v="transfer bank"/>
  </r>
  <r>
    <s v="ORD-20230417"/>
    <d v="2024-04-23T00:00:00"/>
    <s v="Gita Pratama"/>
    <s v="makassar"/>
    <s v="buku"/>
    <s v="novel fiksi"/>
    <s v="-Rp95,000 "/>
    <n v="10"/>
    <s v="selesai"/>
    <s v="kartu kredit"/>
  </r>
  <r>
    <s v="ORD-20230281"/>
    <d v="2024-02-06T00:00:00"/>
    <s v="Fajar Wijaya"/>
    <s v="Tidak diketahui"/>
    <s v="elektronik"/>
    <s v="laptop"/>
    <s v=" Rp15,000,000 "/>
    <n v="1"/>
    <s v="batal"/>
    <s v="e-wallet"/>
  </r>
  <r>
    <s v="ORD-20230007"/>
    <d v="2024-09-04T00:00:00"/>
    <s v="Adi Lestari"/>
    <s v="jakarta"/>
    <s v="buku"/>
    <s v="novel fiksi"/>
    <s v=" Rp95,000 "/>
    <n v="999"/>
    <s v="selesai"/>
    <s v="cod"/>
  </r>
  <r>
    <s v="ORD-20230049"/>
    <d v="2023-10-21T00:00:00"/>
    <s v="Adi Wijaya"/>
    <s v="medan"/>
    <s v="elektronik"/>
    <s v="headphone"/>
    <s v=" Rp1,200,000 "/>
    <n v="1"/>
    <s v="batal"/>
    <s v="credit card"/>
  </r>
  <r>
    <s v="ORD-20230086"/>
    <d v="2023-03-28T00:00:00"/>
    <s v="Adi Susanto"/>
    <s v="bandung"/>
    <s v="buku"/>
    <s v="novel fiksi"/>
    <s v=" Rp95,000 "/>
    <n v="4"/>
    <s v="selesai"/>
    <s v="e-wallet"/>
  </r>
  <r>
    <s v="ORD-20230289"/>
    <d v="2024-12-15T00:00:00"/>
    <s v="Joko Setiawan"/>
    <s v="bandung"/>
    <s v="buku"/>
    <s v="buku bisnis"/>
    <s v=" Rp150,000 "/>
    <n v="1"/>
    <s v="selesai"/>
    <s v="kartu kredit"/>
  </r>
  <r>
    <s v="ORD-20230073"/>
    <d v="2024-07-31T00:00:00"/>
    <s v="Fajar Lestari"/>
    <s v="jakarta"/>
    <s v="elektronik"/>
    <s v="headphone"/>
    <s v=" Rp1,200,000 "/>
    <n v="6"/>
    <s v="batal"/>
    <s v="cod"/>
  </r>
  <r>
    <s v="ORD-20230228"/>
    <d v="2023-10-16T00:00:00"/>
    <s v="Fajar Nugroho"/>
    <s v="bandung"/>
    <s v="buku"/>
    <s v="novel fiksi"/>
    <s v=" Rp95,000 "/>
    <n v="3"/>
    <s v="selesai"/>
    <s v="credit card"/>
  </r>
  <r>
    <s v="ORD-20230400"/>
    <d v="2023-08-03T00:00:00"/>
    <s v="Budi Susanto"/>
    <s v="jakarta"/>
    <s v="pakaian"/>
    <s v="celana jeans"/>
    <s v=" Rp450,000 "/>
    <n v="4"/>
    <s v="batal"/>
    <s v="kartu kredit"/>
  </r>
  <r>
    <s v="ORD-20230465"/>
    <d v="2023-07-22T00:00:00"/>
    <s v="Fajar Wijaya"/>
    <s v="jakarta"/>
    <s v="pakaian"/>
    <s v="kemeja"/>
    <s v=" Rp250,000 "/>
    <n v="5"/>
    <s v="batal"/>
    <s v="e-wallet"/>
  </r>
  <r>
    <s v="ORD-20230235"/>
    <d v="2023-01-11T00:00:00"/>
    <s v="Indah Nugroho"/>
    <s v="jakarta"/>
    <s v="pakaian"/>
    <s v="jaket"/>
    <s v=" Rp600,000 "/>
    <n v="5"/>
    <s v="batal"/>
    <s v="credit card"/>
  </r>
  <r>
    <s v="ORD-20230455"/>
    <d v="2023-10-10T00:00:00"/>
    <s v="Fajar Kusuma"/>
    <s v="semarang"/>
    <s v="elektronik"/>
    <s v="laptop"/>
    <s v=" Rp15,000,000 "/>
    <n v="1"/>
    <s v="batal"/>
    <s v="credit card"/>
  </r>
  <r>
    <s v="ORD-20230057"/>
    <d v="2024-06-11T00:00:00"/>
    <s v="Adi Setiawan"/>
    <s v="yogyakarta"/>
    <s v="buku"/>
    <s v="buku bisnis"/>
    <s v=" Rp150,000 "/>
    <n v="1"/>
    <s v="selesai"/>
    <s v="credit card"/>
  </r>
  <r>
    <s v="ORD-20230248"/>
    <d v="2023-07-18T00:00:00"/>
    <s v="Adi Pratama"/>
    <s v="makassar"/>
    <s v="elektronik"/>
    <s v="laptop"/>
    <s v=" Rp15,000,000 "/>
    <n v="1"/>
    <s v="batal"/>
    <s v="credit card"/>
  </r>
  <r>
    <s v="ORD-20230080"/>
    <d v="2024-03-16T00:00:00"/>
    <s v="Indah Lestari"/>
    <s v="Tidak diketahui"/>
    <s v="pakaian"/>
    <s v="celana jeans"/>
    <s v=" Rp450,000 "/>
    <n v="10"/>
    <s v="selesai"/>
    <s v="credit card"/>
  </r>
  <r>
    <s v="ORD-20230140"/>
    <d v="2024-03-21T00:00:00"/>
    <s v="Joko Lestari"/>
    <s v="semarang"/>
    <s v="buku"/>
    <s v="novel fiksi"/>
    <s v=" Rp95,000 "/>
    <n v="3"/>
    <s v="batal"/>
    <s v="kartu kredit"/>
  </r>
  <r>
    <s v="ORD-20230051"/>
    <d v="2024-02-07T00:00:00"/>
    <s v="Hadi Pratama"/>
    <s v="surabaya"/>
    <s v="buku"/>
    <s v="buku bisnis"/>
    <s v=" Rp150,000 "/>
    <n v="1"/>
    <s v="dikirim"/>
    <s v="kartu kredit"/>
  </r>
  <r>
    <s v="ORD-20230199"/>
    <d v="2024-04-28T00:00:00"/>
    <s v="Adi Lestari"/>
    <s v="makassar"/>
    <s v="buku"/>
    <s v="buku bisnis"/>
    <s v=" Rp- "/>
    <n v="3"/>
    <s v="dikirim"/>
    <s v="credit card"/>
  </r>
  <r>
    <s v="ORD-20230266"/>
    <d v="2024-01-30T00:00:00"/>
    <s v="Joko Kusuma"/>
    <s v="makassar"/>
    <s v="elektronik"/>
    <s v="smartphone"/>
    <s v=" Rp8,000,000 "/>
    <n v="2"/>
    <s v="batal"/>
    <s v="credit card"/>
  </r>
  <r>
    <s v="ORD-20230105"/>
    <d v="2023-03-30T00:00:00"/>
    <s v="Indah Lestari"/>
    <s v="surabaya"/>
    <s v="buku"/>
    <s v="buku bisnis"/>
    <s v=" Rp150,000 "/>
    <n v="3"/>
    <s v="batal"/>
    <s v="kartu kredit"/>
  </r>
  <r>
    <s v="ORD-20230493"/>
    <d v="2024-07-21T00:00:00"/>
    <s v="Dewi Susanto"/>
    <s v="bandung"/>
    <s v="elektronik"/>
    <s v="headphone"/>
    <s v=" Rp1,200,000 "/>
    <n v="9"/>
    <s v="batal"/>
    <s v="e-wallet"/>
  </r>
  <r>
    <s v="ORD-20230172"/>
    <d v="2024-08-28T00:00:00"/>
    <s v="Budi Setiawan"/>
    <s v="jakarta"/>
    <s v="pakaian"/>
    <s v="kemeja"/>
    <s v=" Rp250,000 "/>
    <n v="6"/>
    <s v="batal"/>
    <s v="cod"/>
  </r>
  <r>
    <s v="ORD-20230376"/>
    <d v="2024-10-20T00:00:00"/>
    <s v="Citra Susanto"/>
    <s v="semarang"/>
    <s v="buku"/>
    <s v="novel fiksi"/>
    <s v=" Rp95,000 "/>
    <n v="2"/>
    <s v="selesai"/>
    <s v="transfer bank"/>
  </r>
  <r>
    <s v="ORD-20230169"/>
    <d v="2023-12-20T00:00:00"/>
    <s v="Hadi Lestari"/>
    <s v="yogyakarta"/>
    <s v="buku"/>
    <s v="novel fiksi"/>
    <s v=" Rp95,000 "/>
    <n v="1"/>
    <s v="selesai"/>
    <s v="kartu kredit"/>
  </r>
  <r>
    <s v="ORD-20230292"/>
    <d v="2023-09-05T00:00:00"/>
    <s v="Budi Nugroho"/>
    <s v="yogyakarta"/>
    <s v="elektronik"/>
    <s v="headphone"/>
    <s v=" Rp1,200,000 "/>
    <n v="6"/>
    <s v="selesai"/>
    <s v="credit card"/>
  </r>
  <r>
    <s v="ORD-20230112"/>
    <d v="2023-12-09T00:00:00"/>
    <s v="Gita Pratama"/>
    <s v="jakarta"/>
    <s v="pakaian"/>
    <s v="celana jeans"/>
    <s v=" Rp450,000 "/>
    <n v="6"/>
    <s v="dikirim"/>
    <s v="transfer bank"/>
  </r>
  <r>
    <s v="ORD-20230088"/>
    <d v="2024-10-26T00:00:00"/>
    <s v="Adi Nugroho"/>
    <s v="surabaya"/>
    <s v="buku"/>
    <s v="buku bisnis"/>
    <s v=" Rp150,000 "/>
    <n v="1"/>
    <s v="selesai"/>
    <s v="cod"/>
  </r>
  <r>
    <s v="ORD-20230401"/>
    <d v="2024-04-26T00:00:00"/>
    <s v="Citra Pratama"/>
    <s v="sby"/>
    <s v="pakaian"/>
    <s v="jaket"/>
    <s v=" Rp600,000 "/>
    <n v="2"/>
    <s v="batal"/>
    <s v="kartu kredit"/>
  </r>
  <r>
    <s v="ORD-20230229"/>
    <d v="2023-03-11T00:00:00"/>
    <s v="Adi Wijaya"/>
    <s v="Tidak diketahui"/>
    <s v="elektronik"/>
    <s v="smartphone"/>
    <s v=" Rp- "/>
    <n v="1"/>
    <s v="selesai"/>
    <s v="credit card"/>
  </r>
  <r>
    <s v="ORD-20230320"/>
    <d v="2023-08-02T00:00:00"/>
    <s v="Budi Susanto"/>
    <s v="makassar"/>
    <s v="elektronik"/>
    <s v="smartphone"/>
    <s v=" Rp8,000,000 "/>
    <n v="5"/>
    <s v="batal"/>
    <s v="kartu kredit"/>
  </r>
  <r>
    <s v="ORD-20230269"/>
    <d v="2023-12-13T00:00:00"/>
    <s v="Dewi Setiawan"/>
    <s v="jakarta"/>
    <s v="pakaian"/>
    <s v="kemeja"/>
    <s v=" Rp250,000 "/>
    <n v="1"/>
    <s v="selesai"/>
    <s v="kartu kredit"/>
  </r>
  <r>
    <s v="ORD-20230181"/>
    <d v="2024-06-30T00:00:00"/>
    <s v="Adi Pratama"/>
    <s v="makassar"/>
    <s v="pakaian"/>
    <s v="kemeja"/>
    <s v=" Rp250,000 "/>
    <n v="1"/>
    <s v="selesai"/>
    <s v="kartu kredit"/>
  </r>
  <r>
    <s v="ORD-20230183"/>
    <d v="2023-10-13T00:00:00"/>
    <s v="Budi Nugroho"/>
    <s v="Tidak diketahui"/>
    <s v="pakaian"/>
    <s v="jaket"/>
    <s v=" Rp600,000 "/>
    <n v="1"/>
    <s v="selesai"/>
    <s v="transfer bank"/>
  </r>
  <r>
    <s v="ORD-20230040"/>
    <d v="2023-09-19T00:00:00"/>
    <s v="Tidak Diketahui"/>
    <s v="bandung"/>
    <s v="elektronik"/>
    <s v="laptop"/>
    <s v=" Rp- "/>
    <n v="6"/>
    <s v="selesai"/>
    <s v="credit card"/>
  </r>
  <r>
    <s v="ORD-20230227"/>
    <d v="2024-09-11T00:00:00"/>
    <s v="Citra Nugroho"/>
    <s v="sby"/>
    <s v="buku"/>
    <s v="buku bisnis"/>
    <s v=" Rp150,000 "/>
    <n v="4"/>
    <s v="selesai"/>
    <s v="transfer bank"/>
  </r>
  <r>
    <s v="ORD-20230305"/>
    <d v="2023-10-16T00:00:00"/>
    <s v="Hadi Lestari"/>
    <s v="surabaya"/>
    <s v="buku"/>
    <s v="komik"/>
    <s v=" Rp50,000 "/>
    <n v="1"/>
    <s v="selesai"/>
    <s v="cod"/>
  </r>
  <r>
    <s v="ORD-20230475"/>
    <d v="2024-01-23T00:00:00"/>
    <s v="Adi Pratama"/>
    <s v="jakarta"/>
    <s v="buku"/>
    <s v="novel fiksi"/>
    <s v=" Rp95,000 "/>
    <n v="9"/>
    <s v="dikirim"/>
    <s v="kartu kredit"/>
  </r>
  <r>
    <s v="ORD-20230453"/>
    <d v="2023-09-04T00:00:00"/>
    <s v="Indah Lestari"/>
    <s v="medan"/>
    <s v="buku"/>
    <s v="buku bisnis"/>
    <s v=" Rp150,000 "/>
    <n v="999"/>
    <s v="batal"/>
    <s v="transfer bank"/>
  </r>
  <r>
    <s v="ORD-20230424"/>
    <d v="2023-12-18T00:00:00"/>
    <s v="Budi Wijaya"/>
    <s v="medan"/>
    <s v="pakaian"/>
    <s v="kemeja"/>
    <s v=" Rp250,000 "/>
    <n v="2"/>
    <s v="selesai"/>
    <s v="kartu kredit"/>
  </r>
  <r>
    <s v="ORD-20230433"/>
    <d v="2024-07-06T00:00:00"/>
    <s v="Eka Susanto"/>
    <s v="sby"/>
    <s v="pakaian"/>
    <s v="jaket"/>
    <s v=" Rp600,000 "/>
    <n v="6"/>
    <s v="batal"/>
    <s v="credit card"/>
  </r>
  <r>
    <s v="ORD-20230311"/>
    <d v="2023-03-08T00:00:00"/>
    <s v="Joko Wijaya"/>
    <s v="Tidak diketahui"/>
    <s v="elektronik"/>
    <s v="headphone"/>
    <s v=" Rp1,200,000 "/>
    <n v="4"/>
    <s v="dikirim"/>
    <s v="cod"/>
  </r>
  <r>
    <s v="ORD-20230426"/>
    <d v="2024-04-27T00:00:00"/>
    <s v="Citra Kusuma"/>
    <s v="makassar"/>
    <s v="elektronik"/>
    <s v="headphone"/>
    <s v=" Rp1,200,000 "/>
    <n v="9"/>
    <s v="selesai"/>
    <s v="kartu kredit"/>
  </r>
  <r>
    <s v="ORD-20230124"/>
    <d v="2024-09-10T00:00:00"/>
    <s v="Eka Nugroho"/>
    <s v="sby"/>
    <s v="pakaian"/>
    <s v="jaket"/>
    <s v=" Rp600,000 "/>
    <n v="6"/>
    <s v="selesai"/>
    <s v="transfer bank"/>
  </r>
  <r>
    <s v="ORD-20230097"/>
    <d v="2024-03-16T00:00:00"/>
    <s v="Tidak Diketahui"/>
    <s v="jakarta"/>
    <s v="pakaian"/>
    <s v="kemeja"/>
    <s v=" Rp250,000 "/>
    <n v="4"/>
    <s v="selesai"/>
    <s v="kartu kredit"/>
  </r>
  <r>
    <s v="ORD-20230016"/>
    <d v="2023-01-02T00:00:00"/>
    <s v="Joko Nugroho"/>
    <s v="bandung"/>
    <s v="elektronik"/>
    <s v="laptop"/>
    <s v=" Rp15,000,000 "/>
    <n v="1"/>
    <s v="selesai"/>
    <s v="transfer bank"/>
  </r>
  <r>
    <s v="ORD-20230077"/>
    <d v="2024-07-31T00:00:00"/>
    <s v="Indah Wijaya"/>
    <s v="makassar"/>
    <s v="buku"/>
    <s v="buku bisnis"/>
    <s v="-Rp150,000 "/>
    <n v="5"/>
    <s v="selesai"/>
    <s v="cod"/>
  </r>
  <r>
    <s v="ORD-20230145"/>
    <d v="2024-07-23T00:00:00"/>
    <s v="Gita Susanto"/>
    <s v="bandung"/>
    <s v="pakaian"/>
    <s v="jaket"/>
    <s v=" Rp600,000 "/>
    <n v="4"/>
    <s v="Tidak diketahui"/>
    <s v="credit card"/>
  </r>
  <r>
    <s v="ORD-20230458"/>
    <d v="2023-04-27T00:00:00"/>
    <s v="Tidak Diketahui"/>
    <s v="jakarta"/>
    <s v="elektronik"/>
    <s v="headphone"/>
    <s v=" Rp1,200,000 "/>
    <n v="4"/>
    <s v="selesai"/>
    <s v="transfer bank"/>
  </r>
  <r>
    <s v="ORD-20230084"/>
    <d v="2023-01-11T00:00:00"/>
    <s v="Tidak Diketahui"/>
    <s v="sby"/>
    <s v="elektronik"/>
    <s v="laptop"/>
    <s v=" Rp15,000,000 "/>
    <n v="999"/>
    <s v="selesai"/>
    <s v="e-wallet"/>
  </r>
  <r>
    <s v="ORD-20230146"/>
    <d v="2024-08-15T00:00:00"/>
    <s v="Hadi Pratama"/>
    <s v="makassar"/>
    <s v="buku"/>
    <s v="buku bisnis"/>
    <s v=" Rp150,000 "/>
    <n v="4"/>
    <s v="selesai"/>
    <s v="credit card"/>
  </r>
  <r>
    <s v="ORD-20230178"/>
    <d v="2023-01-04T00:00:00"/>
    <s v="Citra Susanto"/>
    <s v="jakarta"/>
    <s v="pakaian"/>
    <s v="celana jeans"/>
    <s v=" Rp450,000 "/>
    <n v="7"/>
    <s v="dikirim"/>
    <s v="credit card"/>
  </r>
  <r>
    <s v="ORD-20230226"/>
    <d v="2024-03-16T00:00:00"/>
    <s v="Tidak Diketahui"/>
    <s v="surabaya"/>
    <s v="elektronik"/>
    <s v="laptop"/>
    <s v=" Rp15,000,000 "/>
    <n v="7"/>
    <s v="selesai"/>
    <s v="e-wallet"/>
  </r>
  <r>
    <s v="ORD-20230122"/>
    <d v="2023-12-27T00:00:00"/>
    <s v="Gita Kusuma"/>
    <s v="makassar"/>
    <s v="elektronik"/>
    <s v="laptop"/>
    <s v=" Rp15,000,000 "/>
    <n v="4"/>
    <s v="dikirim"/>
    <s v="cod"/>
  </r>
  <r>
    <s v="ORD-20230180"/>
    <d v="2023-09-26T00:00:00"/>
    <s v="Budi Nugroho"/>
    <s v="surabaya"/>
    <s v="elektronik"/>
    <s v="headphone"/>
    <s v=" Rp1,200,000 "/>
    <n v="1"/>
    <s v="dikirim"/>
    <s v="kartu kredit"/>
  </r>
  <r>
    <s v="ORD-20230278"/>
    <d v="2023-09-13T00:00:00"/>
    <s v="Fajar Susanto"/>
    <s v="jakarta"/>
    <s v="elektronic"/>
    <s v="smartphone"/>
    <s v=" Rp8,000,000 "/>
    <n v="1"/>
    <s v="selesai"/>
    <s v="e-wallet"/>
  </r>
  <r>
    <s v="ORD-20230095"/>
    <d v="2023-04-23T00:00:00"/>
    <s v="Dewi Susanto"/>
    <s v="bandung"/>
    <s v="pakaian"/>
    <s v="jaket"/>
    <s v=" Rp600,000 "/>
    <n v="1"/>
    <s v="dikirim"/>
    <s v="kartu kredit"/>
  </r>
  <r>
    <s v="ORD-20230485"/>
    <d v="2024-09-13T00:00:00"/>
    <s v="Indah Setiawan"/>
    <s v="jakarta"/>
    <s v="elektronik"/>
    <s v="headphone"/>
    <s v=" Rp- "/>
    <n v="6"/>
    <s v="dikirim"/>
    <s v="e-wallet"/>
  </r>
  <r>
    <s v="ORD-20230457"/>
    <d v="2023-03-27T00:00:00"/>
    <s v="Adi Wijaya"/>
    <s v="jakarta"/>
    <s v="buku"/>
    <s v="buku bisnis"/>
    <s v=" Rp150,000 "/>
    <n v="999"/>
    <s v="selesai"/>
    <s v="credit card"/>
  </r>
  <r>
    <s v="ORD-20230174"/>
    <d v="2024-12-02T00:00:00"/>
    <s v="Hadi Lestari"/>
    <s v="yogyakarta"/>
    <s v="buku"/>
    <s v="novel fiksi"/>
    <s v=" Rp95,000 "/>
    <n v="5"/>
    <s v="selesai"/>
    <s v="kartu kredit"/>
  </r>
  <r>
    <s v="ORD-20230171"/>
    <d v="2023-01-25T00:00:00"/>
    <s v="Indah Kusuma"/>
    <s v="sby"/>
    <s v="elektronik"/>
    <s v="laptop"/>
    <s v=" Rp15,000,000 "/>
    <n v="9"/>
    <s v="selesai"/>
    <s v="e-wallet"/>
  </r>
  <r>
    <s v="ORD-20230216"/>
    <d v="2023-11-07T00:00:00"/>
    <s v="Joko Kusuma"/>
    <s v="sby"/>
    <s v="pakaian"/>
    <s v="kemeja"/>
    <s v=" Rp250,000 "/>
    <n v="1"/>
    <s v="dikirim"/>
    <s v="credit card"/>
  </r>
  <r>
    <s v="ORD-20230495"/>
    <d v="2024-03-19T00:00:00"/>
    <s v="Adi Wijaya"/>
    <s v="yogyakarta"/>
    <s v="elektronik"/>
    <s v="smartphone"/>
    <s v=" Rp8,000,000 "/>
    <n v="1"/>
    <s v="selesai"/>
    <s v="e-wallet"/>
  </r>
  <r>
    <s v="ORD-20230214"/>
    <d v="2023-12-01T00:00:00"/>
    <s v="Eka Wijaya"/>
    <s v="surabaya"/>
    <s v="buku"/>
    <s v="buku bisnis"/>
    <s v=" Rp- "/>
    <n v="9"/>
    <s v="Tidak diketahui"/>
    <s v="cod"/>
  </r>
  <r>
    <s v="ORD-20230380"/>
    <d v="2024-04-06T00:00:00"/>
    <s v="Hadi Kusuma"/>
    <s v="bandung"/>
    <s v="elektronic"/>
    <s v="buku bisnis"/>
    <s v=" Rp150,000 "/>
    <n v="1"/>
    <s v="batal"/>
    <s v="cod"/>
  </r>
  <r>
    <s v="ORD-20230307"/>
    <d v="2024-02-19T00:00:00"/>
    <s v="Hadi Setiawan"/>
    <s v="surabaya"/>
    <s v="elektronik"/>
    <s v="smartphone"/>
    <s v=" Rp8,000,000 "/>
    <n v="4"/>
    <s v="selesai"/>
    <s v="cod"/>
  </r>
  <r>
    <s v="ORD-20230290"/>
    <d v="2023-11-05T00:00:00"/>
    <s v="Adi Kusuma"/>
    <s v="makassar"/>
    <s v="elektronic"/>
    <s v="kemeja"/>
    <s v=" Rp250,000 "/>
    <n v="1"/>
    <s v="batal"/>
    <s v="credit card"/>
  </r>
  <r>
    <s v="ORD-20230497"/>
    <d v="2024-11-04T00:00:00"/>
    <s v="Citra Pratama"/>
    <s v="Tidak diketahui"/>
    <s v="buku"/>
    <s v="komik"/>
    <s v=" Rp50,000 "/>
    <n v="8"/>
    <s v="selesai"/>
    <s v="transfer bank"/>
  </r>
  <r>
    <s v="ORD-20230089"/>
    <d v="2023-07-09T00:00:00"/>
    <s v="Indah Lestari"/>
    <s v="jakarta"/>
    <s v="elektronik"/>
    <s v="laptop"/>
    <s v=" Rp15,000,000 "/>
    <n v="3"/>
    <s v="Tidak diketahui"/>
    <s v="transfer bank"/>
  </r>
  <r>
    <s v="ORD-20230231"/>
    <d v="2023-09-26T00:00:00"/>
    <s v="Hadi Lestari"/>
    <s v="semarang"/>
    <s v="buku"/>
    <s v="buku bisnis"/>
    <s v=" Rp150,000 "/>
    <n v="9"/>
    <s v="selesai"/>
    <s v="e-wallet"/>
  </r>
  <r>
    <s v="ORD-20230245"/>
    <d v="2024-04-22T00:00:00"/>
    <s v="Joko Setiawan"/>
    <s v="Tidak diketahui"/>
    <s v="elektronik"/>
    <s v="laptop"/>
    <s v=" Rp15,000,000 "/>
    <n v="1"/>
    <s v="dikirim"/>
    <s v="kartu kredit"/>
  </r>
  <r>
    <s v="ORD-20230162"/>
    <d v="2023-05-03T00:00:00"/>
    <s v="Dewi Susanto"/>
    <s v="surabaya"/>
    <s v="elektronik"/>
    <s v="smartphone"/>
    <s v=" Rp8,000,000 "/>
    <n v="9"/>
    <s v="selesai"/>
    <s v="e-wallet"/>
  </r>
  <r>
    <s v="ORD-20230324"/>
    <d v="2023-03-11T00:00:00"/>
    <s v="Citra Kusuma"/>
    <s v="medan"/>
    <s v="pakaian"/>
    <s v="kemeja"/>
    <s v=" Rp250,000 "/>
    <n v="10"/>
    <s v="batal"/>
    <s v="transfer bank"/>
  </r>
  <r>
    <s v="ORD-20230249"/>
    <d v="2024-12-03T00:00:00"/>
    <s v="Indah Setiawan"/>
    <s v="medan"/>
    <s v="elektronik"/>
    <s v="headphone"/>
    <s v=" Rp1,200,000 "/>
    <n v="2"/>
    <s v="batal"/>
    <s v="transfer bank"/>
  </r>
  <r>
    <s v="ORD-20230133"/>
    <d v="2023-09-16T00:00:00"/>
    <s v="Hadi Nugroho"/>
    <s v="medan"/>
    <s v="pakaian"/>
    <s v="kemeja"/>
    <s v=" Rp250,000 "/>
    <n v="2"/>
    <s v="batal"/>
    <s v="credit card"/>
  </r>
  <r>
    <s v="ORD-20230308"/>
    <d v="2024-01-09T00:00:00"/>
    <s v="Adi Lestari"/>
    <s v="semarang"/>
    <s v="pakaian"/>
    <s v="jaket"/>
    <s v="-Rp600,000 "/>
    <n v="3"/>
    <s v="selesai"/>
    <s v="credit card"/>
  </r>
  <r>
    <s v="ORD-20230445"/>
    <d v="2024-01-07T00:00:00"/>
    <s v="Joko Kusuma"/>
    <s v="bandung"/>
    <s v="buku"/>
    <s v="novel fiksi"/>
    <s v=" Rp95,000 "/>
    <n v="3"/>
    <s v="dikirim"/>
    <s v="credit card"/>
  </r>
  <r>
    <s v="ORD-20230447"/>
    <d v="2023-05-25T00:00:00"/>
    <s v="Indah Wijaya"/>
    <s v="bandung"/>
    <s v="elektronik"/>
    <s v="smartphone"/>
    <s v=" Rp8,000,000 "/>
    <n v="3"/>
    <s v="dikirim"/>
    <s v="e-wallet"/>
  </r>
  <r>
    <s v="ORD-20230377"/>
    <d v="2023-05-26T00:00:00"/>
    <s v="Gita Setiawan"/>
    <s v="jakarta"/>
    <s v="buku"/>
    <s v="buku bisnis"/>
    <s v=" Rp150,000 "/>
    <n v="8"/>
    <s v="selesai"/>
    <s v="e-wallet"/>
  </r>
  <r>
    <s v="ORD-20230176"/>
    <d v="2023-07-14T00:00:00"/>
    <s v="Hadi Lestari"/>
    <s v="semarang"/>
    <s v="buku"/>
    <s v="novel fiksi"/>
    <s v=" Rp95,000 "/>
    <n v="5"/>
    <s v="selesai"/>
    <s v="credit card"/>
  </r>
  <r>
    <s v="ORD-20230242"/>
    <d v="2024-03-16T00:00:00"/>
    <s v="Adi Pratama"/>
    <s v="bandung"/>
    <s v="pakaian"/>
    <s v="celana jeans"/>
    <s v=" Rp450,000 "/>
    <n v="4"/>
    <s v="selesai"/>
    <s v="credit card"/>
  </r>
  <r>
    <s v="ORD-20230258"/>
    <d v="2024-09-23T00:00:00"/>
    <s v="Gita Pratama"/>
    <s v="medan"/>
    <s v="elektronik"/>
    <s v="smartphone"/>
    <s v=" Rp8,000,000 "/>
    <n v="6"/>
    <s v="batal"/>
    <s v="e-wallet"/>
  </r>
  <r>
    <s v="ORD-20230368"/>
    <d v="2024-08-30T00:00:00"/>
    <s v="Dewi Setiawan"/>
    <s v="yogyakarta"/>
    <s v="elektronik"/>
    <s v="laptop"/>
    <s v=" Rp15,000,000 "/>
    <n v="3"/>
    <s v="Tidak diketahui"/>
    <s v="cod"/>
  </r>
  <r>
    <s v="ORD-20230410"/>
    <d v="2024-03-16T00:00:00"/>
    <s v="Fajar Setiawan"/>
    <s v="Tidak diketahui"/>
    <s v="pakaian"/>
    <s v="celana jeans"/>
    <s v=" Rp450,000 "/>
    <n v="9"/>
    <s v="selesai"/>
    <s v="kartu kredit"/>
  </r>
  <r>
    <s v="ORD-20230066"/>
    <d v="2024-09-26T00:00:00"/>
    <s v="Dewi Wijaya"/>
    <s v="bandung"/>
    <s v="buku"/>
    <s v="buku bisnis"/>
    <s v=" Rp150,000 "/>
    <n v="999"/>
    <s v="dikirim"/>
    <s v="credit card"/>
  </r>
  <r>
    <s v="ORD-20230319"/>
    <d v="2024-06-23T00:00:00"/>
    <s v="Joko Pratama"/>
    <s v="yogyakarta"/>
    <s v="elektronik"/>
    <s v="laptop"/>
    <s v=" Rp15,000,000 "/>
    <n v="3"/>
    <s v="batal"/>
    <s v="transfer bank"/>
  </r>
  <r>
    <s v="ORD-20230499"/>
    <d v="2024-02-17T00:00:00"/>
    <s v="Eka Setiawan"/>
    <s v="yogyakarta"/>
    <s v="elektronik"/>
    <s v="smartphone"/>
    <s v=" Rp8,000,000 "/>
    <n v="5"/>
    <s v="dikirim"/>
    <s v="kartu kredit"/>
  </r>
  <r>
    <s v="ORD-20230048"/>
    <d v="2023-10-03T00:00:00"/>
    <s v="Budi Lestari"/>
    <s v="yogyakarta"/>
    <s v="elektronik"/>
    <s v="headphone"/>
    <s v=" Rp1,200,000 "/>
    <n v="9"/>
    <s v="selesai"/>
    <s v="transfer bank"/>
  </r>
  <r>
    <s v="ORD-20230005"/>
    <d v="2023-01-30T00:00:00"/>
    <s v="Joko Setiawan"/>
    <s v="surabaya"/>
    <s v="pakaian"/>
    <s v="jaket"/>
    <s v=" Rp600,000 "/>
    <n v="10"/>
    <s v="selesai"/>
    <s v="credit card"/>
  </r>
  <r>
    <s v="ORD-20230411"/>
    <d v="2024-04-26T00:00:00"/>
    <s v="Indah Setiawan"/>
    <s v="yogyakarta"/>
    <s v="pakaian"/>
    <s v="celana jeans"/>
    <s v=" Rp450,000 "/>
    <n v="1"/>
    <s v="batal"/>
    <s v="transfer bank"/>
  </r>
  <r>
    <s v="ORD-20230291"/>
    <d v="2024-08-21T00:00:00"/>
    <s v="Fajar Setiawan"/>
    <s v="yogyakarta"/>
    <s v="pakaian"/>
    <s v="kemeja"/>
    <s v=" Rp250,000 "/>
    <n v="4"/>
    <s v="selesai"/>
    <s v="e-wallet"/>
  </r>
  <r>
    <s v="ORD-20230083"/>
    <d v="2024-03-16T00:00:00"/>
    <s v="Fajar Pratama"/>
    <s v="Tidak diketahui"/>
    <s v="buku"/>
    <s v="buku bisnis"/>
    <s v=" Rp150,000 "/>
    <n v="2"/>
    <s v="selesai"/>
    <s v="transfer bank"/>
  </r>
  <r>
    <s v="ORD-20230141"/>
    <d v="2023-01-05T00:00:00"/>
    <s v="Gita Nugroho"/>
    <s v="medan"/>
    <s v="elektronik"/>
    <s v="laptop"/>
    <s v=" Rp15,000,000 "/>
    <n v="4"/>
    <s v="batal"/>
    <s v="cod"/>
  </r>
  <r>
    <s v="ORD-20230241"/>
    <d v="2024-12-30T00:00:00"/>
    <s v="Citra Pratama"/>
    <s v="jakarta"/>
    <s v="pakaian"/>
    <s v="celana jeans"/>
    <s v=" Rp450,000 "/>
    <n v="9"/>
    <s v="dikirim"/>
    <s v="credit card"/>
  </r>
  <r>
    <s v="ORD-20230142"/>
    <d v="2024-10-30T00:00:00"/>
    <s v="Budi Kusuma"/>
    <s v="makassar"/>
    <s v="buku"/>
    <s v="novel fiksi"/>
    <s v=" Rp- "/>
    <n v="6"/>
    <s v="selesai"/>
    <s v="kartu kredit"/>
  </r>
  <r>
    <s v="ORD-20230055"/>
    <d v="2024-09-13T00:00:00"/>
    <s v="Dewi Kusuma"/>
    <s v="semarang"/>
    <s v="pakaian"/>
    <s v="kemeja"/>
    <s v=" Rp250,000 "/>
    <n v="6"/>
    <s v="dikirim"/>
    <s v="cod"/>
  </r>
  <r>
    <s v="ORD-20230119"/>
    <d v="2023-07-28T00:00:00"/>
    <s v="Gita Susanto"/>
    <s v="surabaya"/>
    <s v="buku"/>
    <s v="novel fiksi"/>
    <s v=" Rp95,000 "/>
    <n v="6"/>
    <s v="dikirim"/>
    <s v="e-wallet"/>
  </r>
  <r>
    <s v="ORD-20230399"/>
    <d v="2024-10-17T00:00:00"/>
    <s v="Indah Kusuma"/>
    <s v="bandung"/>
    <s v="buku"/>
    <s v="komik"/>
    <s v=" Rp- "/>
    <n v="3"/>
    <s v="batal"/>
    <s v="e-wallet"/>
  </r>
  <r>
    <s v="ORD-20230021"/>
    <d v="2024-07-29T00:00:00"/>
    <s v="Fajar Setiawan"/>
    <s v="jakarta"/>
    <s v="elektronik"/>
    <s v="smartphone"/>
    <s v=" Rp8,000,000 "/>
    <n v="4"/>
    <s v="selesai"/>
    <s v="kartu kredit"/>
  </r>
  <r>
    <s v="ORD-20230223"/>
    <d v="2024-06-17T00:00:00"/>
    <s v="Indah Wijaya"/>
    <s v="yogyakarta"/>
    <s v="pakaian"/>
    <s v="celana jeans"/>
    <s v=" Rp450,000 "/>
    <n v="3"/>
    <s v="selesai"/>
    <s v="cod"/>
  </r>
  <r>
    <s v="ORD-20230116"/>
    <d v="2024-04-08T00:00:00"/>
    <s v="Gita Setiawan"/>
    <s v="sby"/>
    <s v="elektronic"/>
    <s v="headphone"/>
    <s v=" Rp1,200,000 "/>
    <n v="4"/>
    <s v="selesai"/>
    <s v="kartu kredit"/>
  </r>
  <r>
    <s v="ORD-20230387"/>
    <d v="2024-04-21T00:00:00"/>
    <s v="Adi Wijaya"/>
    <s v="sby"/>
    <s v="pakaian"/>
    <s v="kemeja"/>
    <s v=" Rp250,000 "/>
    <n v="9"/>
    <s v="selesai"/>
    <s v="e-wallet"/>
  </r>
  <r>
    <s v="ORD-20230333"/>
    <d v="2024-05-21T00:00:00"/>
    <s v="Joko Lestari"/>
    <s v="surabaya"/>
    <s v="buku"/>
    <s v="komik"/>
    <s v="-Rp50,000 "/>
    <n v="2"/>
    <s v="batal"/>
    <s v="e-wallet"/>
  </r>
  <r>
    <s v="ORD-20230353"/>
    <d v="2024-11-19T00:00:00"/>
    <s v="Adi Lestari"/>
    <s v="Tidak diketahui"/>
    <s v="buku"/>
    <s v="komik"/>
    <s v=" Rp50,000 "/>
    <n v="10"/>
    <s v="selesai"/>
    <s v="transfer bank"/>
  </r>
  <r>
    <s v="ORD-20230027"/>
    <d v="2024-04-01T00:00:00"/>
    <s v="Eka Nugroho"/>
    <s v="surabaya"/>
    <s v="elektronic"/>
    <s v="buku bisnis"/>
    <s v=" Rp150,000 "/>
    <n v="4"/>
    <s v="dikirim"/>
    <s v="transfer bank"/>
  </r>
  <r>
    <s v="ORD-20230068"/>
    <d v="2024-04-10T00:00:00"/>
    <s v="Tidak Diketahui"/>
    <s v="makassar"/>
    <s v="elektronik"/>
    <s v="headphone"/>
    <s v=" Rp1,200,000 "/>
    <n v="3"/>
    <s v="dikirim"/>
    <s v="credit card"/>
  </r>
  <r>
    <s v="ORD-20230418"/>
    <d v="2024-10-10T00:00:00"/>
    <s v="Joko Nugroho"/>
    <s v="yogyakarta"/>
    <s v="buku"/>
    <s v="komik"/>
    <s v=" Rp50,000 "/>
    <n v="4"/>
    <s v="batal"/>
    <s v="e-wallet"/>
  </r>
  <r>
    <s v="ORD-20230451"/>
    <d v="2023-06-13T00:00:00"/>
    <s v="Eka Nugroho"/>
    <s v="jakarta"/>
    <s v="pakaian"/>
    <s v="celana jeans"/>
    <s v=" Rp450,000 "/>
    <n v="4"/>
    <s v="selesai"/>
    <s v="kartu kredit"/>
  </r>
  <r>
    <s v="ORD-20230232"/>
    <d v="2024-07-07T00:00:00"/>
    <s v="Dewi Setiawan"/>
    <s v="bandung"/>
    <s v="buku"/>
    <s v="novel fiksi"/>
    <s v=" Rp95,000 "/>
    <n v="1"/>
    <s v="batal"/>
    <s v="e-wallet"/>
  </r>
  <r>
    <s v="ORD-20230004"/>
    <d v="2024-02-13T00:00:00"/>
    <s v="Eka Nugroho"/>
    <s v="surabaya"/>
    <s v="elektronik"/>
    <s v="laptop"/>
    <s v=" Rp- "/>
    <n v="4"/>
    <s v="dikirim"/>
    <s v="cod"/>
  </r>
  <r>
    <s v="ORD-20230423"/>
    <d v="2023-05-03T00:00:00"/>
    <s v="Budi Kusuma"/>
    <s v="Tidak diketahui"/>
    <s v="pakaian"/>
    <s v="celana jeans"/>
    <s v=" Rp450,000 "/>
    <n v="2"/>
    <s v="selesai"/>
    <s v="credit card"/>
  </r>
  <r>
    <s v="ORD-20230025"/>
    <d v="2023-08-28T00:00:00"/>
    <s v="Dewi Lestari"/>
    <s v="surabaya"/>
    <s v="buku"/>
    <s v="novel fiksi"/>
    <s v=" Rp95,000 "/>
    <n v="5"/>
    <s v="batal"/>
    <s v="e-wallet"/>
  </r>
  <r>
    <s v="ORD-20230257"/>
    <d v="2024-10-20T00:00:00"/>
    <s v="Hadi Wijaya"/>
    <s v="surabaya"/>
    <s v="elektronic"/>
    <s v="komik"/>
    <s v=" Rp50,000 "/>
    <n v="6"/>
    <s v="dikirim"/>
    <s v="e-wallet"/>
  </r>
  <r>
    <s v="ORD-20230395"/>
    <d v="2024-09-22T00:00:00"/>
    <s v="Citra Pratama"/>
    <s v="bandung"/>
    <s v="buku"/>
    <s v="buku bisnis"/>
    <s v=" Rp150,000 "/>
    <n v="3"/>
    <s v="batal"/>
    <s v="transfer bank"/>
  </r>
  <r>
    <s v="ORD-20230304"/>
    <d v="2023-07-09T00:00:00"/>
    <s v="Joko Nugroho"/>
    <s v="surabaya"/>
    <s v="elektronic"/>
    <s v="buku bisnis"/>
    <s v=" Rp150,000 "/>
    <n v="10"/>
    <s v="selesai"/>
    <s v="transfer bank"/>
  </r>
  <r>
    <s v="ORD-20230024"/>
    <d v="2023-01-03T00:00:00"/>
    <s v="Adi Susanto"/>
    <s v="jakarta"/>
    <s v="pakaian"/>
    <s v="jaket"/>
    <s v=" Rp600,000 "/>
    <n v="6"/>
    <s v="selesai"/>
    <s v="e-wallet"/>
  </r>
  <r>
    <s v="ORD-20230188"/>
    <d v="2023-12-21T00:00:00"/>
    <s v="Joko Nugroho"/>
    <s v="bandung"/>
    <s v="buku"/>
    <s v="novel fiksi"/>
    <s v=" Rp95,000 "/>
    <n v="8"/>
    <s v="dikirim"/>
    <s v="credit card"/>
  </r>
  <r>
    <s v="ORD-20230149"/>
    <d v="2024-03-31T00:00:00"/>
    <s v="Eka Nugroho"/>
    <s v="sby"/>
    <s v="pakaian"/>
    <s v="jaket"/>
    <s v=" Rp600,000 "/>
    <n v="1"/>
    <s v="selesai"/>
    <s v="cod"/>
  </r>
  <r>
    <s v="ORD-20230306"/>
    <d v="2023-09-03T00:00:00"/>
    <s v="Eka Pratama"/>
    <s v="jakarta"/>
    <s v="elektronik"/>
    <s v="smartphone"/>
    <s v=" Rp8,000,000 "/>
    <n v="3"/>
    <s v="selesai"/>
    <s v="transfer bank"/>
  </r>
  <r>
    <s v="ORD-20230402"/>
    <d v="2024-03-16T00:00:00"/>
    <s v="Hadi Susanto"/>
    <s v="jakarta"/>
    <s v="buku"/>
    <s v="buku bisnis"/>
    <s v=" Rp150,000 "/>
    <n v="4"/>
    <s v="selesai"/>
    <s v="cod"/>
  </r>
  <r>
    <s v="ORD-20230492"/>
    <d v="2023-10-11T00:00:00"/>
    <s v="Dewi Setiawan"/>
    <s v="bandung"/>
    <s v="buku"/>
    <s v="novel fiksi"/>
    <s v=" Rp95,000 "/>
    <n v="10"/>
    <s v="selesai"/>
    <s v="transfer bank"/>
  </r>
  <r>
    <s v="ORD-20230153"/>
    <d v="2024-02-24T00:00:00"/>
    <s v="Fajar Pratama"/>
    <s v="jakarta"/>
    <s v="elektronik"/>
    <s v="laptop"/>
    <s v=" Rp15,000,000 "/>
    <n v="8"/>
    <s v="selesai"/>
    <s v="transfer bank"/>
  </r>
  <r>
    <s v="ORD-20230295"/>
    <d v="2023-04-06T00:00:00"/>
    <s v="Citra Wijaya"/>
    <s v="medan"/>
    <s v="elektronik"/>
    <s v="headphone"/>
    <s v=" Rp1,200,000 "/>
    <n v="1"/>
    <s v="selesai"/>
    <s v="transfer bank"/>
  </r>
  <r>
    <s v="ORD-20230067"/>
    <d v="2023-03-30T00:00:00"/>
    <s v="Citra Susanto"/>
    <s v="surabaya"/>
    <s v="elektronik"/>
    <s v="smartphone"/>
    <s v=" Rp8,000,000 "/>
    <n v="4"/>
    <s v="selesai"/>
    <s v="cod"/>
  </r>
  <r>
    <s v="ORD-20230383"/>
    <d v="2024-04-16T00:00:00"/>
    <s v="Fajar Pratama"/>
    <s v="medan"/>
    <s v="pakaian"/>
    <s v="jaket"/>
    <s v=" Rp600,000 "/>
    <n v="6"/>
    <s v="selesai"/>
    <s v="kartu kredit"/>
  </r>
  <r>
    <s v="ORD-20230365"/>
    <d v="2023-01-09T00:00:00"/>
    <s v="Indah Nugroho"/>
    <s v="makassar"/>
    <s v="pakaian"/>
    <s v="kemeja"/>
    <s v=" Rp250,000 "/>
    <n v="1"/>
    <s v="batal"/>
    <s v="kartu kredit"/>
  </r>
  <r>
    <s v="ORD-20230429"/>
    <d v="2024-03-16T00:00:00"/>
    <s v="Adi Kusuma"/>
    <s v="Tidak diketahui"/>
    <s v="pakaian"/>
    <s v="celana jeans"/>
    <s v=" Rp450,000 "/>
    <n v="1"/>
    <s v="selesai"/>
    <s v="cod"/>
  </r>
  <r>
    <s v="ORD-20230254"/>
    <d v="2023-08-24T00:00:00"/>
    <s v="Dewi Kusuma"/>
    <s v="surabaya"/>
    <s v="elektronik"/>
    <s v="laptop"/>
    <s v=" Rp15,000,000 "/>
    <n v="9"/>
    <s v="selesai"/>
    <s v="credit card"/>
  </r>
  <r>
    <s v="ORD-20230259"/>
    <d v="2024-12-02T00:00:00"/>
    <s v="Eka Susanto"/>
    <s v="surabaya"/>
    <s v="elektronik"/>
    <s v="smartphone"/>
    <s v=" Rp8,000,000 "/>
    <n v="6"/>
    <s v="selesai"/>
    <s v="kartu kredit"/>
  </r>
  <r>
    <s v="ORD-20230114"/>
    <d v="2024-07-28T00:00:00"/>
    <s v="Eka Nugroho"/>
    <s v="semarang"/>
    <s v="elektronic"/>
    <s v="buku bisnis"/>
    <s v="-Rp150,000 "/>
    <n v="9"/>
    <s v="selesai"/>
    <s v="kartu kredit"/>
  </r>
  <r>
    <s v="ORD-20230467"/>
    <d v="2023-11-20T00:00:00"/>
    <s v="Hadi Lestari"/>
    <s v="makassar"/>
    <s v="buku"/>
    <s v="komik"/>
    <s v=" Rp50,000 "/>
    <n v="5"/>
    <s v="selesai"/>
    <s v="e-wallet"/>
  </r>
  <r>
    <s v="ORD-20230330"/>
    <d v="2024-01-04T00:00:00"/>
    <s v="Citra Susanto"/>
    <s v="yogyakarta"/>
    <s v="buku"/>
    <s v="komik"/>
    <s v=" Rp50,000 "/>
    <n v="7"/>
    <s v="batal"/>
    <s v="e-wallet"/>
  </r>
  <r>
    <s v="ORD-20230490"/>
    <d v="2024-08-29T00:00:00"/>
    <s v="Indah Pratama"/>
    <s v="jakarta"/>
    <s v="pakaian"/>
    <s v="jaket"/>
    <s v=" Rp600,000 "/>
    <n v="4"/>
    <s v="Tidak diketahui"/>
    <s v="credit card"/>
  </r>
  <r>
    <s v="ORD-20230185"/>
    <d v="2024-03-03T00:00:00"/>
    <s v="Fajar Kusuma"/>
    <s v="sby"/>
    <s v="elektronik"/>
    <s v="laptop"/>
    <s v=" Rp15,000,000 "/>
    <n v="999"/>
    <s v="batal"/>
    <s v="credit card"/>
  </r>
  <r>
    <s v="ORD-20230406"/>
    <d v="2023-08-18T00:00:00"/>
    <s v="Budi Pratama"/>
    <s v="yogyakarta"/>
    <s v="pakaian"/>
    <s v="celana jeans"/>
    <s v=" Rp450,000 "/>
    <n v="9"/>
    <s v="selesai"/>
    <s v="e-wallet"/>
  </r>
  <r>
    <s v="ORD-20230210"/>
    <d v="2023-11-16T00:00:00"/>
    <s v="Joko Susanto"/>
    <s v="Tidak diketahui"/>
    <s v="elektronik"/>
    <s v="laptop"/>
    <s v=" Rp15,000,000 "/>
    <n v="8"/>
    <s v="selesai"/>
    <s v="e-wallet"/>
  </r>
  <r>
    <s v="ORD-20230131"/>
    <d v="2023-08-15T00:00:00"/>
    <s v="Tidak Diketahui"/>
    <s v="Tidak diketahui"/>
    <s v="elektronik"/>
    <s v="laptop"/>
    <s v=" Rp15,000,000 "/>
    <n v="999"/>
    <s v="selesai"/>
    <s v="credit card"/>
  </r>
  <r>
    <s v="ORD-20230100"/>
    <d v="2024-06-16T00:00:00"/>
    <s v="Citra Nugroho"/>
    <s v="semarang"/>
    <s v="buku"/>
    <s v="novel fiksi"/>
    <s v=" Rp95,000 "/>
    <n v="2"/>
    <s v="selesai"/>
    <s v="e-wallet"/>
  </r>
  <r>
    <s v="ORD-20230071"/>
    <d v="2024-05-22T00:00:00"/>
    <s v="Dewi Pratama"/>
    <s v="jakarta"/>
    <s v="pakaian"/>
    <s v="kemeja"/>
    <s v=" Rp250,000 "/>
    <n v="7"/>
    <s v="selesai"/>
    <s v="e-wallet"/>
  </r>
  <r>
    <s v="ORD-20230415"/>
    <d v="2024-08-21T00:00:00"/>
    <s v="Eka Susanto"/>
    <s v="Tidak diketahui"/>
    <s v="buku"/>
    <s v="komik"/>
    <s v=" Rp50,000 "/>
    <n v="1"/>
    <s v="batal"/>
    <s v="transfer bank"/>
  </r>
  <r>
    <s v="ORD-20230244"/>
    <d v="2024-11-18T00:00:00"/>
    <s v="Indah Lestari"/>
    <s v="semarang"/>
    <s v="buku"/>
    <s v="novel fiksi"/>
    <s v=" Rp95,000 "/>
    <n v="1"/>
    <s v="selesai"/>
    <s v="transfer bank"/>
  </r>
  <r>
    <s v="ORD-20230106"/>
    <d v="2024-02-24T00:00:00"/>
    <s v="Adi Lestari"/>
    <s v="surabaya"/>
    <s v="buku"/>
    <s v="novel fiksi"/>
    <s v=" Rp95,000 "/>
    <n v="8"/>
    <s v="selesai"/>
    <s v="cod"/>
  </r>
  <r>
    <s v="ORD-20230480"/>
    <d v="2024-07-23T00:00:00"/>
    <s v="Budi Kusuma"/>
    <s v="surabaya"/>
    <s v="pakaian"/>
    <s v="celana jeans"/>
    <s v=" Rp450,000 "/>
    <n v="8"/>
    <s v="selesai"/>
    <s v="e-wallet"/>
  </r>
  <r>
    <s v="ORD-20230477"/>
    <d v="2023-12-10T00:00:00"/>
    <s v="Eka Pratama"/>
    <s v="makassar"/>
    <s v="buku"/>
    <s v="novel fiksi"/>
    <s v=" Rp95,000 "/>
    <n v="10"/>
    <s v="batal"/>
    <s v="credit card"/>
  </r>
  <r>
    <s v="ORD-20230375"/>
    <d v="2024-09-09T00:00:00"/>
    <s v="Joko Lestari"/>
    <s v="semarang"/>
    <s v="elektronik"/>
    <s v="smartphone"/>
    <s v=" Rp8,000,000 "/>
    <n v="3"/>
    <s v="batal"/>
    <s v="credit card"/>
  </r>
  <r>
    <s v="ORD-20230104"/>
    <d v="2024-06-18T00:00:00"/>
    <s v="Budi Pratama"/>
    <s v="yogyakarta"/>
    <s v="pakaian"/>
    <s v="jaket"/>
    <s v=" Rp600,000 "/>
    <n v="1"/>
    <s v="selesai"/>
    <s v="cod"/>
  </r>
  <r>
    <s v="ORD-20230439"/>
    <d v="2023-11-10T00:00:00"/>
    <s v="Adi Setiawan"/>
    <s v="jakarta"/>
    <s v="buku"/>
    <s v="komik"/>
    <s v=" Rp50,000 "/>
    <n v="9"/>
    <s v="dikirim"/>
    <s v="credit card"/>
  </r>
  <r>
    <s v="ORD-20230408"/>
    <d v="2023-03-24T00:00:00"/>
    <s v="Tidak Diketahui"/>
    <s v="medan"/>
    <s v="pakaian"/>
    <s v="celana jeans"/>
    <s v=" Rp450,000 "/>
    <n v="2"/>
    <s v="selesai"/>
    <s v="kartu kredit"/>
  </r>
  <r>
    <s v="ORD-20230268"/>
    <d v="2023-12-12T00:00:00"/>
    <s v="Budi Kusuma"/>
    <s v="semarang"/>
    <s v="elektronik"/>
    <s v="headphone"/>
    <s v=" Rp1,200,000 "/>
    <n v="1"/>
    <s v="dikirim"/>
    <s v="kartu kredit"/>
  </r>
  <r>
    <s v="ORD-20230108"/>
    <d v="2024-11-12T00:00:00"/>
    <s v="Eka Pratama"/>
    <s v="surabaya"/>
    <s v="elektronik"/>
    <s v="smartphone"/>
    <s v=" Rp8,000,000 "/>
    <n v="6"/>
    <s v="selesai"/>
    <s v="credit card"/>
  </r>
  <r>
    <s v="ORD-20230366"/>
    <d v="2023-04-04T00:00:00"/>
    <s v="Tidak Diketahui"/>
    <s v="Tidak diketahui"/>
    <s v="buku"/>
    <s v="komik"/>
    <s v=" Rp50,000 "/>
    <n v="7"/>
    <s v="Tidak diketahui"/>
    <s v="kartu kredit"/>
  </r>
  <r>
    <s v="ORD-20230385"/>
    <d v="2024-11-23T00:00:00"/>
    <s v="Hadi Setiawan"/>
    <s v="surabaya"/>
    <s v="elektronik"/>
    <s v="laptop"/>
    <s v=" Rp15,000,000 "/>
    <n v="10"/>
    <s v="batal"/>
    <s v="credit card"/>
  </r>
  <r>
    <s v="ORD-20230058"/>
    <d v="2024-05-20T00:00:00"/>
    <s v="Dewi Susanto"/>
    <s v="sby"/>
    <s v="elektronik"/>
    <s v="headphone"/>
    <s v=" Rp1,200,000 "/>
    <n v="7"/>
    <s v="selesai"/>
    <s v="cod"/>
  </r>
  <r>
    <s v="ORD-20230489"/>
    <d v="2024-02-04T00:00:00"/>
    <s v="Citra Kusuma"/>
    <s v="jakarta"/>
    <s v="pakaian"/>
    <s v="jaket"/>
    <s v=" Rp- "/>
    <n v="8"/>
    <s v="batal"/>
    <s v="cod"/>
  </r>
  <r>
    <s v="ORD-20230134"/>
    <d v="2024-01-11T00:00:00"/>
    <s v="Eka Nugroho"/>
    <s v="jakarta"/>
    <s v="pakaian"/>
    <s v="jaket"/>
    <s v=" Rp600,000 "/>
    <n v="2"/>
    <s v="selesai"/>
    <s v="transfer bank"/>
  </r>
  <r>
    <s v="ORD-20230412"/>
    <d v="2024-11-09T00:00:00"/>
    <s v="Dewi Nugroho"/>
    <s v="surabaya"/>
    <s v="pakaian"/>
    <s v="celana jeans"/>
    <s v=" Rp450,000 "/>
    <n v="3"/>
    <s v="batal"/>
    <s v="e-wallet"/>
  </r>
  <r>
    <s v="ORD-20230437"/>
    <d v="2024-05-26T00:00:00"/>
    <s v="Adi Pratama"/>
    <s v="makassar"/>
    <s v="buku"/>
    <s v="buku bisnis"/>
    <s v=" Rp150,000 "/>
    <n v="999"/>
    <s v="selesai"/>
    <s v="kartu kredit"/>
  </r>
  <r>
    <s v="ORD-20230205"/>
    <d v="2023-08-01T00:00:00"/>
    <s v="Budi Kusuma"/>
    <s v="Tidak diketahui"/>
    <s v="elektronik"/>
    <s v="headphone"/>
    <s v=" Rp1,200,000 "/>
    <n v="1"/>
    <s v="dikirim"/>
    <s v="credit card"/>
  </r>
  <r>
    <s v="ORD-20230045"/>
    <d v="2023-01-06T00:00:00"/>
    <s v="Tidak Diketahui"/>
    <s v="surabaya"/>
    <s v="elektronik"/>
    <s v="laptop"/>
    <s v=" Rp15,000,000 "/>
    <n v="10"/>
    <s v="selesai"/>
    <s v="e-wallet"/>
  </r>
  <r>
    <s v="ORD-20230301"/>
    <d v="2023-07-17T00:00:00"/>
    <s v="Eka Kusuma"/>
    <s v="makassar"/>
    <s v="buku"/>
    <s v="novel fiksi"/>
    <s v=" Rp95,000 "/>
    <n v="9"/>
    <s v="selesai"/>
    <s v="cod"/>
  </r>
  <r>
    <s v="ORD-20230033"/>
    <d v="2023-06-04T00:00:00"/>
    <s v="Indah Wijaya"/>
    <s v="bandung"/>
    <s v="pakaian"/>
    <s v="celana jeans"/>
    <s v=" Rp450,000 "/>
    <n v="9"/>
    <s v="dikirim"/>
    <s v="kartu kredit"/>
  </r>
  <r>
    <s v="ORD-20230360"/>
    <d v="2023-03-12T00:00:00"/>
    <s v="Eka Wijaya"/>
    <s v="bandung"/>
    <s v="buku"/>
    <s v="buku bisnis"/>
    <s v=" Rp150,000 "/>
    <n v="8"/>
    <s v="selesai"/>
    <s v="credit card"/>
  </r>
  <r>
    <s v="ORD-20230152"/>
    <d v="2024-01-11T00:00:00"/>
    <s v="Gita Nugroho"/>
    <s v="sby"/>
    <s v="elektronik"/>
    <s v="laptop"/>
    <s v=" Rp15,000,000 "/>
    <n v="10"/>
    <s v="batal"/>
    <s v="credit card"/>
  </r>
  <r>
    <s v="ORD-20230054"/>
    <d v="2024-03-16T00:00:00"/>
    <s v="Tidak Diketahui"/>
    <s v="medan"/>
    <s v="elektronik"/>
    <s v="headphone"/>
    <s v=" Rp1,200,000 "/>
    <n v="6"/>
    <s v="batal"/>
    <s v="e-wallet"/>
  </r>
  <r>
    <s v="ORD-20230255"/>
    <d v="2024-08-08T00:00:00"/>
    <s v="Joko Pratama"/>
    <s v="yogyakarta"/>
    <s v="elektronik"/>
    <s v="laptop"/>
    <s v=" Rp- "/>
    <n v="5"/>
    <s v="selesai"/>
    <s v="e-wallet"/>
  </r>
  <r>
    <s v="ORD-20230270"/>
    <d v="2024-03-22T00:00:00"/>
    <s v="Gita Lestari"/>
    <s v="Tidak diketahui"/>
    <s v="buku"/>
    <s v="novel fiksi"/>
    <s v=" Rp95,000 "/>
    <n v="1"/>
    <s v="selesai"/>
    <s v="kartu kredit"/>
  </r>
  <r>
    <s v="ORD-20230110"/>
    <d v="2023-12-11T00:00:00"/>
    <s v="Budi Lestari"/>
    <s v="bandung"/>
    <s v="pakaian"/>
    <s v="jaket"/>
    <s v=" Rp600,000 "/>
    <n v="6"/>
    <s v="Tidak diketahui"/>
    <s v="transfer bank"/>
  </r>
  <r>
    <s v="ORD-20230326"/>
    <d v="2023-06-01T00:00:00"/>
    <s v="Fajar Pratama"/>
    <s v="medan"/>
    <s v="buku"/>
    <s v="buku bisnis"/>
    <s v=" Rp150,000 "/>
    <n v="5"/>
    <s v="batal"/>
    <s v="cod"/>
  </r>
  <r>
    <s v="ORD-20230189"/>
    <d v="2023-11-20T00:00:00"/>
    <s v="Gita Setiawan"/>
    <s v="Tidak diketahui"/>
    <s v="elektronik"/>
    <s v="laptop"/>
    <s v=" Rp15,000,000 "/>
    <n v="5"/>
    <s v="batal"/>
    <s v="transfer bank"/>
  </r>
  <r>
    <s v="ORD-20230435"/>
    <d v="2024-10-16T00:00:00"/>
    <s v="Dewi Kusuma"/>
    <s v="surabaya"/>
    <s v="pakaian"/>
    <s v="jaket"/>
    <s v=" Rp600,000 "/>
    <n v="5"/>
    <s v="batal"/>
    <s v="credit card"/>
  </r>
  <r>
    <s v="ORD-20230310"/>
    <d v="2024-01-26T00:00:00"/>
    <s v="Gita Lestari"/>
    <s v="jakarta"/>
    <s v="pakaian"/>
    <s v="celana jeans"/>
    <s v=" Rp450,000 "/>
    <n v="2"/>
    <s v="batal"/>
    <s v="credit card"/>
  </r>
  <r>
    <s v="ORD-20230488"/>
    <d v="2024-03-16T00:00:00"/>
    <s v="Citra Susanto"/>
    <s v="jakarta"/>
    <s v="elektronik"/>
    <s v="smartphone"/>
    <s v=" Rp8,000,000 "/>
    <n v="-1"/>
    <s v="selesai"/>
    <s v="cod"/>
  </r>
  <r>
    <s v="ORD-20230267"/>
    <d v="2023-09-24T00:00:00"/>
    <s v="Indah Lestari"/>
    <s v="jakarta"/>
    <s v="pakaian"/>
    <s v="jaket"/>
    <s v=" Rp600,000 "/>
    <n v="10"/>
    <s v="selesai"/>
    <s v="credit card"/>
  </r>
  <r>
    <s v="ORD-20230081"/>
    <d v="2023-08-26T00:00:00"/>
    <s v="Indah Setiawan"/>
    <s v="surabaya"/>
    <s v="buku"/>
    <s v="komik"/>
    <s v=" Rp50,000 "/>
    <n v="2"/>
    <s v="dikirim"/>
    <s v="cod"/>
  </r>
  <r>
    <s v="ORD-20230397"/>
    <d v="2024-07-30T00:00:00"/>
    <s v="Hadi Nugroho"/>
    <s v="jakarta"/>
    <s v="buku"/>
    <s v="buku bisnis"/>
    <s v=" Rp150,000 "/>
    <n v="2"/>
    <s v="selesai"/>
    <s v="cod"/>
  </r>
  <r>
    <s v="ORD-20230175"/>
    <d v="2023-06-20T00:00:00"/>
    <s v="Dewi Lestari"/>
    <s v="jakarta"/>
    <s v="pakaian"/>
    <s v="celana jeans"/>
    <s v=" Rp450,000 "/>
    <n v="1"/>
    <s v="dikirim"/>
    <s v="credit card"/>
  </r>
  <r>
    <s v="ORD-20230008"/>
    <d v="2023-12-16T00:00:00"/>
    <s v="Dewi Setiawan"/>
    <s v="semarang"/>
    <s v="pakaian"/>
    <s v="jaket"/>
    <s v=" Rp600,000 "/>
    <n v="3"/>
    <s v="dikirim"/>
    <s v="kartu kredit"/>
  </r>
  <r>
    <s v="ORD-20230321"/>
    <d v="2024-09-05T00:00:00"/>
    <s v="Tidak Diketahui"/>
    <s v="jakarta"/>
    <s v="buku"/>
    <s v="komik"/>
    <s v=" Rp50,000 "/>
    <n v="3"/>
    <s v="dikirim"/>
    <s v="cod"/>
  </r>
  <r>
    <s v="ORD-20230300"/>
    <d v="2023-12-24T00:00:00"/>
    <s v="Indah Setiawan"/>
    <s v="bandung"/>
    <s v="elektronic"/>
    <s v="novel fiksi"/>
    <s v=" Rp- "/>
    <n v="2"/>
    <s v="selesai"/>
    <s v="cod"/>
  </r>
  <r>
    <s v="ORD-20230166"/>
    <d v="2024-08-27T00:00:00"/>
    <s v="Joko Pratama"/>
    <s v="sby"/>
    <s v="elektronik"/>
    <s v="headphone"/>
    <s v=" Rp1,200,000 "/>
    <n v="9"/>
    <s v="batal"/>
    <s v="e-wallet"/>
  </r>
  <r>
    <s v="ORD-20230207"/>
    <d v="2024-01-18T00:00:00"/>
    <s v="Fajar Susanto"/>
    <s v="makassar"/>
    <s v="elektronik"/>
    <s v="smartphone"/>
    <s v=" Rp8,000,000 "/>
    <n v="6"/>
    <s v="batal"/>
    <s v="e-wallet"/>
  </r>
  <r>
    <s v="ORD-20230170"/>
    <d v="2024-09-21T00:00:00"/>
    <s v="Gita Pratama"/>
    <s v="jakarta"/>
    <s v="elektronik"/>
    <s v="headphone"/>
    <s v=" Rp1,200,000 "/>
    <n v="10"/>
    <s v="selesai"/>
    <s v="transfer bank"/>
  </r>
  <r>
    <s v="ORD-20230272"/>
    <d v="2024-03-16T00:00:00"/>
    <s v="Indah Lestari"/>
    <s v="jakarta"/>
    <s v="elektronic"/>
    <s v="headphone"/>
    <s v=" Rp1,200,000 "/>
    <n v="3"/>
    <s v="dikirim"/>
    <s v="transfer bank"/>
  </r>
  <r>
    <s v="ORD-20230219"/>
    <d v="2023-03-07T00:00:00"/>
    <s v="Tidak Diketahui"/>
    <s v="jakarta"/>
    <s v="pakaian"/>
    <s v="jaket"/>
    <s v=" Rp600,000 "/>
    <n v="5"/>
    <s v="batal"/>
    <s v="transfer bank"/>
  </r>
  <r>
    <s v="ORD-20230271"/>
    <d v="2024-09-08T00:00:00"/>
    <s v="Adi Wijaya"/>
    <s v="sby"/>
    <s v="elektronik"/>
    <s v="smartphone"/>
    <s v=" Rp8,000,000 "/>
    <n v="5"/>
    <s v="selesai"/>
    <s v="transfer bank"/>
  </r>
  <r>
    <s v="ORD-20230009"/>
    <d v="2023-07-19T00:00:00"/>
    <s v="Dewi Lestari"/>
    <s v="sby"/>
    <s v="elektronik"/>
    <s v="laptop"/>
    <s v=" Rp15,000,000 "/>
    <n v="7"/>
    <s v="batal"/>
    <s v="cod"/>
  </r>
  <r>
    <s v="ORD-20230151"/>
    <d v="2023-11-15T00:00:00"/>
    <s v="Gita Kusuma"/>
    <s v="Tidak diketahui"/>
    <s v="pakaian"/>
    <s v="celana jeans"/>
    <s v=" Rp450,000 "/>
    <n v="2"/>
    <s v="batal"/>
    <s v="credit card"/>
  </r>
  <r>
    <s v="ORD-20230371"/>
    <d v="2023-05-30T00:00:00"/>
    <s v="Joko Setiawan"/>
    <s v="jakarta"/>
    <s v="elektronik"/>
    <s v="headphone"/>
    <s v=" Rp1,200,000 "/>
    <n v="7"/>
    <s v="selesai"/>
    <s v="kartu kredit"/>
  </r>
  <r>
    <s v="ORD-20230416"/>
    <d v="2024-05-18T00:00:00"/>
    <s v="Eka Susanto"/>
    <s v="semarang"/>
    <s v="buku"/>
    <s v="buku bisnis"/>
    <s v=" Rp150,000 "/>
    <n v="4"/>
    <s v="selesai"/>
    <s v="e-wallet"/>
  </r>
  <r>
    <s v="ORD-20230335"/>
    <d v="2024-10-27T00:00:00"/>
    <s v="Citra Lestari"/>
    <s v="jakarta"/>
    <s v="buku"/>
    <s v="novel fiksi"/>
    <s v=" Rp95,000 "/>
    <n v="10"/>
    <s v="selesai"/>
    <s v="credit card"/>
  </r>
  <r>
    <s v="ORD-20230460"/>
    <d v="2023-11-09T00:00:00"/>
    <s v="Indah Pratama"/>
    <s v="yogyakarta"/>
    <s v="pakaian"/>
    <s v="kemeja"/>
    <s v=" Rp250,000 "/>
    <n v="2"/>
    <s v="selesai"/>
    <s v="e-wallet"/>
  </r>
  <r>
    <s v="ORD-20230208"/>
    <d v="2024-05-15T00:00:00"/>
    <s v="Eka Nugroho"/>
    <s v="semarang"/>
    <s v="buku"/>
    <s v="buku bisnis"/>
    <s v=" Rp150,000 "/>
    <n v="3"/>
    <s v="Tidak diketahui"/>
    <s v="kartu kredit"/>
  </r>
  <r>
    <s v="ORD-20230461"/>
    <d v="2023-05-02T00:00:00"/>
    <s v="Joko Setiawan"/>
    <s v="makassar"/>
    <s v="elektronik"/>
    <s v="smartphone"/>
    <s v=" Rp8,000,000 "/>
    <n v="1"/>
    <s v="selesai"/>
    <s v="cod"/>
  </r>
  <r>
    <s v="ORD-20230111"/>
    <d v="2023-04-14T00:00:00"/>
    <s v="Fajar Pratama"/>
    <s v="makassar"/>
    <s v="elektronik"/>
    <s v="headphone"/>
    <s v=" Rp1,200,000 "/>
    <n v="9"/>
    <s v="selesai"/>
    <s v="cod"/>
  </r>
  <r>
    <s v="ORD-20230063"/>
    <d v="2023-10-30T00:00:00"/>
    <s v="Budi Wijaya"/>
    <s v="makassar"/>
    <s v="pakaian"/>
    <s v="jaket"/>
    <s v=" Rp600,000 "/>
    <n v="1"/>
    <s v="selesai"/>
    <s v="transfer bank"/>
  </r>
  <r>
    <s v="ORD-20230038"/>
    <d v="2024-10-07T00:00:00"/>
    <s v="Citra Nugroho"/>
    <s v="jakarta"/>
    <s v="pakaian"/>
    <s v="celana jeans"/>
    <s v=" Rp450,000 "/>
    <n v="4"/>
    <s v="selesai"/>
    <s v="cod"/>
  </r>
  <r>
    <s v="ORD-20230136"/>
    <d v="2023-08-29T00:00:00"/>
    <s v="Fajar Lestari"/>
    <s v="makassar"/>
    <s v="buku"/>
    <s v="buku bisnis"/>
    <s v=" Rp- "/>
    <n v="8"/>
    <s v="batal"/>
    <s v="transfer bank"/>
  </r>
  <r>
    <s v="ORD-20230078"/>
    <d v="2024-12-11T00:00:00"/>
    <s v="Tidak Diketahui"/>
    <s v="Tidak diketahui"/>
    <s v="elektronik"/>
    <s v="laptop"/>
    <s v=" Rp15,000,000 "/>
    <n v="9"/>
    <s v="Tidak diketahui"/>
    <s v="transfer bank"/>
  </r>
  <r>
    <s v="ORD-20230381"/>
    <d v="2024-03-16T00:00:00"/>
    <s v="Budi Lestari"/>
    <s v="makassar"/>
    <s v="pakaian"/>
    <s v="jaket"/>
    <s v=" Rp- "/>
    <n v="9"/>
    <s v="selesai"/>
    <s v="transfer bank"/>
  </r>
  <r>
    <s v="ORD-20230369"/>
    <d v="2024-03-16T00:00:00"/>
    <s v="Budi Setiawan"/>
    <s v="Tidak diketahui"/>
    <s v="elektronik"/>
    <s v="smartphone"/>
    <s v=" Rp8,000,000 "/>
    <n v="8"/>
    <s v="selesai"/>
    <s v="credit card"/>
  </r>
  <r>
    <s v="ORD-20230006"/>
    <d v="2023-04-24T00:00:00"/>
    <s v="Dewi Nugroho"/>
    <s v="jakarta"/>
    <s v="elektronik"/>
    <s v="headphone"/>
    <s v=" Rp1,200,000 "/>
    <n v="8"/>
    <s v="batal"/>
    <s v="cod"/>
  </r>
  <r>
    <s v="ORD-20230478"/>
    <d v="2023-08-09T00:00:00"/>
    <s v="Eka Setiawan"/>
    <s v="makassar"/>
    <s v="elektronic"/>
    <s v="komik"/>
    <s v=" Rp50,000 "/>
    <n v="8"/>
    <s v="selesai"/>
    <s v="e-wallet"/>
  </r>
  <r>
    <s v="ORD-20230436"/>
    <d v="2024-09-05T00:00:00"/>
    <s v="Dewi Kusuma"/>
    <s v="Tidak diketahui"/>
    <s v="pakaian"/>
    <s v="jaket"/>
    <s v=" Rp600,000 "/>
    <n v="999"/>
    <s v="selesai"/>
    <s v="credit card"/>
  </r>
  <r>
    <s v="ORD-20230500"/>
    <d v="2024-05-08T00:00:00"/>
    <s v="Joko Kusuma"/>
    <s v="jakarta"/>
    <s v="buku"/>
    <s v="novel fiksi"/>
    <s v=" Rp95,000 "/>
    <n v="6"/>
    <s v="batal"/>
    <s v="credit card"/>
  </r>
  <r>
    <s v="ORD-20230298"/>
    <d v="2024-01-08T00:00:00"/>
    <s v="Budi Pratama"/>
    <s v="jakarta"/>
    <s v="pakaian"/>
    <s v="celana jeans"/>
    <s v=" Rp450,000 "/>
    <n v="5"/>
    <s v="selesai"/>
    <s v="transfer bank"/>
  </r>
  <r>
    <s v="ORD-20230061"/>
    <d v="2023-06-14T00:00:00"/>
    <s v="Joko Lestari"/>
    <s v="jakarta"/>
    <s v="elektronik"/>
    <s v="headphone"/>
    <s v=" Rp1,200,000 "/>
    <n v="2"/>
    <s v="Tidak diketahui"/>
    <s v="transfer bank"/>
  </r>
  <r>
    <s v="ORD-20230297"/>
    <d v="2024-03-16T00:00:00"/>
    <s v="Citra Lestari"/>
    <s v="medan"/>
    <s v="elektronik"/>
    <s v="smartphone"/>
    <s v=" Rp8,000,000 "/>
    <n v="1"/>
    <s v="selesai"/>
    <s v="e-wallet"/>
  </r>
  <r>
    <s v="ORD-20230370"/>
    <d v="2024-11-14T00:00:00"/>
    <s v="Dewi Nugroho"/>
    <s v="makassar"/>
    <s v="buku"/>
    <s v="buku bisnis"/>
    <s v=" Rp- "/>
    <n v="999"/>
    <s v="batal"/>
    <s v="e-wallet"/>
  </r>
  <r>
    <s v="ORD-20230462"/>
    <d v="2024-01-12T00:00:00"/>
    <s v="Indah Wijaya"/>
    <s v="Tidak diketahui"/>
    <s v="buku"/>
    <s v="komik"/>
    <s v=" Rp50,000 "/>
    <n v="4"/>
    <s v="selesai"/>
    <s v="credit card"/>
  </r>
  <r>
    <s v="ORD-20230442"/>
    <d v="2023-03-19T00:00:00"/>
    <s v="Dewi Wijaya"/>
    <s v="sby"/>
    <s v="pakaian"/>
    <s v="jaket"/>
    <s v=" Rp600,000 "/>
    <n v="5"/>
    <s v="selesai"/>
    <s v="kartu kredit"/>
  </r>
  <r>
    <s v="ORD-20230094"/>
    <d v="2024-12-22T00:00:00"/>
    <s v="Citra Susanto"/>
    <s v="jakarta"/>
    <s v="buku"/>
    <s v="novel fiksi"/>
    <s v=" Rp95,000 "/>
    <n v="7"/>
    <s v="batal"/>
    <s v="cod"/>
  </r>
  <r>
    <s v="ORD-20230099"/>
    <d v="2023-10-20T00:00:00"/>
    <s v="Budi Pratama"/>
    <s v="jakarta"/>
    <s v="elektronik"/>
    <s v="headphone"/>
    <s v=" Rp1,200,000 "/>
    <n v="8"/>
    <s v="selesai"/>
    <s v="cod"/>
  </r>
  <r>
    <s v="ORD-20230293"/>
    <d v="2023-03-18T00:00:00"/>
    <s v="Gita Setiawan"/>
    <s v="semarang"/>
    <s v="pakaian"/>
    <s v="jaket"/>
    <s v=" Rp600,000 "/>
    <n v="3"/>
    <s v="selesai"/>
    <s v="e-wallet"/>
  </r>
  <r>
    <s v="ORD-20230339"/>
    <d v="2024-06-14T00:00:00"/>
    <s v="Eka Susanto"/>
    <s v="makassar"/>
    <s v="elektronic"/>
    <s v="laptop"/>
    <s v=" Rp15,000,000 "/>
    <n v="5"/>
    <s v="selesai"/>
    <s v="cod"/>
  </r>
  <r>
    <s v="ORD-20230012"/>
    <d v="2024-11-02T00:00:00"/>
    <s v="Fajar Lestari"/>
    <s v="surabaya"/>
    <s v="pakaian"/>
    <s v="celana jeans"/>
    <s v=" Rp450,000 "/>
    <n v="9"/>
    <s v="batal"/>
    <s v="cod"/>
  </r>
  <r>
    <s v="ORD-20230225"/>
    <d v="2023-03-18T00:00:00"/>
    <s v="Tidak Diketahui"/>
    <s v="makassar"/>
    <s v="elektronic"/>
    <s v="komik"/>
    <s v=" Rp50,000 "/>
    <n v="8"/>
    <s v="selesai"/>
    <s v="kartu kredit"/>
  </r>
  <r>
    <s v="ORD-20230082"/>
    <d v="2024-08-13T00:00:00"/>
    <s v="Adi Pratama"/>
    <s v="bandung"/>
    <s v="buku"/>
    <s v="novel fiksi"/>
    <s v=" Rp95,000 "/>
    <n v="5"/>
    <s v="dikirim"/>
    <s v="credit card"/>
  </r>
  <r>
    <s v="ORD-20230126"/>
    <d v="2024-12-03T00:00:00"/>
    <s v="Budi Nugroho"/>
    <s v="sby"/>
    <s v="buku"/>
    <s v="novel fiksi"/>
    <s v=" Rp95,000 "/>
    <n v="2"/>
    <s v="dikirim"/>
    <s v="kartu kredit"/>
  </r>
  <r>
    <s v="ORD-20230473"/>
    <d v="2023-10-11T00:00:00"/>
    <s v="Budi Wijaya"/>
    <s v="medan"/>
    <s v="pakaian"/>
    <s v="celana jeans"/>
    <s v=" Rp450,000 "/>
    <n v="3"/>
    <s v="selesai"/>
    <s v="kartu kredit"/>
  </r>
  <r>
    <s v="ORD-20230357"/>
    <d v="2023-12-06T00:00:00"/>
    <s v="Eka Kusuma"/>
    <s v="yogyakarta"/>
    <s v="buku"/>
    <s v="buku bisnis"/>
    <s v=" Rp150,000 "/>
    <n v="4"/>
    <s v="batal"/>
    <s v="cod"/>
  </r>
  <r>
    <s v="ORD-20230246"/>
    <d v="2023-08-25T00:00:00"/>
    <s v="Hadi Pratama"/>
    <s v="surabaya"/>
    <s v="pakaian"/>
    <s v="celana jeans"/>
    <s v=" Rp450,000 "/>
    <n v="8"/>
    <s v="batal"/>
    <s v="e-wallet"/>
  </r>
  <r>
    <s v="ORD-20230191"/>
    <d v="2023-06-02T00:00:00"/>
    <s v="Hadi Kusuma"/>
    <s v="semarang"/>
    <s v="buku"/>
    <s v="komik"/>
    <s v=" Rp50,000 "/>
    <n v="9"/>
    <s v="batal"/>
    <s v="transfer bank"/>
  </r>
  <r>
    <s v="ORD-20230130"/>
    <d v="2023-06-30T00:00:00"/>
    <s v="Indah Setiawan"/>
    <s v="surabaya"/>
    <s v="pakaian"/>
    <s v="kemeja"/>
    <s v=" Rp250,000 "/>
    <n v="9"/>
    <s v="selesai"/>
    <s v="credit card"/>
  </r>
  <r>
    <s v="ORD-20230150"/>
    <d v="2023-01-02T00:00:00"/>
    <s v="Fajar Wijaya"/>
    <s v="jakarta"/>
    <s v="pakaian"/>
    <s v="jaket"/>
    <s v=" Rp600,000 "/>
    <n v="5"/>
    <s v="selesai"/>
    <s v="cod"/>
  </r>
  <r>
    <s v="ORD-20230076"/>
    <d v="2023-07-30T00:00:00"/>
    <s v="Eka Nugroho"/>
    <s v="sby"/>
    <s v="elektronik"/>
    <s v="smartphone"/>
    <s v=" Rp8,000,000 "/>
    <n v="7"/>
    <s v="selesai"/>
    <s v="kartu kredit"/>
  </r>
  <r>
    <s v="ORD-20230363"/>
    <d v="2023-06-16T00:00:00"/>
    <s v="Dewi Nugroho"/>
    <s v="Tidak diketahui"/>
    <s v="pakaian"/>
    <s v="kemeja"/>
    <s v=" Rp250,000 "/>
    <n v="1"/>
    <s v="selesai"/>
    <s v="kartu kredit"/>
  </r>
  <r>
    <s v="ORD-20230348"/>
    <d v="2024-11-21T00:00:00"/>
    <s v="Gita Lestari"/>
    <s v="bandung"/>
    <s v="pakaian"/>
    <s v="celana jeans"/>
    <s v=" Rp450,000 "/>
    <n v="10"/>
    <s v="batal"/>
    <s v="e-wallet"/>
  </r>
  <r>
    <s v="ORD-20230364"/>
    <d v="2023-11-02T00:00:00"/>
    <s v="Indah Pratama"/>
    <s v="makassar"/>
    <s v="pakaian"/>
    <s v="celana jeans"/>
    <s v=" Rp450,000 "/>
    <n v="1"/>
    <s v="batal"/>
    <s v="credit card"/>
  </r>
  <r>
    <s v="ORD-20230393"/>
    <d v="2024-09-28T00:00:00"/>
    <s v="Joko Kusuma"/>
    <s v="yogyakarta"/>
    <s v="elektronik"/>
    <s v="headphone"/>
    <s v=" Rp1,200,000 "/>
    <n v="8"/>
    <s v="selesai"/>
    <s v="e-wallet"/>
  </r>
  <r>
    <s v="ORD-20230087"/>
    <d v="2023-10-04T00:00:00"/>
    <s v="Budi Lestari"/>
    <s v="makassar"/>
    <s v="elektronik"/>
    <s v="laptop"/>
    <s v=" Rp15,000,000 "/>
    <n v="7"/>
    <s v="selesai"/>
    <s v="e-wallet"/>
  </r>
  <r>
    <s v="ORD-20230409"/>
    <d v="2024-02-21T00:00:00"/>
    <s v="Adi Lestari"/>
    <s v="semarang"/>
    <s v="buku"/>
    <s v="komik"/>
    <s v=" Rp50,000 "/>
    <n v="7"/>
    <s v="selesai"/>
    <s v="credit card"/>
  </r>
  <r>
    <s v="ORD-20230309"/>
    <d v="2023-12-29T00:00:00"/>
    <s v="Citra Setiawan"/>
    <s v="surabaya"/>
    <s v="buku"/>
    <s v="novel fiksi"/>
    <s v=" Rp95,000 "/>
    <n v="2"/>
    <s v="batal"/>
    <s v="kartu kredit"/>
  </r>
  <r>
    <s v="ORD-20230396"/>
    <d v="2024-11-23T00:00:00"/>
    <s v="Eka Wijaya"/>
    <s v="jakarta"/>
    <s v="elektronik"/>
    <s v="headphone"/>
    <s v=" Rp1,200,000 "/>
    <n v="4"/>
    <s v="batal"/>
    <s v="cod"/>
  </r>
  <r>
    <s v="ORD-20230252"/>
    <d v="2023-05-18T00:00:00"/>
    <s v="Dewi Nugroho"/>
    <s v="medan"/>
    <s v="pakaian"/>
    <s v="celana jeans"/>
    <s v=" Rp450,000 "/>
    <n v="7"/>
    <s v="batal"/>
    <s v="e-wallet"/>
  </r>
  <r>
    <s v="ORD-20230287"/>
    <d v="2024-11-03T00:00:00"/>
    <s v="Eka Pratama"/>
    <s v="medan"/>
    <s v="elektronik"/>
    <s v="smartphone"/>
    <s v=" Rp8,000,000 "/>
    <n v="1"/>
    <s v="batal"/>
    <s v="credit card"/>
  </r>
  <r>
    <s v="ORD-20230391"/>
    <d v="2024-10-12T00:00:00"/>
    <s v="Joko Susanto"/>
    <s v="Tidak diketahui"/>
    <s v="pakaian"/>
    <s v="celana jeans"/>
    <s v=" Rp450,000 "/>
    <n v="8"/>
    <s v="dikirim"/>
    <s v="cod"/>
  </r>
  <r>
    <s v="ORD-20230342"/>
    <d v="2024-10-14T00:00:00"/>
    <s v="Gita Kusuma"/>
    <s v="medan"/>
    <s v="pakaian"/>
    <s v="jaket"/>
    <s v=" Rp600,000 "/>
    <n v="7"/>
    <s v="selesai"/>
    <s v="kartu kredit"/>
  </r>
  <r>
    <s v="ORD-20230468"/>
    <d v="2024-10-26T00:00:00"/>
    <s v="Joko Susanto"/>
    <s v="yogyakarta"/>
    <s v="buku"/>
    <s v="buku bisnis"/>
    <s v=" Rp150,000 "/>
    <n v="5"/>
    <s v="batal"/>
    <s v="credit card"/>
  </r>
  <r>
    <s v="ORD-20230115"/>
    <d v="2023-04-28T00:00:00"/>
    <s v="Budi Susanto"/>
    <s v="makassar"/>
    <s v="elektronik"/>
    <s v="laptop"/>
    <s v=" Rp15,000,000 "/>
    <n v="999"/>
    <s v="selesai"/>
    <s v="credit card"/>
  </r>
  <r>
    <s v="ORD-20230184"/>
    <d v="2024-03-16T00:00:00"/>
    <s v="Indah Lestari"/>
    <s v="surabaya"/>
    <s v="buku"/>
    <s v="komik"/>
    <s v=" Rp50,000 "/>
    <n v="1"/>
    <s v="dikirim"/>
    <s v="credit card"/>
  </r>
  <r>
    <s v="ORD-20230352"/>
    <d v="2024-09-07T00:00:00"/>
    <s v="Hadi Wijaya"/>
    <s v="bandung"/>
    <s v="elektronik"/>
    <s v="smartphone"/>
    <s v=" Rp8,000,000 "/>
    <n v="1"/>
    <s v="dikirim"/>
    <s v="credit card"/>
  </r>
  <r>
    <s v="ORD-20230026"/>
    <d v="2024-03-16T00:00:00"/>
    <s v="Indah Nugroho"/>
    <s v="medan"/>
    <s v="buku"/>
    <s v="komik"/>
    <s v=" Rp50,000 "/>
    <n v="2"/>
    <s v="selesai"/>
    <s v="e-wallet"/>
  </r>
  <r>
    <s v="ORD-20230486"/>
    <d v="2024-02-09T00:00:00"/>
    <s v="Adi Kusuma"/>
    <s v="sby"/>
    <s v="buku"/>
    <s v="komik"/>
    <s v=" Rp50,000 "/>
    <n v="5"/>
    <s v="batal"/>
    <s v="e-wallet"/>
  </r>
  <r>
    <s v="ORD-20230405"/>
    <d v="2024-03-16T00:00:00"/>
    <s v="Citra Nugroho"/>
    <s v="jakarta"/>
    <s v="elektronik"/>
    <s v="headphone"/>
    <s v=" Rp1,200,000 "/>
    <n v="2"/>
    <s v="selesai"/>
    <s v="e-wallet"/>
  </r>
  <r>
    <s v="ORD-20230328"/>
    <d v="2023-11-13T00:00:00"/>
    <s v="Adi Kusuma"/>
    <s v="makassar"/>
    <s v="pakaian"/>
    <s v="celana jeans"/>
    <s v=" Rp450,000 "/>
    <n v="10"/>
    <s v="batal"/>
    <s v="cod"/>
  </r>
  <r>
    <s v="ORD-20230235"/>
    <d v="2023-01-11T00:00:00"/>
    <s v="Dewi Lestari"/>
    <s v="jakarta"/>
    <s v="pakaian"/>
    <s v="jaket"/>
    <s v=" Rp600,000 "/>
    <n v="5"/>
    <s v="batal"/>
    <s v="credit card"/>
  </r>
  <r>
    <s v="ORD-20230427"/>
    <d v="2024-07-19T00:00:00"/>
    <s v="Fajar Kusuma"/>
    <s v="sby"/>
    <s v="buku"/>
    <s v="buku bisnis"/>
    <s v=" Rp150,000 "/>
    <n v="8"/>
    <s v="dikirim"/>
    <s v="credit card"/>
  </r>
  <r>
    <s v="ORD-20230052"/>
    <d v="2023-10-05T00:00:00"/>
    <s v="Indah Nugroho"/>
    <s v="makassar"/>
    <s v="buku"/>
    <s v="buku bisnis"/>
    <s v=" Rp150,000 "/>
    <n v="10"/>
    <s v="selesai"/>
    <s v="cod"/>
  </r>
  <r>
    <s v="ORD-20230137"/>
    <d v="2023-05-02T00:00:00"/>
    <s v="Dewi Lestari"/>
    <s v="yogyakarta"/>
    <s v="buku"/>
    <s v="novel fiksi"/>
    <s v=" Rp95,000 "/>
    <n v="8"/>
    <s v="batal"/>
    <s v="kartu kredit"/>
  </r>
  <r>
    <s v="ORD-20230103"/>
    <d v="2023-08-15T00:00:00"/>
    <s v="Joko Pratama"/>
    <s v="Tidak diketahui"/>
    <s v="elektronic"/>
    <s v="jaket"/>
    <s v=" Rp600,000 "/>
    <n v="3"/>
    <s v="dikirim"/>
    <s v="kartu kredit"/>
  </r>
  <r>
    <s v="ORD-20230098"/>
    <d v="2024-08-09T00:00:00"/>
    <s v="Fajar Lestari"/>
    <s v="jakarta"/>
    <s v="elektronik"/>
    <s v="smartphone"/>
    <s v=" Rp8,000,000 "/>
    <n v="10"/>
    <s v="selesai"/>
    <s v="credit card"/>
  </r>
  <r>
    <s v="ORD-20230386"/>
    <d v="2023-06-02T00:00:00"/>
    <s v="Tidak Diketahui"/>
    <s v="makassar"/>
    <s v="elektronik"/>
    <s v="smartphone"/>
    <s v=" Rp8,000,000 "/>
    <n v="7"/>
    <s v="batal"/>
    <s v="e-wallet"/>
  </r>
  <r>
    <s v="ORD-20230236"/>
    <d v="2024-04-16T00:00:00"/>
    <s v="Adi Wijaya"/>
    <s v="yogyakarta"/>
    <s v="pakaian"/>
    <s v="jaket"/>
    <s v=" Rp600,000 "/>
    <n v="8"/>
    <s v="dikirim"/>
    <s v="e-wallet"/>
  </r>
  <r>
    <s v="ORD-20230404"/>
    <d v="2024-06-05T00:00:00"/>
    <s v="Fajar Wijaya"/>
    <s v="bandung"/>
    <s v="buku"/>
    <s v="komik"/>
    <s v=" Rp50,000 "/>
    <n v="1"/>
    <s v="selesai"/>
    <s v="kartu kredit"/>
  </r>
  <r>
    <s v="ORD-20230282"/>
    <d v="2023-09-09T00:00:00"/>
    <s v="Eka Susanto"/>
    <s v="yogyakarta"/>
    <s v="elektronik"/>
    <s v="smartphone"/>
    <s v=" Rp8,000,000 "/>
    <n v="1"/>
    <s v="dikirim"/>
    <s v="credit card"/>
  </r>
  <r>
    <s v="ORD-20230213"/>
    <d v="2023-05-15T00:00:00"/>
    <s v="Gita Wijaya"/>
    <s v="bandung"/>
    <s v="elektronik"/>
    <s v="laptop"/>
    <s v=" Rp15,000,000 "/>
    <n v="7"/>
    <s v="selesai"/>
    <s v="transfer bank"/>
  </r>
  <r>
    <s v="ORD-20230212"/>
    <d v="2024-01-22T00:00:00"/>
    <s v="Tidak Diketahui"/>
    <s v="semarang"/>
    <s v="elektronik"/>
    <s v="smartphone"/>
    <s v=" Rp8,000,000 "/>
    <n v="1"/>
    <s v="batal"/>
    <s v="kartu kredit"/>
  </r>
  <r>
    <s v="ORD-20230120"/>
    <d v="2024-03-16T00:00:00"/>
    <s v="Gita Setiawan"/>
    <s v="jakarta"/>
    <s v="elektronik"/>
    <s v="headphone"/>
    <s v=" Rp1,200,000 "/>
    <n v="2"/>
    <s v="selesai"/>
    <s v="cod"/>
  </r>
  <r>
    <s v="ORD-20230240"/>
    <d v="2023-02-12T00:00:00"/>
    <s v="Gita Wijaya"/>
    <s v="jakarta"/>
    <s v="elektronik"/>
    <s v="smartphone"/>
    <s v=" Rp8,000,000 "/>
    <n v="1"/>
    <s v="batal"/>
    <s v="cod"/>
  </r>
  <r>
    <s v="ORD-20230079"/>
    <d v="2023-01-12T00:00:00"/>
    <s v="Fajar Nugroho"/>
    <s v="yogyakarta"/>
    <s v="elektronik"/>
    <s v="headphone"/>
    <s v=" Rp1,200,000 "/>
    <n v="7"/>
    <s v="dikirim"/>
    <s v="cod"/>
  </r>
  <r>
    <s v="ORD-20230028"/>
    <d v="2024-06-06T00:00:00"/>
    <s v="Fajar Susanto"/>
    <s v="jakarta"/>
    <s v="elektronik"/>
    <s v="smartphone"/>
    <s v=" Rp8,000,000 "/>
    <n v="4"/>
    <s v="batal"/>
    <s v="cod"/>
  </r>
  <r>
    <s v="ORD-20230354"/>
    <d v="2024-11-30T00:00:00"/>
    <s v="Budi Pratama"/>
    <s v="semarang"/>
    <s v="pakaian"/>
    <s v="celana jeans"/>
    <s v=" Rp450,000 "/>
    <n v="3"/>
    <s v="dikirim"/>
    <s v="e-wallet"/>
  </r>
  <r>
    <s v="ORD-20230337"/>
    <d v="2024-01-24T00:00:00"/>
    <s v="Joko Wijaya"/>
    <s v="yogyakarta"/>
    <s v="pakaian"/>
    <s v="jaket"/>
    <s v=" Rp600,000 "/>
    <n v="4"/>
    <s v="dikirim"/>
    <s v="kartu kredit"/>
  </r>
  <r>
    <s v="ORD-20230129"/>
    <d v="2024-03-27T00:00:00"/>
    <s v="Hadi Pratama"/>
    <s v="yogyakarta"/>
    <s v="elektronik"/>
    <s v="headphone"/>
    <s v=" Rp1,200,000 "/>
    <n v="9"/>
    <s v="batal"/>
    <s v="transfer bank"/>
  </r>
  <r>
    <s v="ORD-20230379"/>
    <d v="2023-05-18T00:00:00"/>
    <s v="Fajar Susanto"/>
    <s v="medan"/>
    <s v="pakaian"/>
    <s v="jaket"/>
    <s v=" Rp600,000 "/>
    <n v="10"/>
    <s v="selesai"/>
    <s v="kartu kredit"/>
  </r>
  <r>
    <s v="ORD-20230113"/>
    <d v="2023-06-07T00:00:00"/>
    <s v="Citra Susanto"/>
    <s v="medan"/>
    <s v="buku"/>
    <s v="buku bisnis"/>
    <s v=" Rp150,000 "/>
    <n v="7"/>
    <s v="dikirim"/>
    <s v="kartu kredit"/>
  </r>
  <r>
    <s v="ORD-20230013"/>
    <d v="2024-01-30T00:00:00"/>
    <s v="Citra Lestari"/>
    <s v="semarang"/>
    <s v="elektronik"/>
    <s v="headphone"/>
    <s v=" Rp1,200,000 "/>
    <n v="8"/>
    <s v="dikirim"/>
    <s v="credit card"/>
  </r>
  <r>
    <s v="ORD-20230035"/>
    <d v="2024-09-30T00:00:00"/>
    <s v="Eka Nugroho"/>
    <s v="makassar"/>
    <s v="pakaian"/>
    <s v="kemeja"/>
    <s v=" Rp250,000 "/>
    <n v="5"/>
    <s v="selesai"/>
    <s v="kartu kredit"/>
  </r>
  <r>
    <s v="ORD-20230345"/>
    <d v="2023-10-21T00:00:00"/>
    <s v="Fajar Wijaya"/>
    <s v="jakarta"/>
    <s v="buku"/>
    <s v="buku bisnis"/>
    <s v=" Rp150,000 "/>
    <n v="1"/>
    <s v="batal"/>
    <s v="e-wallet"/>
  </r>
  <r>
    <s v="ORD-20230388"/>
    <d v="2024-03-16T00:00:00"/>
    <s v="Indah Wijaya"/>
    <s v="jakarta"/>
    <s v="elektronik"/>
    <s v="headphone"/>
    <s v=" Rp1,200,000 "/>
    <n v="9"/>
    <s v="selesai"/>
    <s v="credit card"/>
  </r>
  <r>
    <s v="ORD-20230234"/>
    <d v="2023-10-19T00:00:00"/>
    <s v="Dewi Pratama"/>
    <s v="medan"/>
    <s v="elektronik"/>
    <s v="smartphone"/>
    <s v=" Rp8,000,000 "/>
    <n v="1"/>
    <s v="Tidak diketahui"/>
    <s v="credit card"/>
  </r>
  <r>
    <s v="ORD-20230256"/>
    <d v="2023-06-12T00:00:00"/>
    <s v="Indah Kusuma"/>
    <s v="semarang"/>
    <s v="pakaian"/>
    <s v="jaket"/>
    <s v=" Rp600,000 "/>
    <n v="2"/>
    <s v="batal"/>
    <s v="kartu kredit"/>
  </r>
  <r>
    <s v="ORD-20230262"/>
    <d v="2023-07-21T00:00:00"/>
    <s v="Adi Pratama"/>
    <s v="semarang"/>
    <s v="elektronik"/>
    <s v="headphone"/>
    <s v=" Rp1,200,000 "/>
    <n v="9"/>
    <s v="selesai"/>
    <s v="kartu kredit"/>
  </r>
  <r>
    <s v="ORD-20230341"/>
    <d v="2023-12-08T00:00:00"/>
    <s v="Dewi Susanto"/>
    <s v="medan"/>
    <s v="elektronik"/>
    <s v="laptop"/>
    <s v=" Rp15,000,000 "/>
    <n v="3"/>
    <s v="batal"/>
    <s v="cod"/>
  </r>
  <r>
    <s v="ORD-20230312"/>
    <d v="2023-05-28T00:00:00"/>
    <s v="Eka Lestari"/>
    <s v="bandung"/>
    <s v="pakaian"/>
    <s v="jaket"/>
    <s v=" Rp600,000 "/>
    <n v="4"/>
    <s v="batal"/>
    <s v="e-wallet"/>
  </r>
  <r>
    <s v="ORD-20230164"/>
    <d v="2023-04-08T00:00:00"/>
    <s v="Eka Lestari"/>
    <s v="Tidak diketahui"/>
    <s v="pakaian"/>
    <s v="celana jeans"/>
    <s v="-Rp450,000 "/>
    <n v="5"/>
    <s v="selesai"/>
    <s v="kartu kredit"/>
  </r>
  <r>
    <s v="ORD-20230042"/>
    <d v="2023-08-12T00:00:00"/>
    <s v="Dewi Lestari"/>
    <s v="jakarta"/>
    <s v="pakaian"/>
    <s v="celana jeans"/>
    <s v=" Rp450,000 "/>
    <n v="8"/>
    <s v="selesai"/>
    <s v="credit card"/>
  </r>
  <r>
    <s v="ORD-20230046"/>
    <d v="2024-11-28T00:00:00"/>
    <s v="Dewi Kusuma"/>
    <s v="surabaya"/>
    <s v="elektronik"/>
    <s v="smartphone"/>
    <s v=" Rp8,000,000 "/>
    <n v="7"/>
    <s v="batal"/>
    <s v="credit card"/>
  </r>
  <r>
    <s v="ORD-20230182"/>
    <d v="2024-06-27T00:00:00"/>
    <s v="Citra Kusuma"/>
    <s v="bandung"/>
    <s v="pakaian"/>
    <s v="jaket"/>
    <s v=" Rp600,000 "/>
    <n v="8"/>
    <s v="batal"/>
    <s v="e-wallet"/>
  </r>
  <r>
    <s v="ORD-20230092"/>
    <d v="2023-07-16T00:00:00"/>
    <s v="Fajar Susanto"/>
    <s v="surabaya"/>
    <s v="elektronic"/>
    <s v="buku bisnis"/>
    <s v=" Rp150,000 "/>
    <n v="5"/>
    <s v="selesai"/>
    <s v="cod"/>
  </r>
  <r>
    <s v="ORD-20230069"/>
    <d v="2023-05-25T00:00:00"/>
    <s v="Fajar Susanto"/>
    <s v="bandung"/>
    <s v="pakaian"/>
    <s v="jaket"/>
    <s v=" Rp600,000 "/>
    <n v="1"/>
    <s v="selesai"/>
    <s v="cod"/>
  </r>
  <r>
    <s v="ORD-20230382"/>
    <d v="2024-11-04T00:00:00"/>
    <s v="Indah Setiawan"/>
    <s v="surabaya"/>
    <s v="pakaian"/>
    <s v="celana jeans"/>
    <s v="-Rp450,000 "/>
    <n v="1"/>
    <s v="selesai"/>
    <s v="cod"/>
  </r>
  <r>
    <s v="ORD-20230438"/>
    <d v="2024-03-11T00:00:00"/>
    <s v="Tidak Diketahui"/>
    <s v="yogyakarta"/>
    <s v="buku"/>
    <s v="komik"/>
    <s v=" Rp50,000 "/>
    <n v="1"/>
    <s v="batal"/>
    <s v="kartu kredit"/>
  </r>
  <r>
    <s v="ORD-20230340"/>
    <d v="2024-11-22T00:00:00"/>
    <s v="Citra Kusuma"/>
    <s v="surabaya"/>
    <s v="elektronik"/>
    <s v="headphone"/>
    <s v=" Rp1,200,000 "/>
    <n v="1"/>
    <s v="batal"/>
    <s v="cod"/>
  </r>
  <r>
    <s v="ORD-20230215"/>
    <d v="2024-02-16T00:00:00"/>
    <s v="Budi Nugroho"/>
    <s v="bandung"/>
    <s v="buku"/>
    <s v="novel fiksi"/>
    <s v=" Rp95,000 "/>
    <n v="9"/>
    <s v="batal"/>
    <s v="cod"/>
  </r>
  <r>
    <s v="ORD-20230224"/>
    <d v="2024-03-16T00:00:00"/>
    <s v="Indah Setiawan"/>
    <s v="makassar"/>
    <s v="elektronik"/>
    <s v="laptop"/>
    <s v=" Rp15,000,000 "/>
    <n v="999"/>
    <s v="selesai"/>
    <s v="cod"/>
  </r>
  <r>
    <s v="ORD-20230037"/>
    <d v="2024-02-28T00:00:00"/>
    <s v="Eka Lestari"/>
    <s v="medan"/>
    <s v="elektronik"/>
    <s v="laptop"/>
    <s v=" Rp15,000,000 "/>
    <n v="5"/>
    <s v="dikirim"/>
    <s v="e-wallet"/>
  </r>
  <r>
    <s v="ORD-20230243"/>
    <d v="2023-11-16T00:00:00"/>
    <s v="Citra Kusuma"/>
    <s v="medan"/>
    <s v="elektronik"/>
    <s v="laptop"/>
    <s v=" Rp15,000,000 "/>
    <n v="1"/>
    <s v="dikirim"/>
    <s v="e-wallet"/>
  </r>
  <r>
    <s v="ORD-20230476"/>
    <d v="2023-09-17T00:00:00"/>
    <s v="Eka Wijaya"/>
    <s v="yogyakarta"/>
    <s v="elektronik"/>
    <s v="laptop"/>
    <s v=" Rp15,000,000 "/>
    <n v="6"/>
    <s v="batal"/>
    <s v="credit card"/>
  </r>
  <r>
    <s v="ORD-20230273"/>
    <d v="2024-03-10T00:00:00"/>
    <s v="Tidak Diketahui"/>
    <s v="jakarta"/>
    <s v="buku"/>
    <s v="komik"/>
    <s v=" Rp50,000 "/>
    <n v="7"/>
    <s v="batal"/>
    <s v="kartu kredit"/>
  </r>
  <r>
    <s v="ORD-20230017"/>
    <d v="2024-03-16T00:00:00"/>
    <s v="Adi Nugroho"/>
    <s v="surabaya"/>
    <s v="elektronik"/>
    <s v="headphone"/>
    <s v=" Rp1,200,000 "/>
    <n v="5"/>
    <s v="batal"/>
    <s v="transfer bank"/>
  </r>
  <r>
    <s v="ORD-20230464"/>
    <d v="2023-09-20T00:00:00"/>
    <s v="Dewi Susanto"/>
    <s v="jakarta"/>
    <s v="buku"/>
    <s v="buku bisnis"/>
    <s v=" Rp150,000 "/>
    <n v="1"/>
    <s v="batal"/>
    <s v="credit card"/>
  </r>
  <r>
    <s v="ORD-20230211"/>
    <d v="2024-01-31T00:00:00"/>
    <s v="Eka Susanto"/>
    <s v="jakarta"/>
    <s v="pakaian"/>
    <s v="celana jeans"/>
    <s v=" Rp450,000 "/>
    <n v="999"/>
    <s v="batal"/>
    <s v="credit card"/>
  </r>
  <r>
    <s v="ORD-20230218"/>
    <d v="2024-11-18T00:00:00"/>
    <s v="Dewi Nugroho"/>
    <s v="Tidak diketahui"/>
    <s v="buku"/>
    <s v="komik"/>
    <s v=" Rp50,000 "/>
    <n v="2"/>
    <s v="selesai"/>
    <s v="transfer bank"/>
  </r>
  <r>
    <s v="ORD-20230367"/>
    <d v="2024-03-21T00:00:00"/>
    <s v="Joko Setiawan"/>
    <s v="makassar"/>
    <s v="pakaian"/>
    <s v="kemeja"/>
    <s v=" Rp250,000 "/>
    <n v="10"/>
    <s v="batal"/>
    <s v="cod"/>
  </r>
  <r>
    <s v="ORD-20230474"/>
    <d v="2023-02-27T00:00:00"/>
    <s v="Hadi Kusuma"/>
    <s v="medan"/>
    <s v="buku"/>
    <s v="komik"/>
    <s v=" Rp50,000 "/>
    <n v="8"/>
    <s v="dikirim"/>
    <s v="cod"/>
  </r>
  <r>
    <s v="ORD-20230431"/>
    <d v="2023-04-26T00:00:00"/>
    <s v="Indah Setiawan"/>
    <s v="Tidak diketahui"/>
    <s v="buku"/>
    <s v="novel fiksi"/>
    <s v=" Rp95,000 "/>
    <n v="8"/>
    <s v="dikirim"/>
    <s v="kartu kredit"/>
  </r>
  <r>
    <s v="ORD-20230193"/>
    <d v="2024-01-09T00:00:00"/>
    <s v="Citra Wijaya"/>
    <s v="Tidak diketahui"/>
    <s v="pakaian"/>
    <s v="celana jeans"/>
    <s v="-Rp450,000 "/>
    <n v="4"/>
    <s v="selesai"/>
    <s v="transfer bank"/>
  </r>
  <r>
    <s v="ORD-20230165"/>
    <d v="2024-01-03T00:00:00"/>
    <s v="Adi Pratama"/>
    <s v="medan"/>
    <s v="pakaian"/>
    <s v="celana jeans"/>
    <s v=" Rp450,000 "/>
    <n v="999"/>
    <s v="selesai"/>
    <s v="e-wallet"/>
  </r>
  <r>
    <s v="ORD-20230031"/>
    <d v="2024-09-13T00:00:00"/>
    <s v="Fajar Kusuma"/>
    <s v="makassar"/>
    <s v="pakaian"/>
    <s v="jaket"/>
    <s v=" Rp600,000 "/>
    <n v="4"/>
    <s v="dikirim"/>
    <s v="e-wallet"/>
  </r>
  <r>
    <s v="ORD-20230138"/>
    <d v="2023-04-30T00:00:00"/>
    <s v="Indah Susanto"/>
    <s v="bandung"/>
    <s v="elektronik"/>
    <s v="laptop"/>
    <s v=" Rp15,000,000 "/>
    <n v="1"/>
    <s v="batal"/>
    <s v="transfer bank"/>
  </r>
  <r>
    <s v="ORD-20230260"/>
    <d v="2023-02-21T00:00:00"/>
    <s v="Tidak Diketahui"/>
    <s v="semarang"/>
    <s v="pakaian"/>
    <s v="kemeja"/>
    <s v=" Rp250,000 "/>
    <n v="-1"/>
    <s v="selesai"/>
    <s v="kartu kredit"/>
  </r>
  <r>
    <s v="ORD-20230384"/>
    <d v="2024-12-02T00:00:00"/>
    <s v="Dewi Susanto"/>
    <s v="bandung"/>
    <s v="buku"/>
    <s v="komik"/>
    <s v=" Rp50,000 "/>
    <n v="3"/>
    <s v="selesai"/>
    <s v="kartu kredit"/>
  </r>
  <r>
    <s v="ORD-20230239"/>
    <d v="2024-10-07T00:00:00"/>
    <s v="Eka Kusuma"/>
    <s v="sby"/>
    <s v="elektronik"/>
    <s v="smartphone"/>
    <s v=" Rp8,000,000 "/>
    <n v="2"/>
    <s v="batal"/>
    <s v="kartu kredit"/>
  </r>
  <r>
    <s v="ORD-20230280"/>
    <d v="2023-10-10T00:00:00"/>
    <s v="Fajar Wijaya"/>
    <s v="semarang"/>
    <s v="elektronik"/>
    <s v="smartphone"/>
    <s v=" Rp8,000,000 "/>
    <n v="7"/>
    <s v="selesai"/>
    <s v="transfer bank"/>
  </r>
  <r>
    <s v="ORD-20230351"/>
    <d v="2023-12-18T00:00:00"/>
    <s v="Budi Wijaya"/>
    <s v="medan"/>
    <s v="buku"/>
    <s v="buku bisnis"/>
    <s v=" Rp150,000 "/>
    <n v="9"/>
    <s v="batal"/>
    <s v="e-wallet"/>
  </r>
  <r>
    <s v="ORD-20230204"/>
    <d v="2023-03-11T00:00:00"/>
    <s v="Joko Setiawan"/>
    <s v="sby"/>
    <s v="buku"/>
    <s v="komik"/>
    <s v=" Rp50,000 "/>
    <n v="10"/>
    <s v="selesai"/>
    <s v="transfer bank"/>
  </r>
  <r>
    <s v="ORD-20230143"/>
    <d v="2024-01-24T00:00:00"/>
    <s v="Hadi Pratama"/>
    <s v="Tidak diketahui"/>
    <s v="elektronik"/>
    <s v="smartphone"/>
    <s v=" Rp8,000,000 "/>
    <n v="5"/>
    <s v="selesai"/>
    <s v="kartu kredi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
  <r>
    <x v="0"/>
    <x v="0"/>
    <s v="Eka Wijaya"/>
    <x v="0"/>
    <x v="0"/>
    <x v="0"/>
    <n v="15000000"/>
    <n v="9"/>
    <s v="dikirim"/>
    <x v="0"/>
    <x v="0"/>
  </r>
  <r>
    <x v="1"/>
    <x v="1"/>
    <s v="Eka Wijaya"/>
    <x v="1"/>
    <x v="0"/>
    <x v="0"/>
    <n v="15000000"/>
    <n v="8"/>
    <s v="selesai"/>
    <x v="1"/>
    <x v="1"/>
  </r>
  <r>
    <x v="2"/>
    <x v="2"/>
    <s v="Joko Kusuma"/>
    <x v="0"/>
    <x v="1"/>
    <x v="1"/>
    <n v="95000"/>
    <n v="8"/>
    <s v="dikirim"/>
    <x v="2"/>
    <x v="2"/>
  </r>
  <r>
    <x v="3"/>
    <x v="3"/>
    <s v="Eka Kusuma"/>
    <x v="2"/>
    <x v="2"/>
    <x v="2"/>
    <n v="600000"/>
    <n v="4"/>
    <s v="dikirim"/>
    <x v="2"/>
    <x v="3"/>
  </r>
  <r>
    <x v="4"/>
    <x v="4"/>
    <s v="Hadi Pratama"/>
    <x v="3"/>
    <x v="2"/>
    <x v="2"/>
    <n v="600000"/>
    <n v="6"/>
    <s v="batal"/>
    <x v="1"/>
    <x v="4"/>
  </r>
  <r>
    <x v="5"/>
    <x v="5"/>
    <s v="Tidak Diketahui"/>
    <x v="4"/>
    <x v="2"/>
    <x v="2"/>
    <n v="600000"/>
    <n v="7"/>
    <s v="selesai"/>
    <x v="1"/>
    <x v="5"/>
  </r>
  <r>
    <x v="6"/>
    <x v="6"/>
    <s v="Dewi Wijaya"/>
    <x v="5"/>
    <x v="1"/>
    <x v="3"/>
    <n v="150000"/>
    <n v="7"/>
    <s v="selesai"/>
    <x v="2"/>
    <x v="6"/>
  </r>
  <r>
    <x v="7"/>
    <x v="7"/>
    <s v="Indah Susanto"/>
    <x v="2"/>
    <x v="1"/>
    <x v="1"/>
    <n v="95000"/>
    <n v="10"/>
    <s v="selesai"/>
    <x v="0"/>
    <x v="7"/>
  </r>
  <r>
    <x v="8"/>
    <x v="8"/>
    <s v="Gita Setiawan"/>
    <x v="2"/>
    <x v="1"/>
    <x v="3"/>
    <n v="150000"/>
    <n v="1"/>
    <s v="selesai"/>
    <x v="2"/>
    <x v="8"/>
  </r>
  <r>
    <x v="9"/>
    <x v="9"/>
    <s v="Fajar Pratama"/>
    <x v="3"/>
    <x v="1"/>
    <x v="1"/>
    <n v="95000"/>
    <n v="8"/>
    <s v="dikirim"/>
    <x v="1"/>
    <x v="2"/>
  </r>
  <r>
    <x v="10"/>
    <x v="10"/>
    <s v="Eka Nugroho"/>
    <x v="0"/>
    <x v="2"/>
    <x v="4"/>
    <n v="450000"/>
    <n v="5"/>
    <s v="selesai"/>
    <x v="2"/>
    <x v="9"/>
  </r>
  <r>
    <x v="11"/>
    <x v="11"/>
    <s v="Joko Susanto"/>
    <x v="4"/>
    <x v="1"/>
    <x v="5"/>
    <n v="50000"/>
    <n v="6"/>
    <s v="batal"/>
    <x v="3"/>
    <x v="10"/>
  </r>
  <r>
    <x v="12"/>
    <x v="12"/>
    <s v="Dewi Pratama"/>
    <x v="5"/>
    <x v="1"/>
    <x v="5"/>
    <n v="50000"/>
    <n v="7"/>
    <s v="Tidak diketahui"/>
    <x v="0"/>
    <x v="11"/>
  </r>
  <r>
    <x v="13"/>
    <x v="13"/>
    <s v="Dewi Kusuma"/>
    <x v="6"/>
    <x v="2"/>
    <x v="2"/>
    <n v="600000"/>
    <n v="6"/>
    <s v="batal"/>
    <x v="1"/>
    <x v="4"/>
  </r>
  <r>
    <x v="14"/>
    <x v="14"/>
    <s v="Hadi Kusuma"/>
    <x v="0"/>
    <x v="2"/>
    <x v="6"/>
    <n v="250000"/>
    <n v="1"/>
    <s v="batal"/>
    <x v="1"/>
    <x v="12"/>
  </r>
  <r>
    <x v="15"/>
    <x v="15"/>
    <s v="Tidak Diketahui"/>
    <x v="3"/>
    <x v="1"/>
    <x v="3"/>
    <n v="150000"/>
    <n v="8"/>
    <s v="batal"/>
    <x v="1"/>
    <x v="13"/>
  </r>
  <r>
    <x v="16"/>
    <x v="16"/>
    <s v="Indah Kusuma"/>
    <x v="7"/>
    <x v="0"/>
    <x v="7"/>
    <n v="8000000"/>
    <n v="2"/>
    <s v="selesai"/>
    <x v="2"/>
    <x v="14"/>
  </r>
  <r>
    <x v="17"/>
    <x v="17"/>
    <s v="Tidak Diketahui"/>
    <x v="6"/>
    <x v="0"/>
    <x v="0"/>
    <n v="15000000"/>
    <n v="3"/>
    <s v="selesai"/>
    <x v="0"/>
    <x v="15"/>
  </r>
  <r>
    <x v="18"/>
    <x v="18"/>
    <s v="Eka Pratama"/>
    <x v="2"/>
    <x v="2"/>
    <x v="2"/>
    <n v="600000"/>
    <n v="10"/>
    <s v="batal"/>
    <x v="1"/>
    <x v="16"/>
  </r>
  <r>
    <x v="19"/>
    <x v="19"/>
    <s v="Budi Pratama"/>
    <x v="8"/>
    <x v="1"/>
    <x v="5"/>
    <n v="50000"/>
    <n v="9"/>
    <s v="selesai"/>
    <x v="2"/>
    <x v="17"/>
  </r>
  <r>
    <x v="20"/>
    <x v="20"/>
    <s v="Indah Kusuma"/>
    <x v="3"/>
    <x v="1"/>
    <x v="1"/>
    <n v="95000"/>
    <n v="9"/>
    <s v="selesai"/>
    <x v="2"/>
    <x v="18"/>
  </r>
  <r>
    <x v="21"/>
    <x v="21"/>
    <s v="Dewi Pratama"/>
    <x v="3"/>
    <x v="2"/>
    <x v="4"/>
    <n v="450000"/>
    <n v="1"/>
    <s v="batal"/>
    <x v="2"/>
    <x v="17"/>
  </r>
  <r>
    <x v="22"/>
    <x v="22"/>
    <s v="Tidak Diketahui"/>
    <x v="0"/>
    <x v="0"/>
    <x v="0"/>
    <n v="15000000"/>
    <n v="4"/>
    <s v="dikirim"/>
    <x v="2"/>
    <x v="19"/>
  </r>
  <r>
    <x v="23"/>
    <x v="23"/>
    <s v="Eka Nugroho"/>
    <x v="4"/>
    <x v="0"/>
    <x v="0"/>
    <n v="15000000"/>
    <n v="7"/>
    <s v="dikirim"/>
    <x v="0"/>
    <x v="20"/>
  </r>
  <r>
    <x v="24"/>
    <x v="24"/>
    <s v="Citra Susanto"/>
    <x v="4"/>
    <x v="2"/>
    <x v="6"/>
    <n v="250000"/>
    <n v="4"/>
    <s v="batal"/>
    <x v="2"/>
    <x v="21"/>
  </r>
  <r>
    <x v="25"/>
    <x v="25"/>
    <s v="Indah Wijaya"/>
    <x v="6"/>
    <x v="2"/>
    <x v="4"/>
    <n v="450000"/>
    <n v="6"/>
    <s v="selesai"/>
    <x v="2"/>
    <x v="22"/>
  </r>
  <r>
    <x v="26"/>
    <x v="26"/>
    <s v="Citra Kusuma"/>
    <x v="1"/>
    <x v="3"/>
    <x v="6"/>
    <n v="250000"/>
    <n v="1"/>
    <s v="selesai"/>
    <x v="0"/>
    <x v="12"/>
  </r>
  <r>
    <x v="27"/>
    <x v="27"/>
    <s v="Tidak Diketahui"/>
    <x v="7"/>
    <x v="1"/>
    <x v="1"/>
    <n v="95000"/>
    <n v="1"/>
    <s v="selesai"/>
    <x v="0"/>
    <x v="23"/>
  </r>
  <r>
    <x v="28"/>
    <x v="28"/>
    <s v="Tidak Diketahui"/>
    <x v="8"/>
    <x v="2"/>
    <x v="4"/>
    <n v="450000"/>
    <n v="2"/>
    <s v="Tidak diketahui"/>
    <x v="3"/>
    <x v="24"/>
  </r>
  <r>
    <x v="29"/>
    <x v="29"/>
    <s v="Hadi Pratama"/>
    <x v="7"/>
    <x v="1"/>
    <x v="5"/>
    <n v="50000"/>
    <n v="4"/>
    <s v="selesai"/>
    <x v="1"/>
    <x v="25"/>
  </r>
  <r>
    <x v="30"/>
    <x v="4"/>
    <s v="Fajar Lestari"/>
    <x v="4"/>
    <x v="0"/>
    <x v="7"/>
    <n v="450000"/>
    <n v="1"/>
    <s v="selesai"/>
    <x v="1"/>
    <x v="0"/>
  </r>
  <r>
    <x v="31"/>
    <x v="30"/>
    <s v="Budi Lestari"/>
    <x v="5"/>
    <x v="2"/>
    <x v="6"/>
    <n v="250000"/>
    <n v="1"/>
    <s v="selesai"/>
    <x v="3"/>
    <x v="12"/>
  </r>
  <r>
    <x v="32"/>
    <x v="31"/>
    <s v="Joko Nugroho"/>
    <x v="0"/>
    <x v="2"/>
    <x v="6"/>
    <n v="250000"/>
    <n v="1"/>
    <s v="selesai"/>
    <x v="3"/>
    <x v="12"/>
  </r>
  <r>
    <x v="33"/>
    <x v="32"/>
    <s v="Eka Lestari"/>
    <x v="6"/>
    <x v="2"/>
    <x v="4"/>
    <n v="450000"/>
    <n v="6"/>
    <s v="dikirim"/>
    <x v="0"/>
    <x v="22"/>
  </r>
  <r>
    <x v="34"/>
    <x v="4"/>
    <s v="Indah Nugroho"/>
    <x v="3"/>
    <x v="0"/>
    <x v="7"/>
    <n v="8000000"/>
    <n v="3"/>
    <s v="Tidak diketahui"/>
    <x v="2"/>
    <x v="26"/>
  </r>
  <r>
    <x v="35"/>
    <x v="33"/>
    <s v="Joko Nugroho"/>
    <x v="0"/>
    <x v="2"/>
    <x v="4"/>
    <n v="450000"/>
    <n v="1"/>
    <s v="selesai"/>
    <x v="0"/>
    <x v="17"/>
  </r>
  <r>
    <x v="36"/>
    <x v="34"/>
    <s v="Adi Wijaya"/>
    <x v="2"/>
    <x v="2"/>
    <x v="2"/>
    <n v="600000"/>
    <n v="8"/>
    <s v="dikirim"/>
    <x v="3"/>
    <x v="27"/>
  </r>
  <r>
    <x v="37"/>
    <x v="35"/>
    <s v="Fajar Wijaya"/>
    <x v="0"/>
    <x v="2"/>
    <x v="6"/>
    <n v="450000"/>
    <n v="3"/>
    <s v="selesai"/>
    <x v="2"/>
    <x v="0"/>
  </r>
  <r>
    <x v="38"/>
    <x v="36"/>
    <s v="Gita Susanto"/>
    <x v="5"/>
    <x v="0"/>
    <x v="0"/>
    <n v="15000000"/>
    <n v="5"/>
    <s v="selesai"/>
    <x v="2"/>
    <x v="28"/>
  </r>
  <r>
    <x v="39"/>
    <x v="37"/>
    <s v="Indah Kusuma"/>
    <x v="0"/>
    <x v="1"/>
    <x v="1"/>
    <n v="95000"/>
    <n v="7"/>
    <s v="batal"/>
    <x v="1"/>
    <x v="29"/>
  </r>
  <r>
    <x v="40"/>
    <x v="38"/>
    <s v="Hadi Kusuma"/>
    <x v="8"/>
    <x v="2"/>
    <x v="2"/>
    <n v="600000"/>
    <n v="2"/>
    <s v="selesai"/>
    <x v="2"/>
    <x v="13"/>
  </r>
  <r>
    <x v="41"/>
    <x v="39"/>
    <s v="Indah Nugroho"/>
    <x v="3"/>
    <x v="0"/>
    <x v="7"/>
    <n v="8000000"/>
    <n v="3"/>
    <s v="Tidak diketahui"/>
    <x v="2"/>
    <x v="26"/>
  </r>
  <r>
    <x v="42"/>
    <x v="40"/>
    <s v="Gita Kusuma"/>
    <x v="6"/>
    <x v="2"/>
    <x v="4"/>
    <n v="450000"/>
    <n v="3"/>
    <s v="dikirim"/>
    <x v="0"/>
    <x v="30"/>
  </r>
  <r>
    <x v="43"/>
    <x v="41"/>
    <s v="Adi Nugroho"/>
    <x v="0"/>
    <x v="2"/>
    <x v="6"/>
    <n v="250000"/>
    <n v="2"/>
    <s v="selesai"/>
    <x v="2"/>
    <x v="31"/>
  </r>
  <r>
    <x v="44"/>
    <x v="42"/>
    <s v="Indah Pratama"/>
    <x v="2"/>
    <x v="0"/>
    <x v="7"/>
    <n v="8000000"/>
    <n v="1"/>
    <s v="selesai"/>
    <x v="2"/>
    <x v="32"/>
  </r>
  <r>
    <x v="45"/>
    <x v="43"/>
    <s v="Citra Nugroho"/>
    <x v="3"/>
    <x v="1"/>
    <x v="1"/>
    <n v="95000"/>
    <n v="4"/>
    <s v="batal"/>
    <x v="3"/>
    <x v="33"/>
  </r>
  <r>
    <x v="46"/>
    <x v="44"/>
    <s v="Fajar Susanto"/>
    <x v="1"/>
    <x v="1"/>
    <x v="1"/>
    <n v="95000"/>
    <n v="2"/>
    <s v="selesai"/>
    <x v="0"/>
    <x v="34"/>
  </r>
  <r>
    <x v="47"/>
    <x v="45"/>
    <s v="Eka Kusuma"/>
    <x v="4"/>
    <x v="1"/>
    <x v="3"/>
    <n v="150000"/>
    <n v="6"/>
    <s v="selesai"/>
    <x v="3"/>
    <x v="24"/>
  </r>
  <r>
    <x v="48"/>
    <x v="46"/>
    <s v="Hadi Kusuma"/>
    <x v="8"/>
    <x v="2"/>
    <x v="4"/>
    <n v="450000"/>
    <n v="3"/>
    <s v="batal"/>
    <x v="0"/>
    <x v="30"/>
  </r>
  <r>
    <x v="49"/>
    <x v="47"/>
    <s v="Gita Lestari"/>
    <x v="0"/>
    <x v="2"/>
    <x v="2"/>
    <n v="600000"/>
    <n v="8"/>
    <s v="dikirim"/>
    <x v="0"/>
    <x v="27"/>
  </r>
  <r>
    <x v="50"/>
    <x v="48"/>
    <s v="Citra Pratama"/>
    <x v="0"/>
    <x v="0"/>
    <x v="0"/>
    <n v="15000000"/>
    <n v="8"/>
    <s v="batal"/>
    <x v="0"/>
    <x v="1"/>
  </r>
  <r>
    <x v="51"/>
    <x v="49"/>
    <s v="Eka Lestari"/>
    <x v="3"/>
    <x v="3"/>
    <x v="4"/>
    <n v="450000"/>
    <n v="8"/>
    <s v="batal"/>
    <x v="3"/>
    <x v="4"/>
  </r>
  <r>
    <x v="52"/>
    <x v="50"/>
    <s v="Fajar Wijaya"/>
    <x v="0"/>
    <x v="1"/>
    <x v="5"/>
    <n v="50000"/>
    <n v="7"/>
    <s v="batal"/>
    <x v="0"/>
    <x v="11"/>
  </r>
  <r>
    <x v="53"/>
    <x v="51"/>
    <s v="Budi Lestari"/>
    <x v="3"/>
    <x v="0"/>
    <x v="8"/>
    <n v="1200000"/>
    <n v="7"/>
    <s v="selesai"/>
    <x v="1"/>
    <x v="35"/>
  </r>
  <r>
    <x v="54"/>
    <x v="52"/>
    <s v="Dewi Lestari"/>
    <x v="4"/>
    <x v="2"/>
    <x v="2"/>
    <n v="600000"/>
    <n v="10"/>
    <s v="selesai"/>
    <x v="1"/>
    <x v="16"/>
  </r>
  <r>
    <x v="55"/>
    <x v="53"/>
    <s v="Adi Nugroho"/>
    <x v="4"/>
    <x v="1"/>
    <x v="3"/>
    <n v="150000"/>
    <n v="2"/>
    <s v="batal"/>
    <x v="2"/>
    <x v="10"/>
  </r>
  <r>
    <x v="56"/>
    <x v="54"/>
    <s v="Fajar Kusuma"/>
    <x v="0"/>
    <x v="1"/>
    <x v="5"/>
    <n v="50000"/>
    <n v="4"/>
    <s v="dikirim"/>
    <x v="2"/>
    <x v="25"/>
  </r>
  <r>
    <x v="57"/>
    <x v="55"/>
    <s v="Citra Lestari"/>
    <x v="1"/>
    <x v="2"/>
    <x v="6"/>
    <n v="250000"/>
    <n v="3"/>
    <s v="selesai"/>
    <x v="1"/>
    <x v="36"/>
  </r>
  <r>
    <x v="58"/>
    <x v="56"/>
    <s v="Fajar Pratama"/>
    <x v="7"/>
    <x v="2"/>
    <x v="2"/>
    <n v="600000"/>
    <n v="6"/>
    <s v="Tidak diketahui"/>
    <x v="2"/>
    <x v="4"/>
  </r>
  <r>
    <x v="59"/>
    <x v="57"/>
    <s v="Gita Wijaya"/>
    <x v="0"/>
    <x v="2"/>
    <x v="2"/>
    <n v="600000"/>
    <n v="6"/>
    <s v="selesai"/>
    <x v="1"/>
    <x v="4"/>
  </r>
  <r>
    <x v="60"/>
    <x v="58"/>
    <s v="Budi Kusuma"/>
    <x v="1"/>
    <x v="0"/>
    <x v="0"/>
    <n v="15000000"/>
    <n v="4"/>
    <s v="batal"/>
    <x v="2"/>
    <x v="19"/>
  </r>
  <r>
    <x v="61"/>
    <x v="4"/>
    <s v="Budi Lestari"/>
    <x v="5"/>
    <x v="0"/>
    <x v="0"/>
    <n v="15000000"/>
    <n v="1"/>
    <s v="selesai"/>
    <x v="3"/>
    <x v="37"/>
  </r>
  <r>
    <x v="62"/>
    <x v="59"/>
    <s v="Tidak Diketahui"/>
    <x v="2"/>
    <x v="1"/>
    <x v="1"/>
    <n v="95000"/>
    <n v="6"/>
    <s v="selesai"/>
    <x v="2"/>
    <x v="38"/>
  </r>
  <r>
    <x v="63"/>
    <x v="60"/>
    <s v="Eka Kusuma"/>
    <x v="2"/>
    <x v="0"/>
    <x v="8"/>
    <n v="1200000"/>
    <n v="6"/>
    <s v="batal"/>
    <x v="2"/>
    <x v="39"/>
  </r>
  <r>
    <x v="64"/>
    <x v="11"/>
    <s v="Indah Nugroho"/>
    <x v="0"/>
    <x v="1"/>
    <x v="3"/>
    <n v="150000"/>
    <n v="4"/>
    <s v="Tidak diketahui"/>
    <x v="2"/>
    <x v="40"/>
  </r>
  <r>
    <x v="65"/>
    <x v="61"/>
    <s v="Adi Setiawan"/>
    <x v="2"/>
    <x v="2"/>
    <x v="4"/>
    <n v="450000"/>
    <n v="6"/>
    <s v="selesai"/>
    <x v="2"/>
    <x v="0"/>
  </r>
  <r>
    <x v="66"/>
    <x v="62"/>
    <s v="Fajar Susanto"/>
    <x v="3"/>
    <x v="2"/>
    <x v="4"/>
    <n v="450000"/>
    <n v="3"/>
    <s v="selesai"/>
    <x v="0"/>
    <x v="30"/>
  </r>
  <r>
    <x v="67"/>
    <x v="63"/>
    <s v="Eka Wijaya"/>
    <x v="4"/>
    <x v="0"/>
    <x v="7"/>
    <n v="8000000"/>
    <n v="3"/>
    <s v="selesai"/>
    <x v="0"/>
    <x v="26"/>
  </r>
  <r>
    <x v="68"/>
    <x v="64"/>
    <s v="Tidak Diketahui"/>
    <x v="7"/>
    <x v="2"/>
    <x v="6"/>
    <n v="250000"/>
    <n v="8"/>
    <s v="dikirim"/>
    <x v="0"/>
    <x v="41"/>
  </r>
  <r>
    <x v="69"/>
    <x v="65"/>
    <s v="Dewi Setiawan"/>
    <x v="4"/>
    <x v="2"/>
    <x v="4"/>
    <n v="450000"/>
    <n v="1"/>
    <s v="batal"/>
    <x v="2"/>
    <x v="17"/>
  </r>
  <r>
    <x v="70"/>
    <x v="66"/>
    <s v="Joko Kusuma"/>
    <x v="6"/>
    <x v="1"/>
    <x v="3"/>
    <n v="150000"/>
    <n v="3"/>
    <s v="selesai"/>
    <x v="3"/>
    <x v="17"/>
  </r>
  <r>
    <x v="71"/>
    <x v="67"/>
    <s v="Adi Lestari"/>
    <x v="0"/>
    <x v="1"/>
    <x v="3"/>
    <n v="150000"/>
    <n v="8"/>
    <s v="selesai"/>
    <x v="2"/>
    <x v="13"/>
  </r>
  <r>
    <x v="72"/>
    <x v="68"/>
    <s v="Eka Wijaya"/>
    <x v="5"/>
    <x v="3"/>
    <x v="4"/>
    <n v="450000"/>
    <n v="1"/>
    <s v="dikirim"/>
    <x v="2"/>
    <x v="17"/>
  </r>
  <r>
    <x v="73"/>
    <x v="13"/>
    <s v="Tidak Diketahui"/>
    <x v="7"/>
    <x v="2"/>
    <x v="4"/>
    <n v="450000"/>
    <n v="4"/>
    <s v="selesai"/>
    <x v="2"/>
    <x v="42"/>
  </r>
  <r>
    <x v="74"/>
    <x v="69"/>
    <s v="Joko Wijaya"/>
    <x v="8"/>
    <x v="1"/>
    <x v="5"/>
    <n v="50000"/>
    <n v="2"/>
    <s v="batal"/>
    <x v="2"/>
    <x v="43"/>
  </r>
  <r>
    <x v="75"/>
    <x v="37"/>
    <s v="Budi Pratama"/>
    <x v="0"/>
    <x v="0"/>
    <x v="8"/>
    <n v="1200000"/>
    <n v="1"/>
    <s v="dikirim"/>
    <x v="2"/>
    <x v="13"/>
  </r>
  <r>
    <x v="76"/>
    <x v="70"/>
    <s v="Indah Susanto"/>
    <x v="3"/>
    <x v="2"/>
    <x v="4"/>
    <n v="450000"/>
    <n v="9"/>
    <s v="Tidak diketahui"/>
    <x v="2"/>
    <x v="44"/>
  </r>
  <r>
    <x v="77"/>
    <x v="71"/>
    <s v="Gita Wijaya"/>
    <x v="2"/>
    <x v="1"/>
    <x v="1"/>
    <n v="95000"/>
    <n v="10"/>
    <s v="selesai"/>
    <x v="0"/>
    <x v="7"/>
  </r>
  <r>
    <x v="78"/>
    <x v="72"/>
    <s v="Eka Susanto"/>
    <x v="0"/>
    <x v="2"/>
    <x v="4"/>
    <n v="450000"/>
    <n v="1"/>
    <s v="dikirim"/>
    <x v="0"/>
    <x v="17"/>
  </r>
  <r>
    <x v="79"/>
    <x v="73"/>
    <s v="Citra Kusuma"/>
    <x v="6"/>
    <x v="1"/>
    <x v="5"/>
    <n v="50000"/>
    <n v="9"/>
    <s v="selesai"/>
    <x v="0"/>
    <x v="17"/>
  </r>
  <r>
    <x v="80"/>
    <x v="74"/>
    <s v="Budi Susanto"/>
    <x v="0"/>
    <x v="2"/>
    <x v="2"/>
    <n v="600000"/>
    <n v="2"/>
    <s v="selesai"/>
    <x v="1"/>
    <x v="13"/>
  </r>
  <r>
    <x v="81"/>
    <x v="75"/>
    <s v="Indah Lestari"/>
    <x v="4"/>
    <x v="1"/>
    <x v="1"/>
    <n v="95000"/>
    <n v="3"/>
    <s v="selesai"/>
    <x v="3"/>
    <x v="45"/>
  </r>
  <r>
    <x v="82"/>
    <x v="76"/>
    <s v="Dewi Setiawan"/>
    <x v="0"/>
    <x v="3"/>
    <x v="5"/>
    <n v="50000"/>
    <n v="8"/>
    <s v="batal"/>
    <x v="3"/>
    <x v="46"/>
  </r>
  <r>
    <x v="83"/>
    <x v="77"/>
    <s v="Tidak Diketahui"/>
    <x v="8"/>
    <x v="0"/>
    <x v="0"/>
    <n v="15000000"/>
    <n v="7"/>
    <s v="selesai"/>
    <x v="1"/>
    <x v="20"/>
  </r>
  <r>
    <x v="84"/>
    <x v="78"/>
    <s v="Eka Setiawan"/>
    <x v="3"/>
    <x v="2"/>
    <x v="2"/>
    <n v="600000"/>
    <n v="3"/>
    <s v="selesai"/>
    <x v="1"/>
    <x v="42"/>
  </r>
  <r>
    <x v="85"/>
    <x v="79"/>
    <s v="Dewi Susanto"/>
    <x v="7"/>
    <x v="1"/>
    <x v="3"/>
    <n v="150000"/>
    <n v="1"/>
    <s v="selesai"/>
    <x v="2"/>
    <x v="8"/>
  </r>
  <r>
    <x v="86"/>
    <x v="80"/>
    <s v="Citra Wijaya"/>
    <x v="6"/>
    <x v="2"/>
    <x v="6"/>
    <n v="250000"/>
    <n v="1"/>
    <s v="selesai"/>
    <x v="2"/>
    <x v="12"/>
  </r>
  <r>
    <x v="87"/>
    <x v="81"/>
    <s v="Dewi Pratama"/>
    <x v="7"/>
    <x v="0"/>
    <x v="8"/>
    <n v="1200000"/>
    <n v="1"/>
    <s v="batal"/>
    <x v="1"/>
    <x v="13"/>
  </r>
  <r>
    <x v="88"/>
    <x v="82"/>
    <s v="Gita Susanto"/>
    <x v="0"/>
    <x v="0"/>
    <x v="0"/>
    <n v="15000000"/>
    <n v="5"/>
    <s v="selesai"/>
    <x v="2"/>
    <x v="28"/>
  </r>
  <r>
    <x v="89"/>
    <x v="83"/>
    <s v="Adi Kusuma"/>
    <x v="7"/>
    <x v="1"/>
    <x v="3"/>
    <n v="150000"/>
    <n v="6"/>
    <s v="batal"/>
    <x v="1"/>
    <x v="24"/>
  </r>
  <r>
    <x v="90"/>
    <x v="84"/>
    <s v="Gita Kusuma"/>
    <x v="5"/>
    <x v="0"/>
    <x v="8"/>
    <n v="1200000"/>
    <n v="1"/>
    <s v="dikirim"/>
    <x v="0"/>
    <x v="13"/>
  </r>
  <r>
    <x v="91"/>
    <x v="85"/>
    <s v="Dewi Wijaya"/>
    <x v="4"/>
    <x v="0"/>
    <x v="8"/>
    <n v="1200000"/>
    <n v="4"/>
    <s v="batal"/>
    <x v="2"/>
    <x v="27"/>
  </r>
  <r>
    <x v="92"/>
    <x v="86"/>
    <s v="Citra Pratama"/>
    <x v="3"/>
    <x v="0"/>
    <x v="0"/>
    <n v="15000000"/>
    <n v="2"/>
    <s v="batal"/>
    <x v="2"/>
    <x v="47"/>
  </r>
  <r>
    <x v="66"/>
    <x v="62"/>
    <s v="Gita Pratama"/>
    <x v="3"/>
    <x v="2"/>
    <x v="4"/>
    <n v="450000"/>
    <n v="3"/>
    <s v="selesai"/>
    <x v="0"/>
    <x v="30"/>
  </r>
  <r>
    <x v="93"/>
    <x v="87"/>
    <s v="Eka Wijaya"/>
    <x v="6"/>
    <x v="1"/>
    <x v="3"/>
    <n v="150000"/>
    <n v="1"/>
    <s v="batal"/>
    <x v="0"/>
    <x v="8"/>
  </r>
  <r>
    <x v="94"/>
    <x v="88"/>
    <s v="Indah Kusuma"/>
    <x v="1"/>
    <x v="2"/>
    <x v="4"/>
    <n v="450000"/>
    <n v="10"/>
    <s v="Tidak diketahui"/>
    <x v="2"/>
    <x v="48"/>
  </r>
  <r>
    <x v="95"/>
    <x v="89"/>
    <s v="Dewi Nugroho"/>
    <x v="1"/>
    <x v="2"/>
    <x v="6"/>
    <n v="250000"/>
    <n v="1"/>
    <s v="selesai"/>
    <x v="0"/>
    <x v="12"/>
  </r>
  <r>
    <x v="96"/>
    <x v="90"/>
    <s v="Citra Wijaya"/>
    <x v="2"/>
    <x v="0"/>
    <x v="0"/>
    <n v="15000000"/>
    <n v="6"/>
    <s v="batal"/>
    <x v="2"/>
    <x v="49"/>
  </r>
  <r>
    <x v="97"/>
    <x v="4"/>
    <s v="Budi Nugroho"/>
    <x v="4"/>
    <x v="2"/>
    <x v="2"/>
    <n v="600000"/>
    <n v="5"/>
    <s v="batal"/>
    <x v="2"/>
    <x v="50"/>
  </r>
  <r>
    <x v="98"/>
    <x v="91"/>
    <s v="Budi Kusuma"/>
    <x v="4"/>
    <x v="1"/>
    <x v="3"/>
    <n v="150000"/>
    <n v="2"/>
    <s v="batal"/>
    <x v="2"/>
    <x v="10"/>
  </r>
  <r>
    <x v="99"/>
    <x v="92"/>
    <s v="Tidak Diketahui"/>
    <x v="2"/>
    <x v="0"/>
    <x v="0"/>
    <n v="15000000"/>
    <n v="1"/>
    <s v="selesai"/>
    <x v="1"/>
    <x v="37"/>
  </r>
  <r>
    <x v="100"/>
    <x v="93"/>
    <s v="Indah Setiawan"/>
    <x v="3"/>
    <x v="3"/>
    <x v="1"/>
    <n v="95000"/>
    <n v="7"/>
    <s v="batal"/>
    <x v="2"/>
    <x v="29"/>
  </r>
  <r>
    <x v="101"/>
    <x v="4"/>
    <s v="Citra Susanto"/>
    <x v="1"/>
    <x v="1"/>
    <x v="5"/>
    <n v="50000"/>
    <n v="1"/>
    <s v="dikirim"/>
    <x v="2"/>
    <x v="51"/>
  </r>
  <r>
    <x v="102"/>
    <x v="94"/>
    <s v="Hadi Wijaya"/>
    <x v="5"/>
    <x v="3"/>
    <x v="1"/>
    <n v="95000"/>
    <n v="4"/>
    <s v="batal"/>
    <x v="3"/>
    <x v="33"/>
  </r>
  <r>
    <x v="103"/>
    <x v="95"/>
    <s v="Budi Nugroho"/>
    <x v="8"/>
    <x v="1"/>
    <x v="1"/>
    <n v="95000"/>
    <n v="2"/>
    <s v="selesai"/>
    <x v="3"/>
    <x v="34"/>
  </r>
  <r>
    <x v="104"/>
    <x v="58"/>
    <s v="Gita Setiawan"/>
    <x v="2"/>
    <x v="0"/>
    <x v="0"/>
    <n v="15000000"/>
    <n v="4"/>
    <s v="selesai"/>
    <x v="0"/>
    <x v="19"/>
  </r>
  <r>
    <x v="105"/>
    <x v="96"/>
    <s v="Indah Setiawan"/>
    <x v="8"/>
    <x v="1"/>
    <x v="3"/>
    <n v="150000"/>
    <n v="8"/>
    <s v="batal"/>
    <x v="3"/>
    <x v="13"/>
  </r>
  <r>
    <x v="106"/>
    <x v="97"/>
    <s v="Indah Susanto"/>
    <x v="2"/>
    <x v="0"/>
    <x v="0"/>
    <n v="450000"/>
    <n v="5"/>
    <s v="selesai"/>
    <x v="3"/>
    <x v="0"/>
  </r>
  <r>
    <x v="107"/>
    <x v="67"/>
    <s v="Gita Lestari"/>
    <x v="1"/>
    <x v="0"/>
    <x v="7"/>
    <n v="8000000"/>
    <n v="10"/>
    <s v="batal"/>
    <x v="3"/>
    <x v="52"/>
  </r>
  <r>
    <x v="108"/>
    <x v="98"/>
    <s v="Tidak Diketahui"/>
    <x v="2"/>
    <x v="0"/>
    <x v="7"/>
    <n v="8000000"/>
    <n v="3"/>
    <s v="selesai"/>
    <x v="3"/>
    <x v="26"/>
  </r>
  <r>
    <x v="109"/>
    <x v="99"/>
    <s v="Dewi Pratama"/>
    <x v="1"/>
    <x v="1"/>
    <x v="5"/>
    <n v="50000"/>
    <n v="9"/>
    <s v="selesai"/>
    <x v="2"/>
    <x v="17"/>
  </r>
  <r>
    <x v="110"/>
    <x v="100"/>
    <s v="Fajar Lestari"/>
    <x v="6"/>
    <x v="2"/>
    <x v="6"/>
    <n v="250000"/>
    <n v="5"/>
    <s v="selesai"/>
    <x v="0"/>
    <x v="53"/>
  </r>
  <r>
    <x v="111"/>
    <x v="101"/>
    <s v="Dewi Susanto"/>
    <x v="8"/>
    <x v="2"/>
    <x v="6"/>
    <n v="250000"/>
    <n v="10"/>
    <s v="dikirim"/>
    <x v="3"/>
    <x v="54"/>
  </r>
  <r>
    <x v="112"/>
    <x v="102"/>
    <s v="Hadi Kusuma"/>
    <x v="6"/>
    <x v="0"/>
    <x v="0"/>
    <n v="15000000"/>
    <n v="3"/>
    <s v="batal"/>
    <x v="3"/>
    <x v="15"/>
  </r>
  <r>
    <x v="113"/>
    <x v="103"/>
    <s v="Eka Wijaya"/>
    <x v="2"/>
    <x v="1"/>
    <x v="5"/>
    <n v="50000"/>
    <n v="8"/>
    <s v="batal"/>
    <x v="0"/>
    <x v="46"/>
  </r>
  <r>
    <x v="114"/>
    <x v="104"/>
    <s v="Eka Pratama"/>
    <x v="8"/>
    <x v="0"/>
    <x v="0"/>
    <n v="15000000"/>
    <n v="9"/>
    <s v="batal"/>
    <x v="0"/>
    <x v="0"/>
  </r>
  <r>
    <x v="115"/>
    <x v="105"/>
    <s v="Joko Lestari"/>
    <x v="0"/>
    <x v="1"/>
    <x v="3"/>
    <n v="150000"/>
    <n v="5"/>
    <s v="batal"/>
    <x v="1"/>
    <x v="36"/>
  </r>
  <r>
    <x v="116"/>
    <x v="106"/>
    <s v="Eka Setiawan"/>
    <x v="6"/>
    <x v="1"/>
    <x v="3"/>
    <n v="150000"/>
    <n v="3"/>
    <s v="batal"/>
    <x v="2"/>
    <x v="17"/>
  </r>
  <r>
    <x v="117"/>
    <x v="107"/>
    <s v="Tidak Diketahui"/>
    <x v="2"/>
    <x v="0"/>
    <x v="0"/>
    <n v="15000000"/>
    <n v="3"/>
    <s v="batal"/>
    <x v="0"/>
    <x v="15"/>
  </r>
  <r>
    <x v="118"/>
    <x v="108"/>
    <s v="Eka Lestari"/>
    <x v="1"/>
    <x v="2"/>
    <x v="6"/>
    <n v="250000"/>
    <n v="2"/>
    <s v="selesai"/>
    <x v="2"/>
    <x v="31"/>
  </r>
  <r>
    <x v="119"/>
    <x v="109"/>
    <s v="Dewi Susanto"/>
    <x v="7"/>
    <x v="2"/>
    <x v="4"/>
    <n v="450000"/>
    <n v="3"/>
    <s v="dikirim"/>
    <x v="2"/>
    <x v="30"/>
  </r>
  <r>
    <x v="120"/>
    <x v="4"/>
    <s v="Indah Susanto"/>
    <x v="7"/>
    <x v="0"/>
    <x v="0"/>
    <n v="15000000"/>
    <n v="5"/>
    <s v="selesai"/>
    <x v="2"/>
    <x v="28"/>
  </r>
  <r>
    <x v="121"/>
    <x v="110"/>
    <s v="Citra Pratama"/>
    <x v="1"/>
    <x v="0"/>
    <x v="0"/>
    <n v="15000000"/>
    <n v="10"/>
    <s v="dikirim"/>
    <x v="2"/>
    <x v="55"/>
  </r>
  <r>
    <x v="122"/>
    <x v="111"/>
    <s v="Joko Wijaya"/>
    <x v="8"/>
    <x v="0"/>
    <x v="0"/>
    <n v="15000000"/>
    <n v="8"/>
    <s v="selesai"/>
    <x v="3"/>
    <x v="1"/>
  </r>
  <r>
    <x v="123"/>
    <x v="112"/>
    <s v="Fajar Kusuma"/>
    <x v="0"/>
    <x v="3"/>
    <x v="2"/>
    <n v="600000"/>
    <n v="8"/>
    <s v="batal"/>
    <x v="3"/>
    <x v="27"/>
  </r>
  <r>
    <x v="124"/>
    <x v="113"/>
    <s v="Fajar Pratama"/>
    <x v="3"/>
    <x v="1"/>
    <x v="1"/>
    <n v="95000"/>
    <n v="7"/>
    <s v="batal"/>
    <x v="2"/>
    <x v="29"/>
  </r>
  <r>
    <x v="125"/>
    <x v="114"/>
    <s v="Budi Nugroho"/>
    <x v="4"/>
    <x v="0"/>
    <x v="8"/>
    <n v="1200000"/>
    <n v="6"/>
    <s v="batal"/>
    <x v="3"/>
    <x v="39"/>
  </r>
  <r>
    <x v="126"/>
    <x v="115"/>
    <s v="Dewi Nugroho"/>
    <x v="8"/>
    <x v="2"/>
    <x v="6"/>
    <n v="250000"/>
    <n v="1"/>
    <s v="selesai"/>
    <x v="2"/>
    <x v="12"/>
  </r>
  <r>
    <x v="127"/>
    <x v="116"/>
    <s v="Gita Lestari"/>
    <x v="1"/>
    <x v="2"/>
    <x v="6"/>
    <n v="250000"/>
    <n v="9"/>
    <s v="selesai"/>
    <x v="3"/>
    <x v="9"/>
  </r>
  <r>
    <x v="128"/>
    <x v="117"/>
    <s v="Budi Setiawan"/>
    <x v="3"/>
    <x v="2"/>
    <x v="4"/>
    <n v="450000"/>
    <n v="6"/>
    <s v="selesai"/>
    <x v="3"/>
    <x v="22"/>
  </r>
  <r>
    <x v="129"/>
    <x v="118"/>
    <s v="Indah Setiawan"/>
    <x v="2"/>
    <x v="2"/>
    <x v="6"/>
    <n v="250000"/>
    <n v="1"/>
    <s v="selesai"/>
    <x v="2"/>
    <x v="12"/>
  </r>
  <r>
    <x v="130"/>
    <x v="119"/>
    <s v="Indah Wijaya"/>
    <x v="2"/>
    <x v="1"/>
    <x v="5"/>
    <n v="50000"/>
    <n v="5"/>
    <s v="selesai"/>
    <x v="3"/>
    <x v="12"/>
  </r>
  <r>
    <x v="131"/>
    <x v="40"/>
    <s v="Dewi Lestari"/>
    <x v="1"/>
    <x v="2"/>
    <x v="6"/>
    <n v="250000"/>
    <n v="6"/>
    <s v="selesai"/>
    <x v="3"/>
    <x v="56"/>
  </r>
  <r>
    <x v="132"/>
    <x v="120"/>
    <s v="Indah Setiawan"/>
    <x v="3"/>
    <x v="0"/>
    <x v="7"/>
    <n v="8000000"/>
    <n v="1"/>
    <s v="selesai"/>
    <x v="1"/>
    <x v="32"/>
  </r>
  <r>
    <x v="133"/>
    <x v="121"/>
    <s v="Indah Susanto"/>
    <x v="1"/>
    <x v="1"/>
    <x v="5"/>
    <n v="50000"/>
    <n v="8"/>
    <s v="batal"/>
    <x v="1"/>
    <x v="46"/>
  </r>
  <r>
    <x v="134"/>
    <x v="122"/>
    <s v="Indah Kusuma"/>
    <x v="1"/>
    <x v="2"/>
    <x v="2"/>
    <n v="600000"/>
    <n v="5"/>
    <s v="selesai"/>
    <x v="2"/>
    <x v="50"/>
  </r>
  <r>
    <x v="135"/>
    <x v="123"/>
    <s v="Joko Pratama"/>
    <x v="1"/>
    <x v="2"/>
    <x v="6"/>
    <n v="250000"/>
    <n v="-1"/>
    <s v="batal"/>
    <x v="0"/>
    <x v="57"/>
  </r>
  <r>
    <x v="136"/>
    <x v="124"/>
    <s v="Gita Kusuma"/>
    <x v="0"/>
    <x v="1"/>
    <x v="3"/>
    <n v="150000"/>
    <n v="3"/>
    <s v="batal"/>
    <x v="3"/>
    <x v="17"/>
  </r>
  <r>
    <x v="137"/>
    <x v="125"/>
    <s v="Fajar Lestari"/>
    <x v="0"/>
    <x v="0"/>
    <x v="0"/>
    <n v="15000000"/>
    <n v="1"/>
    <s v="batal"/>
    <x v="3"/>
    <x v="37"/>
  </r>
  <r>
    <x v="138"/>
    <x v="126"/>
    <s v="Hadi Susanto"/>
    <x v="1"/>
    <x v="0"/>
    <x v="7"/>
    <n v="8000000"/>
    <n v="6"/>
    <s v="selesai"/>
    <x v="2"/>
    <x v="58"/>
  </r>
  <r>
    <x v="139"/>
    <x v="127"/>
    <s v="Eka Nugroho"/>
    <x v="0"/>
    <x v="1"/>
    <x v="3"/>
    <n v="450000"/>
    <n v="10"/>
    <s v="selesai"/>
    <x v="2"/>
    <x v="0"/>
  </r>
  <r>
    <x v="140"/>
    <x v="128"/>
    <s v="Dewi Setiawan"/>
    <x v="3"/>
    <x v="1"/>
    <x v="5"/>
    <n v="50000"/>
    <n v="4"/>
    <s v="selesai"/>
    <x v="2"/>
    <x v="25"/>
  </r>
  <r>
    <x v="141"/>
    <x v="129"/>
    <s v="Tidak Diketahui"/>
    <x v="2"/>
    <x v="1"/>
    <x v="1"/>
    <n v="95000"/>
    <n v="1"/>
    <s v="selesai"/>
    <x v="1"/>
    <x v="23"/>
  </r>
  <r>
    <x v="142"/>
    <x v="130"/>
    <s v="Dewi Nugroho"/>
    <x v="0"/>
    <x v="1"/>
    <x v="1"/>
    <n v="95000"/>
    <n v="6"/>
    <s v="batal"/>
    <x v="2"/>
    <x v="38"/>
  </r>
  <r>
    <x v="143"/>
    <x v="131"/>
    <s v="Budi Pratama"/>
    <x v="1"/>
    <x v="1"/>
    <x v="3"/>
    <n v="150000"/>
    <n v="1"/>
    <s v="dikirim"/>
    <x v="2"/>
    <x v="8"/>
  </r>
  <r>
    <x v="144"/>
    <x v="132"/>
    <s v="Budi Wijaya"/>
    <x v="1"/>
    <x v="2"/>
    <x v="2"/>
    <n v="600000"/>
    <n v="1"/>
    <s v="batal"/>
    <x v="2"/>
    <x v="40"/>
  </r>
  <r>
    <x v="145"/>
    <x v="111"/>
    <s v="Joko Wijaya"/>
    <x v="7"/>
    <x v="1"/>
    <x v="1"/>
    <n v="95000"/>
    <n v="1"/>
    <s v="batal"/>
    <x v="2"/>
    <x v="23"/>
  </r>
  <r>
    <x v="146"/>
    <x v="133"/>
    <s v="Budi Pratama"/>
    <x v="0"/>
    <x v="3"/>
    <x v="1"/>
    <n v="95000"/>
    <n v="7"/>
    <s v="batal"/>
    <x v="3"/>
    <x v="29"/>
  </r>
  <r>
    <x v="147"/>
    <x v="134"/>
    <s v="Dewi Lestari"/>
    <x v="0"/>
    <x v="2"/>
    <x v="2"/>
    <n v="600000"/>
    <n v="4"/>
    <s v="batal"/>
    <x v="2"/>
    <x v="3"/>
  </r>
  <r>
    <x v="148"/>
    <x v="135"/>
    <s v="Hadi Kusuma"/>
    <x v="7"/>
    <x v="0"/>
    <x v="8"/>
    <n v="1200000"/>
    <n v="4"/>
    <s v="dikirim"/>
    <x v="1"/>
    <x v="27"/>
  </r>
  <r>
    <x v="59"/>
    <x v="57"/>
    <s v="Citra Kusuma"/>
    <x v="0"/>
    <x v="2"/>
    <x v="2"/>
    <n v="600000"/>
    <n v="6"/>
    <s v="selesai"/>
    <x v="1"/>
    <x v="4"/>
  </r>
  <r>
    <x v="149"/>
    <x v="136"/>
    <s v="Budi Kusuma"/>
    <x v="8"/>
    <x v="1"/>
    <x v="5"/>
    <n v="50000"/>
    <n v="9"/>
    <s v="batal"/>
    <x v="0"/>
    <x v="17"/>
  </r>
  <r>
    <x v="150"/>
    <x v="137"/>
    <s v="Indah Setiawan"/>
    <x v="1"/>
    <x v="2"/>
    <x v="6"/>
    <n v="450000"/>
    <n v="2"/>
    <s v="selesai"/>
    <x v="0"/>
    <x v="0"/>
  </r>
  <r>
    <x v="151"/>
    <x v="138"/>
    <s v="Dewi Kusuma"/>
    <x v="0"/>
    <x v="0"/>
    <x v="8"/>
    <n v="1200000"/>
    <n v="9"/>
    <s v="selesai"/>
    <x v="0"/>
    <x v="59"/>
  </r>
  <r>
    <x v="152"/>
    <x v="139"/>
    <s v="Tidak Diketahui"/>
    <x v="0"/>
    <x v="0"/>
    <x v="8"/>
    <n v="1200000"/>
    <n v="2"/>
    <s v="batal"/>
    <x v="1"/>
    <x v="3"/>
  </r>
  <r>
    <x v="153"/>
    <x v="140"/>
    <s v="Gita Kusuma"/>
    <x v="1"/>
    <x v="0"/>
    <x v="7"/>
    <n v="8000000"/>
    <n v="2"/>
    <s v="batal"/>
    <x v="3"/>
    <x v="14"/>
  </r>
  <r>
    <x v="154"/>
    <x v="141"/>
    <s v="Joko Lestari"/>
    <x v="0"/>
    <x v="0"/>
    <x v="8"/>
    <n v="1200000"/>
    <n v="1"/>
    <s v="dikirim"/>
    <x v="2"/>
    <x v="13"/>
  </r>
  <r>
    <x v="155"/>
    <x v="27"/>
    <s v="Adi Wijaya"/>
    <x v="4"/>
    <x v="0"/>
    <x v="0"/>
    <n v="15000000"/>
    <n v="3"/>
    <s v="selesai"/>
    <x v="3"/>
    <x v="15"/>
  </r>
  <r>
    <x v="156"/>
    <x v="40"/>
    <s v="Dewi Lestari"/>
    <x v="7"/>
    <x v="1"/>
    <x v="3"/>
    <n v="150000"/>
    <n v="2"/>
    <s v="dikirim"/>
    <x v="2"/>
    <x v="10"/>
  </r>
  <r>
    <x v="157"/>
    <x v="131"/>
    <s v="Fajar Wijaya"/>
    <x v="2"/>
    <x v="0"/>
    <x v="8"/>
    <n v="1200000"/>
    <n v="4"/>
    <s v="batal"/>
    <x v="3"/>
    <x v="27"/>
  </r>
  <r>
    <x v="158"/>
    <x v="142"/>
    <s v="Budi Kusuma"/>
    <x v="1"/>
    <x v="2"/>
    <x v="2"/>
    <n v="600000"/>
    <n v="7"/>
    <s v="selesai"/>
    <x v="2"/>
    <x v="5"/>
  </r>
  <r>
    <x v="159"/>
    <x v="143"/>
    <s v="Citra Wijaya"/>
    <x v="3"/>
    <x v="2"/>
    <x v="4"/>
    <n v="450000"/>
    <n v="9"/>
    <s v="Tidak diketahui"/>
    <x v="3"/>
    <x v="0"/>
  </r>
  <r>
    <x v="160"/>
    <x v="4"/>
    <s v="Adi Setiawan"/>
    <x v="3"/>
    <x v="2"/>
    <x v="6"/>
    <n v="450000"/>
    <n v="2"/>
    <s v="dikirim"/>
    <x v="2"/>
    <x v="0"/>
  </r>
  <r>
    <x v="161"/>
    <x v="144"/>
    <s v="Eka Nugroho"/>
    <x v="0"/>
    <x v="2"/>
    <x v="2"/>
    <n v="450000"/>
    <n v="2"/>
    <s v="selesai"/>
    <x v="3"/>
    <x v="0"/>
  </r>
  <r>
    <x v="162"/>
    <x v="4"/>
    <s v="Gita Pratama"/>
    <x v="6"/>
    <x v="2"/>
    <x v="2"/>
    <n v="600000"/>
    <n v="10"/>
    <s v="batal"/>
    <x v="2"/>
    <x v="16"/>
  </r>
  <r>
    <x v="163"/>
    <x v="45"/>
    <s v="Citra Setiawan"/>
    <x v="7"/>
    <x v="1"/>
    <x v="3"/>
    <n v="150000"/>
    <n v="8"/>
    <s v="selesai"/>
    <x v="3"/>
    <x v="13"/>
  </r>
  <r>
    <x v="164"/>
    <x v="145"/>
    <s v="Citra Setiawan"/>
    <x v="0"/>
    <x v="3"/>
    <x v="1"/>
    <n v="95000"/>
    <n v="10"/>
    <s v="dikirim"/>
    <x v="2"/>
    <x v="7"/>
  </r>
  <r>
    <x v="165"/>
    <x v="146"/>
    <s v="Adi Kusuma"/>
    <x v="1"/>
    <x v="2"/>
    <x v="4"/>
    <n v="450000"/>
    <n v="9"/>
    <s v="batal"/>
    <x v="0"/>
    <x v="44"/>
  </r>
  <r>
    <x v="166"/>
    <x v="147"/>
    <s v="Tidak Diketahui"/>
    <x v="0"/>
    <x v="2"/>
    <x v="6"/>
    <n v="250000"/>
    <n v="6"/>
    <s v="selesai"/>
    <x v="1"/>
    <x v="56"/>
  </r>
  <r>
    <x v="167"/>
    <x v="116"/>
    <s v="Hadi Wijaya"/>
    <x v="0"/>
    <x v="0"/>
    <x v="8"/>
    <n v="1200000"/>
    <n v="10"/>
    <s v="selesai"/>
    <x v="1"/>
    <x v="60"/>
  </r>
  <r>
    <x v="168"/>
    <x v="148"/>
    <s v="Dewi Nugroho"/>
    <x v="6"/>
    <x v="0"/>
    <x v="7"/>
    <n v="8000000"/>
    <n v="7"/>
    <s v="dikirim"/>
    <x v="2"/>
    <x v="61"/>
  </r>
  <r>
    <x v="169"/>
    <x v="149"/>
    <s v="Indah Setiawan"/>
    <x v="1"/>
    <x v="0"/>
    <x v="7"/>
    <n v="8000000"/>
    <n v="9"/>
    <s v="selesai"/>
    <x v="2"/>
    <x v="62"/>
  </r>
  <r>
    <x v="170"/>
    <x v="150"/>
    <s v="Eka Kusuma"/>
    <x v="8"/>
    <x v="1"/>
    <x v="5"/>
    <n v="50000"/>
    <n v="6"/>
    <s v="batal"/>
    <x v="0"/>
    <x v="10"/>
  </r>
  <r>
    <x v="171"/>
    <x v="151"/>
    <s v="Budi Setiawan"/>
    <x v="0"/>
    <x v="0"/>
    <x v="8"/>
    <n v="1200000"/>
    <n v="5"/>
    <s v="Tidak diketahui"/>
    <x v="1"/>
    <x v="16"/>
  </r>
  <r>
    <x v="172"/>
    <x v="61"/>
    <s v="Budi Setiawan"/>
    <x v="6"/>
    <x v="0"/>
    <x v="7"/>
    <n v="8000000"/>
    <n v="8"/>
    <s v="selesai"/>
    <x v="2"/>
    <x v="63"/>
  </r>
  <r>
    <x v="173"/>
    <x v="4"/>
    <s v="Tidak Diketahui"/>
    <x v="0"/>
    <x v="1"/>
    <x v="1"/>
    <n v="95000"/>
    <n v="6"/>
    <s v="selesai"/>
    <x v="2"/>
    <x v="38"/>
  </r>
  <r>
    <x v="174"/>
    <x v="152"/>
    <s v="Adi Kusuma"/>
    <x v="4"/>
    <x v="2"/>
    <x v="6"/>
    <n v="250000"/>
    <n v="1"/>
    <s v="dikirim"/>
    <x v="1"/>
    <x v="12"/>
  </r>
  <r>
    <x v="175"/>
    <x v="4"/>
    <s v="Joko Susanto"/>
    <x v="7"/>
    <x v="1"/>
    <x v="5"/>
    <n v="50000"/>
    <n v="6"/>
    <s v="selesai"/>
    <x v="2"/>
    <x v="10"/>
  </r>
  <r>
    <x v="176"/>
    <x v="153"/>
    <s v="Fajar Nugroho"/>
    <x v="5"/>
    <x v="0"/>
    <x v="0"/>
    <n v="15000000"/>
    <n v="4"/>
    <s v="Tidak diketahui"/>
    <x v="2"/>
    <x v="19"/>
  </r>
  <r>
    <x v="177"/>
    <x v="154"/>
    <s v="Hadi Nugroho"/>
    <x v="6"/>
    <x v="1"/>
    <x v="1"/>
    <n v="95000"/>
    <n v="10"/>
    <s v="selesai"/>
    <x v="2"/>
    <x v="7"/>
  </r>
  <r>
    <x v="178"/>
    <x v="38"/>
    <s v="Hadi Pratama"/>
    <x v="5"/>
    <x v="2"/>
    <x v="6"/>
    <n v="250000"/>
    <n v="6"/>
    <s v="selesai"/>
    <x v="0"/>
    <x v="56"/>
  </r>
  <r>
    <x v="179"/>
    <x v="121"/>
    <s v="Dewi Susanto"/>
    <x v="4"/>
    <x v="0"/>
    <x v="0"/>
    <n v="15000000"/>
    <n v="3"/>
    <s v="selesai"/>
    <x v="3"/>
    <x v="15"/>
  </r>
  <r>
    <x v="180"/>
    <x v="24"/>
    <s v="Indah Nugroho"/>
    <x v="0"/>
    <x v="2"/>
    <x v="6"/>
    <n v="250000"/>
    <n v="9"/>
    <s v="batal"/>
    <x v="1"/>
    <x v="9"/>
  </r>
  <r>
    <x v="181"/>
    <x v="155"/>
    <s v="Joko Kusuma"/>
    <x v="1"/>
    <x v="2"/>
    <x v="2"/>
    <n v="600000"/>
    <n v="1"/>
    <s v="batal"/>
    <x v="0"/>
    <x v="40"/>
  </r>
  <r>
    <x v="182"/>
    <x v="156"/>
    <s v="Dewi Lestari"/>
    <x v="0"/>
    <x v="1"/>
    <x v="1"/>
    <n v="95000"/>
    <n v="5"/>
    <s v="batal"/>
    <x v="2"/>
    <x v="64"/>
  </r>
  <r>
    <x v="183"/>
    <x v="157"/>
    <s v="Citra Wijaya"/>
    <x v="0"/>
    <x v="1"/>
    <x v="5"/>
    <n v="50000"/>
    <n v="5"/>
    <s v="batal"/>
    <x v="1"/>
    <x v="12"/>
  </r>
  <r>
    <x v="184"/>
    <x v="158"/>
    <s v="Indah Setiawan"/>
    <x v="5"/>
    <x v="3"/>
    <x v="4"/>
    <n v="450000"/>
    <n v="5"/>
    <s v="batal"/>
    <x v="2"/>
    <x v="9"/>
  </r>
  <r>
    <x v="185"/>
    <x v="159"/>
    <s v="Gita Susanto"/>
    <x v="6"/>
    <x v="0"/>
    <x v="0"/>
    <n v="15000000"/>
    <n v="4"/>
    <s v="Tidak diketahui"/>
    <x v="3"/>
    <x v="19"/>
  </r>
  <r>
    <x v="186"/>
    <x v="78"/>
    <s v="Joko Lestari"/>
    <x v="8"/>
    <x v="1"/>
    <x v="1"/>
    <n v="95000"/>
    <n v="1"/>
    <s v="selesai"/>
    <x v="2"/>
    <x v="23"/>
  </r>
  <r>
    <x v="187"/>
    <x v="160"/>
    <s v="Joko Kusuma"/>
    <x v="4"/>
    <x v="2"/>
    <x v="4"/>
    <n v="450000"/>
    <n v="10"/>
    <s v="batal"/>
    <x v="1"/>
    <x v="48"/>
  </r>
  <r>
    <x v="188"/>
    <x v="137"/>
    <s v="Dewi Lestari"/>
    <x v="2"/>
    <x v="2"/>
    <x v="6"/>
    <n v="250000"/>
    <n v="8"/>
    <s v="selesai"/>
    <x v="2"/>
    <x v="41"/>
  </r>
  <r>
    <x v="189"/>
    <x v="161"/>
    <s v="Hadi Susanto"/>
    <x v="2"/>
    <x v="1"/>
    <x v="5"/>
    <n v="50000"/>
    <n v="10"/>
    <s v="selesai"/>
    <x v="3"/>
    <x v="31"/>
  </r>
  <r>
    <x v="190"/>
    <x v="162"/>
    <s v="Dewi Lestari"/>
    <x v="6"/>
    <x v="0"/>
    <x v="8"/>
    <n v="1200000"/>
    <n v="1"/>
    <s v="selesai"/>
    <x v="2"/>
    <x v="13"/>
  </r>
  <r>
    <x v="191"/>
    <x v="163"/>
    <s v="Citra Setiawan"/>
    <x v="5"/>
    <x v="0"/>
    <x v="0"/>
    <n v="15000000"/>
    <n v="9"/>
    <s v="batal"/>
    <x v="3"/>
    <x v="0"/>
  </r>
  <r>
    <x v="192"/>
    <x v="120"/>
    <s v="Gita Kusuma"/>
    <x v="5"/>
    <x v="0"/>
    <x v="8"/>
    <n v="1200000"/>
    <n v="9"/>
    <s v="batal"/>
    <x v="3"/>
    <x v="59"/>
  </r>
  <r>
    <x v="193"/>
    <x v="164"/>
    <s v="Joko Nugroho"/>
    <x v="8"/>
    <x v="1"/>
    <x v="3"/>
    <n v="150000"/>
    <n v="1"/>
    <s v="Tidak diketahui"/>
    <x v="2"/>
    <x v="8"/>
  </r>
  <r>
    <x v="194"/>
    <x v="165"/>
    <s v="Adi Kusuma"/>
    <x v="0"/>
    <x v="0"/>
    <x v="7"/>
    <n v="8000000"/>
    <n v="10"/>
    <s v="selesai"/>
    <x v="2"/>
    <x v="52"/>
  </r>
  <r>
    <x v="195"/>
    <x v="166"/>
    <s v="Gita Pratama"/>
    <x v="4"/>
    <x v="1"/>
    <x v="1"/>
    <n v="95000"/>
    <n v="10"/>
    <s v="selesai"/>
    <x v="2"/>
    <x v="7"/>
  </r>
  <r>
    <x v="196"/>
    <x v="167"/>
    <s v="Fajar Wijaya"/>
    <x v="7"/>
    <x v="0"/>
    <x v="0"/>
    <n v="15000000"/>
    <n v="1"/>
    <s v="batal"/>
    <x v="3"/>
    <x v="37"/>
  </r>
  <r>
    <x v="197"/>
    <x v="168"/>
    <s v="Adi Wijaya"/>
    <x v="6"/>
    <x v="0"/>
    <x v="8"/>
    <n v="1200000"/>
    <n v="1"/>
    <s v="batal"/>
    <x v="2"/>
    <x v="13"/>
  </r>
  <r>
    <x v="198"/>
    <x v="169"/>
    <s v="Adi Susanto"/>
    <x v="3"/>
    <x v="1"/>
    <x v="1"/>
    <n v="95000"/>
    <n v="4"/>
    <s v="selesai"/>
    <x v="3"/>
    <x v="33"/>
  </r>
  <r>
    <x v="199"/>
    <x v="170"/>
    <s v="Joko Setiawan"/>
    <x v="3"/>
    <x v="1"/>
    <x v="3"/>
    <n v="150000"/>
    <n v="1"/>
    <s v="selesai"/>
    <x v="2"/>
    <x v="8"/>
  </r>
  <r>
    <x v="200"/>
    <x v="171"/>
    <s v="Fajar Lestari"/>
    <x v="0"/>
    <x v="0"/>
    <x v="8"/>
    <n v="1200000"/>
    <n v="6"/>
    <s v="batal"/>
    <x v="1"/>
    <x v="39"/>
  </r>
  <r>
    <x v="201"/>
    <x v="49"/>
    <s v="Fajar Nugroho"/>
    <x v="3"/>
    <x v="1"/>
    <x v="1"/>
    <n v="95000"/>
    <n v="3"/>
    <s v="selesai"/>
    <x v="2"/>
    <x v="45"/>
  </r>
  <r>
    <x v="202"/>
    <x v="172"/>
    <s v="Budi Susanto"/>
    <x v="0"/>
    <x v="2"/>
    <x v="4"/>
    <n v="450000"/>
    <n v="4"/>
    <s v="batal"/>
    <x v="2"/>
    <x v="42"/>
  </r>
  <r>
    <x v="203"/>
    <x v="173"/>
    <s v="Fajar Wijaya"/>
    <x v="0"/>
    <x v="2"/>
    <x v="6"/>
    <n v="250000"/>
    <n v="5"/>
    <s v="batal"/>
    <x v="3"/>
    <x v="53"/>
  </r>
  <r>
    <x v="204"/>
    <x v="174"/>
    <s v="Indah Nugroho"/>
    <x v="0"/>
    <x v="2"/>
    <x v="2"/>
    <n v="600000"/>
    <n v="5"/>
    <s v="batal"/>
    <x v="2"/>
    <x v="50"/>
  </r>
  <r>
    <x v="205"/>
    <x v="74"/>
    <s v="Fajar Kusuma"/>
    <x v="8"/>
    <x v="0"/>
    <x v="0"/>
    <n v="15000000"/>
    <n v="1"/>
    <s v="batal"/>
    <x v="2"/>
    <x v="37"/>
  </r>
  <r>
    <x v="206"/>
    <x v="80"/>
    <s v="Adi Setiawan"/>
    <x v="2"/>
    <x v="1"/>
    <x v="3"/>
    <n v="150000"/>
    <n v="1"/>
    <s v="selesai"/>
    <x v="2"/>
    <x v="8"/>
  </r>
  <r>
    <x v="207"/>
    <x v="175"/>
    <s v="Adi Pratama"/>
    <x v="4"/>
    <x v="0"/>
    <x v="0"/>
    <n v="15000000"/>
    <n v="1"/>
    <s v="batal"/>
    <x v="2"/>
    <x v="37"/>
  </r>
  <r>
    <x v="208"/>
    <x v="4"/>
    <s v="Indah Lestari"/>
    <x v="7"/>
    <x v="2"/>
    <x v="4"/>
    <n v="450000"/>
    <n v="10"/>
    <s v="selesai"/>
    <x v="2"/>
    <x v="48"/>
  </r>
  <r>
    <x v="209"/>
    <x v="176"/>
    <s v="Joko Lestari"/>
    <x v="8"/>
    <x v="1"/>
    <x v="1"/>
    <n v="95000"/>
    <n v="3"/>
    <s v="batal"/>
    <x v="2"/>
    <x v="45"/>
  </r>
  <r>
    <x v="210"/>
    <x v="177"/>
    <s v="Hadi Pratama"/>
    <x v="1"/>
    <x v="1"/>
    <x v="3"/>
    <n v="150000"/>
    <n v="1"/>
    <s v="dikirim"/>
    <x v="2"/>
    <x v="8"/>
  </r>
  <r>
    <x v="211"/>
    <x v="178"/>
    <s v="Adi Lestari"/>
    <x v="4"/>
    <x v="1"/>
    <x v="3"/>
    <n v="450000"/>
    <n v="3"/>
    <s v="dikirim"/>
    <x v="2"/>
    <x v="0"/>
  </r>
  <r>
    <x v="212"/>
    <x v="179"/>
    <s v="Joko Kusuma"/>
    <x v="4"/>
    <x v="0"/>
    <x v="7"/>
    <n v="8000000"/>
    <n v="2"/>
    <s v="batal"/>
    <x v="2"/>
    <x v="14"/>
  </r>
  <r>
    <x v="213"/>
    <x v="180"/>
    <s v="Indah Lestari"/>
    <x v="1"/>
    <x v="1"/>
    <x v="3"/>
    <n v="150000"/>
    <n v="3"/>
    <s v="batal"/>
    <x v="2"/>
    <x v="17"/>
  </r>
  <r>
    <x v="214"/>
    <x v="181"/>
    <s v="Dewi Susanto"/>
    <x v="3"/>
    <x v="0"/>
    <x v="8"/>
    <n v="1200000"/>
    <n v="9"/>
    <s v="batal"/>
    <x v="3"/>
    <x v="59"/>
  </r>
  <r>
    <x v="215"/>
    <x v="182"/>
    <s v="Budi Setiawan"/>
    <x v="0"/>
    <x v="2"/>
    <x v="6"/>
    <n v="250000"/>
    <n v="6"/>
    <s v="batal"/>
    <x v="1"/>
    <x v="56"/>
  </r>
  <r>
    <x v="216"/>
    <x v="183"/>
    <s v="Citra Susanto"/>
    <x v="8"/>
    <x v="1"/>
    <x v="1"/>
    <n v="95000"/>
    <n v="2"/>
    <s v="selesai"/>
    <x v="0"/>
    <x v="34"/>
  </r>
  <r>
    <x v="217"/>
    <x v="184"/>
    <s v="Hadi Lestari"/>
    <x v="2"/>
    <x v="1"/>
    <x v="1"/>
    <n v="95000"/>
    <n v="1"/>
    <s v="selesai"/>
    <x v="2"/>
    <x v="23"/>
  </r>
  <r>
    <x v="218"/>
    <x v="185"/>
    <s v="Budi Nugroho"/>
    <x v="2"/>
    <x v="0"/>
    <x v="8"/>
    <n v="1200000"/>
    <n v="6"/>
    <s v="selesai"/>
    <x v="2"/>
    <x v="39"/>
  </r>
  <r>
    <x v="219"/>
    <x v="123"/>
    <s v="Gita Pratama"/>
    <x v="0"/>
    <x v="2"/>
    <x v="4"/>
    <n v="450000"/>
    <n v="6"/>
    <s v="dikirim"/>
    <x v="0"/>
    <x v="22"/>
  </r>
  <r>
    <x v="220"/>
    <x v="186"/>
    <s v="Adi Nugroho"/>
    <x v="1"/>
    <x v="1"/>
    <x v="3"/>
    <n v="150000"/>
    <n v="1"/>
    <s v="selesai"/>
    <x v="1"/>
    <x v="8"/>
  </r>
  <r>
    <x v="221"/>
    <x v="23"/>
    <s v="Citra Pratama"/>
    <x v="5"/>
    <x v="2"/>
    <x v="2"/>
    <n v="600000"/>
    <n v="2"/>
    <s v="batal"/>
    <x v="2"/>
    <x v="13"/>
  </r>
  <r>
    <x v="222"/>
    <x v="187"/>
    <s v="Adi Wijaya"/>
    <x v="7"/>
    <x v="0"/>
    <x v="7"/>
    <n v="450000"/>
    <n v="1"/>
    <s v="selesai"/>
    <x v="2"/>
    <x v="0"/>
  </r>
  <r>
    <x v="223"/>
    <x v="188"/>
    <s v="Budi Susanto"/>
    <x v="4"/>
    <x v="0"/>
    <x v="7"/>
    <n v="8000000"/>
    <n v="5"/>
    <s v="batal"/>
    <x v="2"/>
    <x v="65"/>
  </r>
  <r>
    <x v="224"/>
    <x v="27"/>
    <s v="Dewi Setiawan"/>
    <x v="0"/>
    <x v="2"/>
    <x v="6"/>
    <n v="250000"/>
    <n v="1"/>
    <s v="selesai"/>
    <x v="2"/>
    <x v="12"/>
  </r>
  <r>
    <x v="225"/>
    <x v="189"/>
    <s v="Adi Pratama"/>
    <x v="4"/>
    <x v="2"/>
    <x v="6"/>
    <n v="250000"/>
    <n v="1"/>
    <s v="selesai"/>
    <x v="2"/>
    <x v="12"/>
  </r>
  <r>
    <x v="226"/>
    <x v="190"/>
    <s v="Budi Nugroho"/>
    <x v="7"/>
    <x v="2"/>
    <x v="2"/>
    <n v="600000"/>
    <n v="1"/>
    <s v="selesai"/>
    <x v="0"/>
    <x v="40"/>
  </r>
  <r>
    <x v="227"/>
    <x v="191"/>
    <s v="Tidak Diketahui"/>
    <x v="3"/>
    <x v="0"/>
    <x v="0"/>
    <n v="450000"/>
    <n v="6"/>
    <s v="selesai"/>
    <x v="2"/>
    <x v="0"/>
  </r>
  <r>
    <x v="228"/>
    <x v="192"/>
    <s v="Citra Nugroho"/>
    <x v="5"/>
    <x v="1"/>
    <x v="3"/>
    <n v="150000"/>
    <n v="4"/>
    <s v="selesai"/>
    <x v="0"/>
    <x v="40"/>
  </r>
  <r>
    <x v="229"/>
    <x v="49"/>
    <s v="Hadi Lestari"/>
    <x v="1"/>
    <x v="1"/>
    <x v="5"/>
    <n v="50000"/>
    <n v="1"/>
    <s v="selesai"/>
    <x v="1"/>
    <x v="51"/>
  </r>
  <r>
    <x v="230"/>
    <x v="193"/>
    <s v="Adi Pratama"/>
    <x v="0"/>
    <x v="1"/>
    <x v="1"/>
    <n v="95000"/>
    <n v="9"/>
    <s v="dikirim"/>
    <x v="2"/>
    <x v="18"/>
  </r>
  <r>
    <x v="231"/>
    <x v="98"/>
    <s v="Budi Wijaya"/>
    <x v="6"/>
    <x v="2"/>
    <x v="6"/>
    <n v="250000"/>
    <n v="2"/>
    <s v="selesai"/>
    <x v="2"/>
    <x v="31"/>
  </r>
  <r>
    <x v="232"/>
    <x v="194"/>
    <s v="Eka Susanto"/>
    <x v="5"/>
    <x v="2"/>
    <x v="2"/>
    <n v="600000"/>
    <n v="6"/>
    <s v="batal"/>
    <x v="2"/>
    <x v="4"/>
  </r>
  <r>
    <x v="148"/>
    <x v="135"/>
    <s v="Joko Wijaya"/>
    <x v="7"/>
    <x v="0"/>
    <x v="8"/>
    <n v="1200000"/>
    <n v="4"/>
    <s v="dikirim"/>
    <x v="1"/>
    <x v="27"/>
  </r>
  <r>
    <x v="233"/>
    <x v="195"/>
    <s v="Citra Kusuma"/>
    <x v="4"/>
    <x v="0"/>
    <x v="8"/>
    <n v="1200000"/>
    <n v="9"/>
    <s v="selesai"/>
    <x v="2"/>
    <x v="59"/>
  </r>
  <r>
    <x v="234"/>
    <x v="196"/>
    <s v="Eka Nugroho"/>
    <x v="5"/>
    <x v="2"/>
    <x v="2"/>
    <n v="600000"/>
    <n v="6"/>
    <s v="selesai"/>
    <x v="0"/>
    <x v="4"/>
  </r>
  <r>
    <x v="235"/>
    <x v="4"/>
    <s v="Tidak Diketahui"/>
    <x v="0"/>
    <x v="2"/>
    <x v="6"/>
    <n v="250000"/>
    <n v="4"/>
    <s v="selesai"/>
    <x v="2"/>
    <x v="21"/>
  </r>
  <r>
    <x v="236"/>
    <x v="71"/>
    <s v="Joko Nugroho"/>
    <x v="3"/>
    <x v="0"/>
    <x v="0"/>
    <n v="15000000"/>
    <n v="1"/>
    <s v="selesai"/>
    <x v="0"/>
    <x v="37"/>
  </r>
  <r>
    <x v="237"/>
    <x v="171"/>
    <s v="Indah Wijaya"/>
    <x v="4"/>
    <x v="1"/>
    <x v="3"/>
    <n v="150000"/>
    <n v="5"/>
    <s v="selesai"/>
    <x v="1"/>
    <x v="36"/>
  </r>
  <r>
    <x v="238"/>
    <x v="197"/>
    <s v="Gita Susanto"/>
    <x v="3"/>
    <x v="2"/>
    <x v="2"/>
    <n v="600000"/>
    <n v="4"/>
    <s v="Tidak diketahui"/>
    <x v="2"/>
    <x v="3"/>
  </r>
  <r>
    <x v="239"/>
    <x v="198"/>
    <s v="Tidak Diketahui"/>
    <x v="0"/>
    <x v="0"/>
    <x v="8"/>
    <n v="1200000"/>
    <n v="4"/>
    <s v="selesai"/>
    <x v="0"/>
    <x v="27"/>
  </r>
  <r>
    <x v="240"/>
    <x v="199"/>
    <s v="Hadi Pratama"/>
    <x v="4"/>
    <x v="1"/>
    <x v="3"/>
    <n v="150000"/>
    <n v="4"/>
    <s v="selesai"/>
    <x v="2"/>
    <x v="40"/>
  </r>
  <r>
    <x v="241"/>
    <x v="200"/>
    <s v="Citra Susanto"/>
    <x v="0"/>
    <x v="2"/>
    <x v="4"/>
    <n v="450000"/>
    <n v="7"/>
    <s v="dikirim"/>
    <x v="2"/>
    <x v="66"/>
  </r>
  <r>
    <x v="242"/>
    <x v="4"/>
    <s v="Tidak Diketahui"/>
    <x v="1"/>
    <x v="0"/>
    <x v="0"/>
    <n v="15000000"/>
    <n v="7"/>
    <s v="selesai"/>
    <x v="3"/>
    <x v="20"/>
  </r>
  <r>
    <x v="243"/>
    <x v="201"/>
    <s v="Gita Kusuma"/>
    <x v="4"/>
    <x v="0"/>
    <x v="0"/>
    <n v="15000000"/>
    <n v="4"/>
    <s v="dikirim"/>
    <x v="1"/>
    <x v="19"/>
  </r>
  <r>
    <x v="244"/>
    <x v="202"/>
    <s v="Budi Nugroho"/>
    <x v="1"/>
    <x v="0"/>
    <x v="8"/>
    <n v="1200000"/>
    <n v="1"/>
    <s v="dikirim"/>
    <x v="2"/>
    <x v="13"/>
  </r>
  <r>
    <x v="245"/>
    <x v="203"/>
    <s v="Fajar Susanto"/>
    <x v="0"/>
    <x v="3"/>
    <x v="7"/>
    <n v="8000000"/>
    <n v="1"/>
    <s v="selesai"/>
    <x v="3"/>
    <x v="32"/>
  </r>
  <r>
    <x v="246"/>
    <x v="1"/>
    <s v="Dewi Susanto"/>
    <x v="3"/>
    <x v="2"/>
    <x v="2"/>
    <n v="600000"/>
    <n v="1"/>
    <s v="dikirim"/>
    <x v="2"/>
    <x v="40"/>
  </r>
  <r>
    <x v="247"/>
    <x v="204"/>
    <s v="Indah Setiawan"/>
    <x v="0"/>
    <x v="0"/>
    <x v="8"/>
    <n v="450000"/>
    <n v="6"/>
    <s v="dikirim"/>
    <x v="3"/>
    <x v="0"/>
  </r>
  <r>
    <x v="248"/>
    <x v="126"/>
    <s v="Hadi Lestari"/>
    <x v="2"/>
    <x v="1"/>
    <x v="1"/>
    <n v="95000"/>
    <n v="5"/>
    <s v="selesai"/>
    <x v="2"/>
    <x v="64"/>
  </r>
  <r>
    <x v="249"/>
    <x v="147"/>
    <s v="Indah Kusuma"/>
    <x v="5"/>
    <x v="0"/>
    <x v="0"/>
    <n v="15000000"/>
    <n v="9"/>
    <s v="selesai"/>
    <x v="3"/>
    <x v="0"/>
  </r>
  <r>
    <x v="250"/>
    <x v="205"/>
    <s v="Joko Kusuma"/>
    <x v="5"/>
    <x v="2"/>
    <x v="6"/>
    <n v="250000"/>
    <n v="1"/>
    <s v="dikirim"/>
    <x v="2"/>
    <x v="12"/>
  </r>
  <r>
    <x v="251"/>
    <x v="206"/>
    <s v="Adi Wijaya"/>
    <x v="2"/>
    <x v="0"/>
    <x v="7"/>
    <n v="8000000"/>
    <n v="1"/>
    <s v="selesai"/>
    <x v="3"/>
    <x v="32"/>
  </r>
  <r>
    <x v="252"/>
    <x v="148"/>
    <s v="Eka Wijaya"/>
    <x v="1"/>
    <x v="1"/>
    <x v="3"/>
    <n v="450000"/>
    <n v="9"/>
    <s v="Tidak diketahui"/>
    <x v="1"/>
    <x v="0"/>
  </r>
  <r>
    <x v="253"/>
    <x v="31"/>
    <s v="Hadi Kusuma"/>
    <x v="3"/>
    <x v="3"/>
    <x v="3"/>
    <n v="150000"/>
    <n v="1"/>
    <s v="batal"/>
    <x v="1"/>
    <x v="8"/>
  </r>
  <r>
    <x v="254"/>
    <x v="207"/>
    <s v="Hadi Setiawan"/>
    <x v="1"/>
    <x v="0"/>
    <x v="7"/>
    <n v="8000000"/>
    <n v="4"/>
    <s v="selesai"/>
    <x v="1"/>
    <x v="67"/>
  </r>
  <r>
    <x v="255"/>
    <x v="208"/>
    <s v="Adi Kusuma"/>
    <x v="4"/>
    <x v="3"/>
    <x v="6"/>
    <n v="250000"/>
    <n v="1"/>
    <s v="batal"/>
    <x v="2"/>
    <x v="12"/>
  </r>
  <r>
    <x v="256"/>
    <x v="209"/>
    <s v="Citra Pratama"/>
    <x v="7"/>
    <x v="1"/>
    <x v="5"/>
    <n v="50000"/>
    <n v="8"/>
    <s v="selesai"/>
    <x v="0"/>
    <x v="46"/>
  </r>
  <r>
    <x v="257"/>
    <x v="57"/>
    <s v="Indah Lestari"/>
    <x v="0"/>
    <x v="0"/>
    <x v="0"/>
    <n v="15000000"/>
    <n v="3"/>
    <s v="Tidak diketahui"/>
    <x v="0"/>
    <x v="15"/>
  </r>
  <r>
    <x v="258"/>
    <x v="202"/>
    <s v="Hadi Lestari"/>
    <x v="8"/>
    <x v="1"/>
    <x v="3"/>
    <n v="150000"/>
    <n v="9"/>
    <s v="selesai"/>
    <x v="3"/>
    <x v="30"/>
  </r>
  <r>
    <x v="259"/>
    <x v="33"/>
    <s v="Joko Setiawan"/>
    <x v="7"/>
    <x v="0"/>
    <x v="0"/>
    <n v="15000000"/>
    <n v="1"/>
    <s v="dikirim"/>
    <x v="2"/>
    <x v="37"/>
  </r>
  <r>
    <x v="260"/>
    <x v="210"/>
    <s v="Dewi Susanto"/>
    <x v="1"/>
    <x v="0"/>
    <x v="7"/>
    <n v="8000000"/>
    <n v="9"/>
    <s v="selesai"/>
    <x v="3"/>
    <x v="62"/>
  </r>
  <r>
    <x v="261"/>
    <x v="187"/>
    <s v="Citra Kusuma"/>
    <x v="6"/>
    <x v="2"/>
    <x v="6"/>
    <n v="250000"/>
    <n v="10"/>
    <s v="batal"/>
    <x v="0"/>
    <x v="54"/>
  </r>
  <r>
    <x v="262"/>
    <x v="211"/>
    <s v="Indah Setiawan"/>
    <x v="6"/>
    <x v="0"/>
    <x v="8"/>
    <n v="1200000"/>
    <n v="2"/>
    <s v="batal"/>
    <x v="0"/>
    <x v="3"/>
  </r>
  <r>
    <x v="263"/>
    <x v="212"/>
    <s v="Hadi Nugroho"/>
    <x v="6"/>
    <x v="2"/>
    <x v="6"/>
    <n v="250000"/>
    <n v="2"/>
    <s v="batal"/>
    <x v="2"/>
    <x v="31"/>
  </r>
  <r>
    <x v="264"/>
    <x v="213"/>
    <s v="Adi Lestari"/>
    <x v="8"/>
    <x v="2"/>
    <x v="2"/>
    <n v="600000"/>
    <n v="3"/>
    <s v="selesai"/>
    <x v="2"/>
    <x v="42"/>
  </r>
  <r>
    <x v="265"/>
    <x v="214"/>
    <s v="Joko Kusuma"/>
    <x v="3"/>
    <x v="1"/>
    <x v="1"/>
    <n v="95000"/>
    <n v="3"/>
    <s v="dikirim"/>
    <x v="2"/>
    <x v="45"/>
  </r>
  <r>
    <x v="266"/>
    <x v="215"/>
    <s v="Indah Wijaya"/>
    <x v="3"/>
    <x v="0"/>
    <x v="7"/>
    <n v="8000000"/>
    <n v="3"/>
    <s v="dikirim"/>
    <x v="3"/>
    <x v="26"/>
  </r>
  <r>
    <x v="267"/>
    <x v="216"/>
    <s v="Gita Setiawan"/>
    <x v="0"/>
    <x v="1"/>
    <x v="3"/>
    <n v="150000"/>
    <n v="8"/>
    <s v="selesai"/>
    <x v="3"/>
    <x v="13"/>
  </r>
  <r>
    <x v="268"/>
    <x v="38"/>
    <s v="Hadi Lestari"/>
    <x v="8"/>
    <x v="1"/>
    <x v="1"/>
    <n v="95000"/>
    <n v="5"/>
    <s v="selesai"/>
    <x v="2"/>
    <x v="64"/>
  </r>
  <r>
    <x v="269"/>
    <x v="4"/>
    <s v="Adi Pratama"/>
    <x v="3"/>
    <x v="2"/>
    <x v="4"/>
    <n v="450000"/>
    <n v="4"/>
    <s v="selesai"/>
    <x v="2"/>
    <x v="42"/>
  </r>
  <r>
    <x v="270"/>
    <x v="217"/>
    <s v="Gita Pratama"/>
    <x v="6"/>
    <x v="0"/>
    <x v="7"/>
    <n v="8000000"/>
    <n v="6"/>
    <s v="batal"/>
    <x v="3"/>
    <x v="58"/>
  </r>
  <r>
    <x v="271"/>
    <x v="158"/>
    <s v="Dewi Setiawan"/>
    <x v="2"/>
    <x v="0"/>
    <x v="0"/>
    <n v="15000000"/>
    <n v="3"/>
    <s v="Tidak diketahui"/>
    <x v="1"/>
    <x v="15"/>
  </r>
  <r>
    <x v="272"/>
    <x v="4"/>
    <s v="Fajar Setiawan"/>
    <x v="7"/>
    <x v="2"/>
    <x v="4"/>
    <n v="450000"/>
    <n v="9"/>
    <s v="selesai"/>
    <x v="2"/>
    <x v="44"/>
  </r>
  <r>
    <x v="117"/>
    <x v="107"/>
    <s v="Joko Pratama"/>
    <x v="2"/>
    <x v="0"/>
    <x v="0"/>
    <n v="15000000"/>
    <n v="3"/>
    <s v="batal"/>
    <x v="0"/>
    <x v="15"/>
  </r>
  <r>
    <x v="273"/>
    <x v="218"/>
    <s v="Eka Setiawan"/>
    <x v="2"/>
    <x v="0"/>
    <x v="7"/>
    <n v="8000000"/>
    <n v="5"/>
    <s v="dikirim"/>
    <x v="2"/>
    <x v="65"/>
  </r>
  <r>
    <x v="274"/>
    <x v="5"/>
    <s v="Budi Lestari"/>
    <x v="2"/>
    <x v="0"/>
    <x v="8"/>
    <n v="1200000"/>
    <n v="9"/>
    <s v="selesai"/>
    <x v="0"/>
    <x v="59"/>
  </r>
  <r>
    <x v="275"/>
    <x v="219"/>
    <s v="Joko Setiawan"/>
    <x v="1"/>
    <x v="2"/>
    <x v="2"/>
    <n v="600000"/>
    <n v="10"/>
    <s v="selesai"/>
    <x v="2"/>
    <x v="16"/>
  </r>
  <r>
    <x v="276"/>
    <x v="23"/>
    <s v="Indah Setiawan"/>
    <x v="2"/>
    <x v="2"/>
    <x v="4"/>
    <n v="450000"/>
    <n v="1"/>
    <s v="batal"/>
    <x v="0"/>
    <x v="17"/>
  </r>
  <r>
    <x v="277"/>
    <x v="21"/>
    <s v="Fajar Setiawan"/>
    <x v="2"/>
    <x v="2"/>
    <x v="6"/>
    <n v="250000"/>
    <n v="4"/>
    <s v="selesai"/>
    <x v="3"/>
    <x v="21"/>
  </r>
  <r>
    <x v="278"/>
    <x v="4"/>
    <s v="Fajar Pratama"/>
    <x v="7"/>
    <x v="1"/>
    <x v="3"/>
    <n v="150000"/>
    <n v="2"/>
    <s v="selesai"/>
    <x v="0"/>
    <x v="10"/>
  </r>
  <r>
    <x v="279"/>
    <x v="220"/>
    <s v="Gita Nugroho"/>
    <x v="6"/>
    <x v="0"/>
    <x v="0"/>
    <n v="15000000"/>
    <n v="4"/>
    <s v="batal"/>
    <x v="1"/>
    <x v="19"/>
  </r>
  <r>
    <x v="280"/>
    <x v="221"/>
    <s v="Citra Pratama"/>
    <x v="0"/>
    <x v="2"/>
    <x v="4"/>
    <n v="450000"/>
    <n v="9"/>
    <s v="dikirim"/>
    <x v="2"/>
    <x v="44"/>
  </r>
  <r>
    <x v="281"/>
    <x v="222"/>
    <s v="Budi Kusuma"/>
    <x v="4"/>
    <x v="1"/>
    <x v="1"/>
    <n v="450000"/>
    <n v="6"/>
    <s v="selesai"/>
    <x v="2"/>
    <x v="0"/>
  </r>
  <r>
    <x v="282"/>
    <x v="204"/>
    <s v="Dewi Kusuma"/>
    <x v="8"/>
    <x v="2"/>
    <x v="6"/>
    <n v="250000"/>
    <n v="6"/>
    <s v="dikirim"/>
    <x v="1"/>
    <x v="56"/>
  </r>
  <r>
    <x v="283"/>
    <x v="223"/>
    <s v="Gita Susanto"/>
    <x v="1"/>
    <x v="1"/>
    <x v="1"/>
    <n v="95000"/>
    <n v="6"/>
    <s v="dikirim"/>
    <x v="3"/>
    <x v="38"/>
  </r>
  <r>
    <x v="284"/>
    <x v="224"/>
    <s v="Indah Kusuma"/>
    <x v="3"/>
    <x v="1"/>
    <x v="5"/>
    <n v="450000"/>
    <n v="3"/>
    <s v="batal"/>
    <x v="3"/>
    <x v="0"/>
  </r>
  <r>
    <x v="285"/>
    <x v="225"/>
    <s v="Fajar Setiawan"/>
    <x v="0"/>
    <x v="0"/>
    <x v="7"/>
    <n v="8000000"/>
    <n v="4"/>
    <s v="selesai"/>
    <x v="2"/>
    <x v="67"/>
  </r>
  <r>
    <x v="286"/>
    <x v="226"/>
    <s v="Indah Wijaya"/>
    <x v="2"/>
    <x v="2"/>
    <x v="4"/>
    <n v="450000"/>
    <n v="3"/>
    <s v="selesai"/>
    <x v="1"/>
    <x v="30"/>
  </r>
  <r>
    <x v="287"/>
    <x v="117"/>
    <s v="Gita Setiawan"/>
    <x v="5"/>
    <x v="3"/>
    <x v="8"/>
    <n v="1200000"/>
    <n v="4"/>
    <s v="selesai"/>
    <x v="2"/>
    <x v="27"/>
  </r>
  <r>
    <x v="288"/>
    <x v="227"/>
    <s v="Adi Wijaya"/>
    <x v="5"/>
    <x v="2"/>
    <x v="6"/>
    <n v="250000"/>
    <n v="9"/>
    <s v="selesai"/>
    <x v="3"/>
    <x v="9"/>
  </r>
  <r>
    <x v="289"/>
    <x v="228"/>
    <s v="Joko Lestari"/>
    <x v="1"/>
    <x v="1"/>
    <x v="5"/>
    <n v="50000"/>
    <n v="2"/>
    <s v="batal"/>
    <x v="3"/>
    <x v="43"/>
  </r>
  <r>
    <x v="290"/>
    <x v="229"/>
    <s v="Adi Lestari"/>
    <x v="7"/>
    <x v="1"/>
    <x v="5"/>
    <n v="50000"/>
    <n v="10"/>
    <s v="selesai"/>
    <x v="0"/>
    <x v="31"/>
  </r>
  <r>
    <x v="291"/>
    <x v="142"/>
    <s v="Eka Nugroho"/>
    <x v="1"/>
    <x v="3"/>
    <x v="3"/>
    <n v="150000"/>
    <n v="4"/>
    <s v="dikirim"/>
    <x v="0"/>
    <x v="40"/>
  </r>
  <r>
    <x v="292"/>
    <x v="230"/>
    <s v="Tidak Diketahui"/>
    <x v="4"/>
    <x v="0"/>
    <x v="8"/>
    <n v="1200000"/>
    <n v="3"/>
    <s v="dikirim"/>
    <x v="2"/>
    <x v="4"/>
  </r>
  <r>
    <x v="293"/>
    <x v="231"/>
    <s v="Joko Nugroho"/>
    <x v="2"/>
    <x v="1"/>
    <x v="5"/>
    <n v="50000"/>
    <n v="4"/>
    <s v="batal"/>
    <x v="3"/>
    <x v="25"/>
  </r>
  <r>
    <x v="294"/>
    <x v="51"/>
    <s v="Eka Nugroho"/>
    <x v="0"/>
    <x v="2"/>
    <x v="4"/>
    <n v="450000"/>
    <n v="4"/>
    <s v="selesai"/>
    <x v="2"/>
    <x v="42"/>
  </r>
  <r>
    <x v="295"/>
    <x v="232"/>
    <s v="Dewi Setiawan"/>
    <x v="3"/>
    <x v="1"/>
    <x v="1"/>
    <n v="95000"/>
    <n v="1"/>
    <s v="batal"/>
    <x v="3"/>
    <x v="23"/>
  </r>
  <r>
    <x v="296"/>
    <x v="233"/>
    <s v="Eka Nugroho"/>
    <x v="1"/>
    <x v="0"/>
    <x v="0"/>
    <n v="450000"/>
    <n v="4"/>
    <s v="dikirim"/>
    <x v="1"/>
    <x v="0"/>
  </r>
  <r>
    <x v="297"/>
    <x v="210"/>
    <s v="Budi Kusuma"/>
    <x v="7"/>
    <x v="2"/>
    <x v="4"/>
    <n v="450000"/>
    <n v="2"/>
    <s v="selesai"/>
    <x v="2"/>
    <x v="24"/>
  </r>
  <r>
    <x v="298"/>
    <x v="234"/>
    <s v="Dewi Lestari"/>
    <x v="1"/>
    <x v="1"/>
    <x v="1"/>
    <n v="95000"/>
    <n v="5"/>
    <s v="batal"/>
    <x v="3"/>
    <x v="64"/>
  </r>
  <r>
    <x v="299"/>
    <x v="183"/>
    <s v="Hadi Wijaya"/>
    <x v="1"/>
    <x v="3"/>
    <x v="5"/>
    <n v="50000"/>
    <n v="6"/>
    <s v="dikirim"/>
    <x v="3"/>
    <x v="10"/>
  </r>
  <r>
    <x v="300"/>
    <x v="235"/>
    <s v="Citra Pratama"/>
    <x v="3"/>
    <x v="1"/>
    <x v="3"/>
    <n v="150000"/>
    <n v="3"/>
    <s v="batal"/>
    <x v="0"/>
    <x v="17"/>
  </r>
  <r>
    <x v="301"/>
    <x v="57"/>
    <s v="Joko Nugroho"/>
    <x v="1"/>
    <x v="3"/>
    <x v="3"/>
    <n v="150000"/>
    <n v="10"/>
    <s v="selesai"/>
    <x v="0"/>
    <x v="56"/>
  </r>
  <r>
    <x v="302"/>
    <x v="236"/>
    <s v="Adi Susanto"/>
    <x v="0"/>
    <x v="2"/>
    <x v="2"/>
    <n v="600000"/>
    <n v="6"/>
    <s v="selesai"/>
    <x v="3"/>
    <x v="4"/>
  </r>
  <r>
    <x v="303"/>
    <x v="108"/>
    <s v="Joko Nugroho"/>
    <x v="3"/>
    <x v="1"/>
    <x v="1"/>
    <n v="95000"/>
    <n v="8"/>
    <s v="dikirim"/>
    <x v="2"/>
    <x v="2"/>
  </r>
  <r>
    <x v="304"/>
    <x v="237"/>
    <s v="Eka Nugroho"/>
    <x v="5"/>
    <x v="2"/>
    <x v="2"/>
    <n v="600000"/>
    <n v="1"/>
    <s v="selesai"/>
    <x v="1"/>
    <x v="40"/>
  </r>
  <r>
    <x v="305"/>
    <x v="238"/>
    <s v="Eka Pratama"/>
    <x v="0"/>
    <x v="0"/>
    <x v="7"/>
    <n v="8000000"/>
    <n v="3"/>
    <s v="selesai"/>
    <x v="0"/>
    <x v="26"/>
  </r>
  <r>
    <x v="306"/>
    <x v="4"/>
    <s v="Hadi Susanto"/>
    <x v="0"/>
    <x v="1"/>
    <x v="3"/>
    <n v="150000"/>
    <n v="4"/>
    <s v="selesai"/>
    <x v="1"/>
    <x v="40"/>
  </r>
  <r>
    <x v="307"/>
    <x v="32"/>
    <s v="Dewi Setiawan"/>
    <x v="3"/>
    <x v="1"/>
    <x v="1"/>
    <n v="95000"/>
    <n v="10"/>
    <s v="selesai"/>
    <x v="0"/>
    <x v="7"/>
  </r>
  <r>
    <x v="308"/>
    <x v="239"/>
    <s v="Fajar Pratama"/>
    <x v="0"/>
    <x v="0"/>
    <x v="0"/>
    <n v="15000000"/>
    <n v="8"/>
    <s v="selesai"/>
    <x v="0"/>
    <x v="1"/>
  </r>
  <r>
    <x v="309"/>
    <x v="240"/>
    <s v="Citra Wijaya"/>
    <x v="6"/>
    <x v="0"/>
    <x v="8"/>
    <n v="1200000"/>
    <n v="1"/>
    <s v="selesai"/>
    <x v="0"/>
    <x v="13"/>
  </r>
  <r>
    <x v="310"/>
    <x v="180"/>
    <s v="Citra Susanto"/>
    <x v="1"/>
    <x v="0"/>
    <x v="7"/>
    <n v="8000000"/>
    <n v="4"/>
    <s v="selesai"/>
    <x v="1"/>
    <x v="67"/>
  </r>
  <r>
    <x v="311"/>
    <x v="34"/>
    <s v="Fajar Pratama"/>
    <x v="6"/>
    <x v="2"/>
    <x v="2"/>
    <n v="600000"/>
    <n v="6"/>
    <s v="selesai"/>
    <x v="2"/>
    <x v="4"/>
  </r>
  <r>
    <x v="312"/>
    <x v="241"/>
    <s v="Indah Nugroho"/>
    <x v="4"/>
    <x v="2"/>
    <x v="6"/>
    <n v="250000"/>
    <n v="1"/>
    <s v="batal"/>
    <x v="2"/>
    <x v="12"/>
  </r>
  <r>
    <x v="313"/>
    <x v="4"/>
    <s v="Adi Kusuma"/>
    <x v="7"/>
    <x v="2"/>
    <x v="4"/>
    <n v="450000"/>
    <n v="1"/>
    <s v="selesai"/>
    <x v="1"/>
    <x v="17"/>
  </r>
  <r>
    <x v="314"/>
    <x v="242"/>
    <s v="Dewi Kusuma"/>
    <x v="1"/>
    <x v="0"/>
    <x v="0"/>
    <n v="15000000"/>
    <n v="9"/>
    <s v="selesai"/>
    <x v="2"/>
    <x v="0"/>
  </r>
  <r>
    <x v="138"/>
    <x v="126"/>
    <s v="Eka Susanto"/>
    <x v="1"/>
    <x v="0"/>
    <x v="7"/>
    <n v="8000000"/>
    <n v="6"/>
    <s v="selesai"/>
    <x v="2"/>
    <x v="58"/>
  </r>
  <r>
    <x v="315"/>
    <x v="243"/>
    <s v="Eka Nugroho"/>
    <x v="8"/>
    <x v="3"/>
    <x v="3"/>
    <n v="150000"/>
    <n v="9"/>
    <s v="selesai"/>
    <x v="2"/>
    <x v="30"/>
  </r>
  <r>
    <x v="316"/>
    <x v="244"/>
    <s v="Hadi Lestari"/>
    <x v="4"/>
    <x v="1"/>
    <x v="5"/>
    <n v="50000"/>
    <n v="5"/>
    <s v="selesai"/>
    <x v="3"/>
    <x v="12"/>
  </r>
  <r>
    <x v="317"/>
    <x v="245"/>
    <s v="Citra Susanto"/>
    <x v="2"/>
    <x v="1"/>
    <x v="5"/>
    <n v="50000"/>
    <n v="7"/>
    <s v="batal"/>
    <x v="3"/>
    <x v="11"/>
  </r>
  <r>
    <x v="318"/>
    <x v="246"/>
    <s v="Indah Pratama"/>
    <x v="0"/>
    <x v="2"/>
    <x v="2"/>
    <n v="600000"/>
    <n v="4"/>
    <s v="Tidak diketahui"/>
    <x v="2"/>
    <x v="3"/>
  </r>
  <r>
    <x v="319"/>
    <x v="247"/>
    <s v="Budi Pratama"/>
    <x v="2"/>
    <x v="2"/>
    <x v="4"/>
    <n v="450000"/>
    <n v="9"/>
    <s v="selesai"/>
    <x v="3"/>
    <x v="44"/>
  </r>
  <r>
    <x v="320"/>
    <x v="47"/>
    <s v="Joko Susanto"/>
    <x v="7"/>
    <x v="0"/>
    <x v="0"/>
    <n v="15000000"/>
    <n v="8"/>
    <s v="selesai"/>
    <x v="3"/>
    <x v="1"/>
  </r>
  <r>
    <x v="321"/>
    <x v="95"/>
    <s v="Citra Nugroho"/>
    <x v="8"/>
    <x v="1"/>
    <x v="1"/>
    <n v="95000"/>
    <n v="2"/>
    <s v="selesai"/>
    <x v="3"/>
    <x v="34"/>
  </r>
  <r>
    <x v="322"/>
    <x v="248"/>
    <s v="Dewi Pratama"/>
    <x v="0"/>
    <x v="2"/>
    <x v="6"/>
    <n v="250000"/>
    <n v="7"/>
    <s v="selesai"/>
    <x v="3"/>
    <x v="68"/>
  </r>
  <r>
    <x v="323"/>
    <x v="21"/>
    <s v="Eka Susanto"/>
    <x v="7"/>
    <x v="1"/>
    <x v="5"/>
    <n v="50000"/>
    <n v="1"/>
    <s v="batal"/>
    <x v="0"/>
    <x v="51"/>
  </r>
  <r>
    <x v="324"/>
    <x v="112"/>
    <s v="Indah Lestari"/>
    <x v="8"/>
    <x v="1"/>
    <x v="1"/>
    <n v="95000"/>
    <n v="1"/>
    <s v="selesai"/>
    <x v="0"/>
    <x v="23"/>
  </r>
  <r>
    <x v="325"/>
    <x v="239"/>
    <s v="Adi Lestari"/>
    <x v="1"/>
    <x v="1"/>
    <x v="1"/>
    <n v="95000"/>
    <n v="8"/>
    <s v="selesai"/>
    <x v="1"/>
    <x v="2"/>
  </r>
  <r>
    <x v="326"/>
    <x v="197"/>
    <s v="Budi Kusuma"/>
    <x v="1"/>
    <x v="2"/>
    <x v="4"/>
    <n v="450000"/>
    <n v="8"/>
    <s v="selesai"/>
    <x v="3"/>
    <x v="4"/>
  </r>
  <r>
    <x v="327"/>
    <x v="12"/>
    <s v="Eka Pratama"/>
    <x v="4"/>
    <x v="1"/>
    <x v="1"/>
    <n v="95000"/>
    <n v="10"/>
    <s v="batal"/>
    <x v="2"/>
    <x v="7"/>
  </r>
  <r>
    <x v="328"/>
    <x v="249"/>
    <s v="Joko Lestari"/>
    <x v="8"/>
    <x v="0"/>
    <x v="7"/>
    <n v="8000000"/>
    <n v="3"/>
    <s v="batal"/>
    <x v="2"/>
    <x v="26"/>
  </r>
  <r>
    <x v="329"/>
    <x v="250"/>
    <s v="Budi Pratama"/>
    <x v="2"/>
    <x v="2"/>
    <x v="2"/>
    <n v="600000"/>
    <n v="1"/>
    <s v="selesai"/>
    <x v="1"/>
    <x v="40"/>
  </r>
  <r>
    <x v="330"/>
    <x v="251"/>
    <s v="Adi Setiawan"/>
    <x v="0"/>
    <x v="1"/>
    <x v="5"/>
    <n v="50000"/>
    <n v="9"/>
    <s v="dikirim"/>
    <x v="2"/>
    <x v="17"/>
  </r>
  <r>
    <x v="331"/>
    <x v="252"/>
    <s v="Tidak Diketahui"/>
    <x v="6"/>
    <x v="2"/>
    <x v="4"/>
    <n v="450000"/>
    <n v="2"/>
    <s v="selesai"/>
    <x v="2"/>
    <x v="24"/>
  </r>
  <r>
    <x v="332"/>
    <x v="93"/>
    <s v="Budi Kusuma"/>
    <x v="8"/>
    <x v="0"/>
    <x v="8"/>
    <n v="1200000"/>
    <n v="1"/>
    <s v="dikirim"/>
    <x v="2"/>
    <x v="13"/>
  </r>
  <r>
    <x v="333"/>
    <x v="253"/>
    <s v="Eka Pratama"/>
    <x v="1"/>
    <x v="0"/>
    <x v="7"/>
    <n v="8000000"/>
    <n v="6"/>
    <s v="selesai"/>
    <x v="2"/>
    <x v="58"/>
  </r>
  <r>
    <x v="334"/>
    <x v="254"/>
    <s v="Tidak Diketahui"/>
    <x v="7"/>
    <x v="1"/>
    <x v="5"/>
    <n v="50000"/>
    <n v="7"/>
    <s v="Tidak diketahui"/>
    <x v="2"/>
    <x v="11"/>
  </r>
  <r>
    <x v="335"/>
    <x v="255"/>
    <s v="Hadi Setiawan"/>
    <x v="1"/>
    <x v="0"/>
    <x v="0"/>
    <n v="15000000"/>
    <n v="10"/>
    <s v="batal"/>
    <x v="2"/>
    <x v="55"/>
  </r>
  <r>
    <x v="336"/>
    <x v="69"/>
    <s v="Dewi Susanto"/>
    <x v="5"/>
    <x v="0"/>
    <x v="8"/>
    <n v="1200000"/>
    <n v="7"/>
    <s v="selesai"/>
    <x v="1"/>
    <x v="35"/>
  </r>
  <r>
    <x v="337"/>
    <x v="256"/>
    <s v="Citra Kusuma"/>
    <x v="0"/>
    <x v="2"/>
    <x v="2"/>
    <n v="450000"/>
    <n v="8"/>
    <s v="batal"/>
    <x v="1"/>
    <x v="0"/>
  </r>
  <r>
    <x v="338"/>
    <x v="257"/>
    <s v="Eka Nugroho"/>
    <x v="0"/>
    <x v="2"/>
    <x v="2"/>
    <n v="600000"/>
    <n v="2"/>
    <s v="selesai"/>
    <x v="0"/>
    <x v="13"/>
  </r>
  <r>
    <x v="339"/>
    <x v="258"/>
    <s v="Dewi Nugroho"/>
    <x v="1"/>
    <x v="2"/>
    <x v="4"/>
    <n v="450000"/>
    <n v="3"/>
    <s v="batal"/>
    <x v="3"/>
    <x v="30"/>
  </r>
  <r>
    <x v="340"/>
    <x v="133"/>
    <s v="Budi Kusuma"/>
    <x v="7"/>
    <x v="0"/>
    <x v="8"/>
    <n v="1200000"/>
    <n v="1"/>
    <s v="dikirim"/>
    <x v="2"/>
    <x v="13"/>
  </r>
  <r>
    <x v="341"/>
    <x v="259"/>
    <s v="Tidak Diketahui"/>
    <x v="1"/>
    <x v="0"/>
    <x v="0"/>
    <n v="15000000"/>
    <n v="10"/>
    <s v="selesai"/>
    <x v="3"/>
    <x v="55"/>
  </r>
  <r>
    <x v="342"/>
    <x v="260"/>
    <s v="Eka Kusuma"/>
    <x v="4"/>
    <x v="1"/>
    <x v="1"/>
    <n v="95000"/>
    <n v="9"/>
    <s v="selesai"/>
    <x v="1"/>
    <x v="18"/>
  </r>
  <r>
    <x v="343"/>
    <x v="261"/>
    <s v="Indah Wijaya"/>
    <x v="3"/>
    <x v="2"/>
    <x v="4"/>
    <n v="450000"/>
    <n v="9"/>
    <s v="dikirim"/>
    <x v="2"/>
    <x v="44"/>
  </r>
  <r>
    <x v="344"/>
    <x v="262"/>
    <s v="Eka Wijaya"/>
    <x v="3"/>
    <x v="1"/>
    <x v="3"/>
    <n v="150000"/>
    <n v="8"/>
    <s v="selesai"/>
    <x v="2"/>
    <x v="13"/>
  </r>
  <r>
    <x v="345"/>
    <x v="257"/>
    <s v="Gita Nugroho"/>
    <x v="5"/>
    <x v="0"/>
    <x v="0"/>
    <n v="15000000"/>
    <n v="10"/>
    <s v="batal"/>
    <x v="2"/>
    <x v="55"/>
  </r>
  <r>
    <x v="346"/>
    <x v="4"/>
    <s v="Tidak Diketahui"/>
    <x v="6"/>
    <x v="0"/>
    <x v="8"/>
    <n v="1200000"/>
    <n v="6"/>
    <s v="batal"/>
    <x v="3"/>
    <x v="39"/>
  </r>
  <r>
    <x v="106"/>
    <x v="97"/>
    <s v="Joko Pratama"/>
    <x v="2"/>
    <x v="0"/>
    <x v="0"/>
    <n v="450000"/>
    <n v="5"/>
    <s v="selesai"/>
    <x v="3"/>
    <x v="0"/>
  </r>
  <r>
    <x v="347"/>
    <x v="263"/>
    <s v="Gita Lestari"/>
    <x v="7"/>
    <x v="1"/>
    <x v="1"/>
    <n v="95000"/>
    <n v="1"/>
    <s v="selesai"/>
    <x v="2"/>
    <x v="23"/>
  </r>
  <r>
    <x v="348"/>
    <x v="66"/>
    <s v="Budi Lestari"/>
    <x v="3"/>
    <x v="2"/>
    <x v="2"/>
    <n v="600000"/>
    <n v="6"/>
    <s v="Tidak diketahui"/>
    <x v="0"/>
    <x v="4"/>
  </r>
  <r>
    <x v="349"/>
    <x v="264"/>
    <s v="Fajar Pratama"/>
    <x v="6"/>
    <x v="1"/>
    <x v="3"/>
    <n v="150000"/>
    <n v="5"/>
    <s v="batal"/>
    <x v="1"/>
    <x v="36"/>
  </r>
  <r>
    <x v="350"/>
    <x v="244"/>
    <s v="Gita Setiawan"/>
    <x v="7"/>
    <x v="0"/>
    <x v="0"/>
    <n v="15000000"/>
    <n v="5"/>
    <s v="batal"/>
    <x v="0"/>
    <x v="28"/>
  </r>
  <r>
    <x v="351"/>
    <x v="84"/>
    <s v="Dewi Kusuma"/>
    <x v="1"/>
    <x v="2"/>
    <x v="2"/>
    <n v="600000"/>
    <n v="5"/>
    <s v="batal"/>
    <x v="2"/>
    <x v="50"/>
  </r>
  <r>
    <x v="352"/>
    <x v="265"/>
    <s v="Gita Lestari"/>
    <x v="0"/>
    <x v="2"/>
    <x v="4"/>
    <n v="450000"/>
    <n v="2"/>
    <s v="batal"/>
    <x v="2"/>
    <x v="24"/>
  </r>
  <r>
    <x v="353"/>
    <x v="4"/>
    <s v="Citra Susanto"/>
    <x v="0"/>
    <x v="0"/>
    <x v="7"/>
    <n v="8000000"/>
    <n v="-1"/>
    <s v="selesai"/>
    <x v="1"/>
    <x v="69"/>
  </r>
  <r>
    <x v="354"/>
    <x v="266"/>
    <s v="Indah Lestari"/>
    <x v="0"/>
    <x v="2"/>
    <x v="2"/>
    <n v="600000"/>
    <n v="10"/>
    <s v="selesai"/>
    <x v="2"/>
    <x v="16"/>
  </r>
  <r>
    <x v="355"/>
    <x v="163"/>
    <s v="Indah Setiawan"/>
    <x v="1"/>
    <x v="1"/>
    <x v="5"/>
    <n v="50000"/>
    <n v="2"/>
    <s v="dikirim"/>
    <x v="1"/>
    <x v="43"/>
  </r>
  <r>
    <x v="356"/>
    <x v="267"/>
    <s v="Hadi Nugroho"/>
    <x v="0"/>
    <x v="1"/>
    <x v="3"/>
    <n v="150000"/>
    <n v="2"/>
    <s v="selesai"/>
    <x v="1"/>
    <x v="10"/>
  </r>
  <r>
    <x v="357"/>
    <x v="268"/>
    <s v="Dewi Lestari"/>
    <x v="0"/>
    <x v="2"/>
    <x v="4"/>
    <n v="450000"/>
    <n v="1"/>
    <s v="dikirim"/>
    <x v="2"/>
    <x v="17"/>
  </r>
  <r>
    <x v="358"/>
    <x v="269"/>
    <s v="Dewi Setiawan"/>
    <x v="8"/>
    <x v="2"/>
    <x v="2"/>
    <n v="600000"/>
    <n v="3"/>
    <s v="dikirim"/>
    <x v="2"/>
    <x v="42"/>
  </r>
  <r>
    <x v="359"/>
    <x v="270"/>
    <s v="Tidak Diketahui"/>
    <x v="0"/>
    <x v="1"/>
    <x v="5"/>
    <n v="50000"/>
    <n v="3"/>
    <s v="dikirim"/>
    <x v="1"/>
    <x v="8"/>
  </r>
  <r>
    <x v="360"/>
    <x v="271"/>
    <s v="Indah Setiawan"/>
    <x v="3"/>
    <x v="3"/>
    <x v="1"/>
    <n v="450000"/>
    <n v="2"/>
    <s v="selesai"/>
    <x v="1"/>
    <x v="0"/>
  </r>
  <r>
    <x v="192"/>
    <x v="120"/>
    <s v="Joko Pratama"/>
    <x v="5"/>
    <x v="0"/>
    <x v="8"/>
    <n v="1200000"/>
    <n v="9"/>
    <s v="batal"/>
    <x v="3"/>
    <x v="59"/>
  </r>
  <r>
    <x v="361"/>
    <x v="272"/>
    <s v="Fajar Susanto"/>
    <x v="4"/>
    <x v="0"/>
    <x v="7"/>
    <n v="8000000"/>
    <n v="6"/>
    <s v="batal"/>
    <x v="3"/>
    <x v="58"/>
  </r>
  <r>
    <x v="362"/>
    <x v="152"/>
    <s v="Gita Pratama"/>
    <x v="0"/>
    <x v="0"/>
    <x v="8"/>
    <n v="1200000"/>
    <n v="10"/>
    <s v="selesai"/>
    <x v="0"/>
    <x v="60"/>
  </r>
  <r>
    <x v="363"/>
    <x v="4"/>
    <s v="Indah Lestari"/>
    <x v="0"/>
    <x v="3"/>
    <x v="8"/>
    <n v="1200000"/>
    <n v="3"/>
    <s v="dikirim"/>
    <x v="0"/>
    <x v="4"/>
  </r>
  <r>
    <x v="364"/>
    <x v="82"/>
    <s v="Tidak Diketahui"/>
    <x v="0"/>
    <x v="2"/>
    <x v="2"/>
    <n v="600000"/>
    <n v="5"/>
    <s v="batal"/>
    <x v="0"/>
    <x v="50"/>
  </r>
  <r>
    <x v="365"/>
    <x v="273"/>
    <s v="Adi Wijaya"/>
    <x v="5"/>
    <x v="0"/>
    <x v="7"/>
    <n v="8000000"/>
    <n v="5"/>
    <s v="selesai"/>
    <x v="0"/>
    <x v="65"/>
  </r>
  <r>
    <x v="366"/>
    <x v="274"/>
    <s v="Dewi Lestari"/>
    <x v="5"/>
    <x v="0"/>
    <x v="0"/>
    <n v="15000000"/>
    <n v="7"/>
    <s v="batal"/>
    <x v="1"/>
    <x v="20"/>
  </r>
  <r>
    <x v="367"/>
    <x v="88"/>
    <s v="Gita Kusuma"/>
    <x v="7"/>
    <x v="2"/>
    <x v="4"/>
    <n v="450000"/>
    <n v="2"/>
    <s v="batal"/>
    <x v="2"/>
    <x v="24"/>
  </r>
  <r>
    <x v="368"/>
    <x v="75"/>
    <s v="Joko Setiawan"/>
    <x v="0"/>
    <x v="0"/>
    <x v="8"/>
    <n v="1200000"/>
    <n v="7"/>
    <s v="selesai"/>
    <x v="2"/>
    <x v="35"/>
  </r>
  <r>
    <x v="369"/>
    <x v="81"/>
    <s v="Eka Susanto"/>
    <x v="8"/>
    <x v="1"/>
    <x v="3"/>
    <n v="150000"/>
    <n v="4"/>
    <s v="selesai"/>
    <x v="3"/>
    <x v="40"/>
  </r>
  <r>
    <x v="370"/>
    <x v="44"/>
    <s v="Citra Lestari"/>
    <x v="0"/>
    <x v="1"/>
    <x v="1"/>
    <n v="95000"/>
    <n v="10"/>
    <s v="selesai"/>
    <x v="2"/>
    <x v="7"/>
  </r>
  <r>
    <x v="371"/>
    <x v="275"/>
    <s v="Indah Pratama"/>
    <x v="2"/>
    <x v="2"/>
    <x v="6"/>
    <n v="250000"/>
    <n v="2"/>
    <s v="selesai"/>
    <x v="3"/>
    <x v="31"/>
  </r>
  <r>
    <x v="372"/>
    <x v="20"/>
    <s v="Eka Nugroho"/>
    <x v="8"/>
    <x v="1"/>
    <x v="3"/>
    <n v="150000"/>
    <n v="3"/>
    <s v="Tidak diketahui"/>
    <x v="2"/>
    <x v="17"/>
  </r>
  <r>
    <x v="373"/>
    <x v="63"/>
    <s v="Joko Setiawan"/>
    <x v="4"/>
    <x v="0"/>
    <x v="7"/>
    <n v="8000000"/>
    <n v="1"/>
    <s v="selesai"/>
    <x v="1"/>
    <x v="32"/>
  </r>
  <r>
    <x v="374"/>
    <x v="276"/>
    <s v="Fajar Pratama"/>
    <x v="4"/>
    <x v="0"/>
    <x v="8"/>
    <n v="1200000"/>
    <n v="9"/>
    <s v="selesai"/>
    <x v="1"/>
    <x v="59"/>
  </r>
  <r>
    <x v="375"/>
    <x v="277"/>
    <s v="Budi Wijaya"/>
    <x v="4"/>
    <x v="2"/>
    <x v="2"/>
    <n v="600000"/>
    <n v="1"/>
    <s v="selesai"/>
    <x v="0"/>
    <x v="40"/>
  </r>
  <r>
    <x v="376"/>
    <x v="10"/>
    <s v="Citra Nugroho"/>
    <x v="0"/>
    <x v="2"/>
    <x v="4"/>
    <n v="450000"/>
    <n v="4"/>
    <s v="selesai"/>
    <x v="1"/>
    <x v="42"/>
  </r>
  <r>
    <x v="377"/>
    <x v="122"/>
    <s v="Fajar Lestari"/>
    <x v="4"/>
    <x v="1"/>
    <x v="3"/>
    <n v="450000"/>
    <n v="8"/>
    <s v="batal"/>
    <x v="0"/>
    <x v="0"/>
  </r>
  <r>
    <x v="378"/>
    <x v="278"/>
    <s v="Tidak Diketahui"/>
    <x v="7"/>
    <x v="0"/>
    <x v="0"/>
    <n v="15000000"/>
    <n v="9"/>
    <s v="Tidak diketahui"/>
    <x v="0"/>
    <x v="0"/>
  </r>
  <r>
    <x v="379"/>
    <x v="4"/>
    <s v="Budi Lestari"/>
    <x v="4"/>
    <x v="2"/>
    <x v="2"/>
    <n v="450000"/>
    <n v="9"/>
    <s v="selesai"/>
    <x v="0"/>
    <x v="0"/>
  </r>
  <r>
    <x v="380"/>
    <x v="4"/>
    <s v="Budi Setiawan"/>
    <x v="7"/>
    <x v="0"/>
    <x v="7"/>
    <n v="8000000"/>
    <n v="8"/>
    <s v="selesai"/>
    <x v="2"/>
    <x v="63"/>
  </r>
  <r>
    <x v="381"/>
    <x v="279"/>
    <s v="Dewi Nugroho"/>
    <x v="0"/>
    <x v="0"/>
    <x v="8"/>
    <n v="1200000"/>
    <n v="8"/>
    <s v="batal"/>
    <x v="1"/>
    <x v="70"/>
  </r>
  <r>
    <x v="382"/>
    <x v="280"/>
    <s v="Eka Setiawan"/>
    <x v="4"/>
    <x v="3"/>
    <x v="5"/>
    <n v="50000"/>
    <n v="8"/>
    <s v="selesai"/>
    <x v="3"/>
    <x v="46"/>
  </r>
  <r>
    <x v="142"/>
    <x v="130"/>
    <s v="Joko Kusuma"/>
    <x v="0"/>
    <x v="1"/>
    <x v="1"/>
    <n v="95000"/>
    <n v="6"/>
    <s v="batal"/>
    <x v="2"/>
    <x v="38"/>
  </r>
  <r>
    <x v="383"/>
    <x v="281"/>
    <s v="Budi Pratama"/>
    <x v="0"/>
    <x v="2"/>
    <x v="4"/>
    <n v="450000"/>
    <n v="5"/>
    <s v="selesai"/>
    <x v="0"/>
    <x v="9"/>
  </r>
  <r>
    <x v="384"/>
    <x v="282"/>
    <s v="Joko Lestari"/>
    <x v="0"/>
    <x v="0"/>
    <x v="8"/>
    <n v="1200000"/>
    <n v="2"/>
    <s v="Tidak diketahui"/>
    <x v="0"/>
    <x v="3"/>
  </r>
  <r>
    <x v="385"/>
    <x v="4"/>
    <s v="Citra Lestari"/>
    <x v="6"/>
    <x v="0"/>
    <x v="7"/>
    <n v="8000000"/>
    <n v="1"/>
    <s v="selesai"/>
    <x v="3"/>
    <x v="32"/>
  </r>
  <r>
    <x v="386"/>
    <x v="283"/>
    <s v="Indah Wijaya"/>
    <x v="7"/>
    <x v="1"/>
    <x v="5"/>
    <n v="50000"/>
    <n v="4"/>
    <s v="selesai"/>
    <x v="2"/>
    <x v="25"/>
  </r>
  <r>
    <x v="387"/>
    <x v="284"/>
    <s v="Dewi Wijaya"/>
    <x v="5"/>
    <x v="2"/>
    <x v="2"/>
    <n v="600000"/>
    <n v="5"/>
    <s v="selesai"/>
    <x v="2"/>
    <x v="50"/>
  </r>
  <r>
    <x v="388"/>
    <x v="285"/>
    <s v="Citra Susanto"/>
    <x v="0"/>
    <x v="1"/>
    <x v="1"/>
    <n v="95000"/>
    <n v="7"/>
    <s v="batal"/>
    <x v="1"/>
    <x v="29"/>
  </r>
  <r>
    <x v="389"/>
    <x v="286"/>
    <s v="Budi Pratama"/>
    <x v="0"/>
    <x v="0"/>
    <x v="8"/>
    <n v="1200000"/>
    <n v="8"/>
    <s v="selesai"/>
    <x v="1"/>
    <x v="70"/>
  </r>
  <r>
    <x v="390"/>
    <x v="287"/>
    <s v="Gita Setiawan"/>
    <x v="8"/>
    <x v="2"/>
    <x v="2"/>
    <n v="600000"/>
    <n v="3"/>
    <s v="selesai"/>
    <x v="3"/>
    <x v="42"/>
  </r>
  <r>
    <x v="391"/>
    <x v="288"/>
    <s v="Eka Susanto"/>
    <x v="4"/>
    <x v="3"/>
    <x v="0"/>
    <n v="15000000"/>
    <n v="5"/>
    <s v="selesai"/>
    <x v="1"/>
    <x v="28"/>
  </r>
  <r>
    <x v="392"/>
    <x v="35"/>
    <s v="Fajar Lestari"/>
    <x v="1"/>
    <x v="2"/>
    <x v="4"/>
    <n v="450000"/>
    <n v="9"/>
    <s v="batal"/>
    <x v="1"/>
    <x v="44"/>
  </r>
  <r>
    <x v="393"/>
    <x v="287"/>
    <s v="Tidak Diketahui"/>
    <x v="4"/>
    <x v="3"/>
    <x v="5"/>
    <n v="50000"/>
    <n v="8"/>
    <s v="selesai"/>
    <x v="2"/>
    <x v="46"/>
  </r>
  <r>
    <x v="394"/>
    <x v="28"/>
    <s v="Adi Pratama"/>
    <x v="3"/>
    <x v="1"/>
    <x v="1"/>
    <n v="95000"/>
    <n v="5"/>
    <s v="dikirim"/>
    <x v="2"/>
    <x v="64"/>
  </r>
  <r>
    <x v="395"/>
    <x v="211"/>
    <s v="Budi Nugroho"/>
    <x v="5"/>
    <x v="1"/>
    <x v="1"/>
    <n v="95000"/>
    <n v="2"/>
    <s v="dikirim"/>
    <x v="2"/>
    <x v="34"/>
  </r>
  <r>
    <x v="396"/>
    <x v="32"/>
    <s v="Budi Wijaya"/>
    <x v="6"/>
    <x v="2"/>
    <x v="4"/>
    <n v="450000"/>
    <n v="3"/>
    <s v="selesai"/>
    <x v="2"/>
    <x v="30"/>
  </r>
  <r>
    <x v="397"/>
    <x v="289"/>
    <s v="Eka Kusuma"/>
    <x v="2"/>
    <x v="1"/>
    <x v="3"/>
    <n v="150000"/>
    <n v="4"/>
    <s v="batal"/>
    <x v="1"/>
    <x v="40"/>
  </r>
  <r>
    <x v="398"/>
    <x v="90"/>
    <s v="Hadi Pratama"/>
    <x v="1"/>
    <x v="2"/>
    <x v="4"/>
    <n v="450000"/>
    <n v="8"/>
    <s v="batal"/>
    <x v="3"/>
    <x v="4"/>
  </r>
  <r>
    <x v="149"/>
    <x v="136"/>
    <s v="Hadi Kusuma"/>
    <x v="8"/>
    <x v="1"/>
    <x v="5"/>
    <n v="50000"/>
    <n v="9"/>
    <s v="batal"/>
    <x v="0"/>
    <x v="17"/>
  </r>
  <r>
    <x v="399"/>
    <x v="290"/>
    <s v="Indah Setiawan"/>
    <x v="1"/>
    <x v="2"/>
    <x v="6"/>
    <n v="250000"/>
    <n v="9"/>
    <s v="selesai"/>
    <x v="2"/>
    <x v="9"/>
  </r>
  <r>
    <x v="400"/>
    <x v="71"/>
    <s v="Fajar Wijaya"/>
    <x v="0"/>
    <x v="2"/>
    <x v="2"/>
    <n v="600000"/>
    <n v="5"/>
    <s v="selesai"/>
    <x v="1"/>
    <x v="50"/>
  </r>
  <r>
    <x v="401"/>
    <x v="291"/>
    <s v="Eka Nugroho"/>
    <x v="5"/>
    <x v="0"/>
    <x v="7"/>
    <n v="8000000"/>
    <n v="7"/>
    <s v="selesai"/>
    <x v="2"/>
    <x v="61"/>
  </r>
  <r>
    <x v="402"/>
    <x v="292"/>
    <s v="Dewi Nugroho"/>
    <x v="7"/>
    <x v="2"/>
    <x v="6"/>
    <n v="250000"/>
    <n v="1"/>
    <s v="selesai"/>
    <x v="2"/>
    <x v="12"/>
  </r>
  <r>
    <x v="403"/>
    <x v="293"/>
    <s v="Gita Lestari"/>
    <x v="3"/>
    <x v="2"/>
    <x v="4"/>
    <n v="450000"/>
    <n v="10"/>
    <s v="batal"/>
    <x v="3"/>
    <x v="48"/>
  </r>
  <r>
    <x v="69"/>
    <x v="65"/>
    <s v="Indah Pratama"/>
    <x v="4"/>
    <x v="2"/>
    <x v="4"/>
    <n v="450000"/>
    <n v="1"/>
    <s v="batal"/>
    <x v="2"/>
    <x v="17"/>
  </r>
  <r>
    <x v="404"/>
    <x v="294"/>
    <s v="Joko Kusuma"/>
    <x v="2"/>
    <x v="0"/>
    <x v="8"/>
    <n v="1200000"/>
    <n v="8"/>
    <s v="selesai"/>
    <x v="3"/>
    <x v="70"/>
  </r>
  <r>
    <x v="405"/>
    <x v="295"/>
    <s v="Budi Lestari"/>
    <x v="4"/>
    <x v="0"/>
    <x v="0"/>
    <n v="15000000"/>
    <n v="7"/>
    <s v="selesai"/>
    <x v="3"/>
    <x v="20"/>
  </r>
  <r>
    <x v="406"/>
    <x v="296"/>
    <s v="Adi Lestari"/>
    <x v="8"/>
    <x v="1"/>
    <x v="5"/>
    <n v="50000"/>
    <n v="7"/>
    <s v="selesai"/>
    <x v="2"/>
    <x v="11"/>
  </r>
  <r>
    <x v="407"/>
    <x v="151"/>
    <s v="Citra Setiawan"/>
    <x v="1"/>
    <x v="1"/>
    <x v="1"/>
    <n v="95000"/>
    <n v="2"/>
    <s v="batal"/>
    <x v="2"/>
    <x v="34"/>
  </r>
  <r>
    <x v="408"/>
    <x v="255"/>
    <s v="Eka Wijaya"/>
    <x v="0"/>
    <x v="0"/>
    <x v="8"/>
    <n v="1200000"/>
    <n v="4"/>
    <s v="batal"/>
    <x v="1"/>
    <x v="27"/>
  </r>
  <r>
    <x v="409"/>
    <x v="297"/>
    <s v="Dewi Nugroho"/>
    <x v="6"/>
    <x v="2"/>
    <x v="4"/>
    <n v="450000"/>
    <n v="7"/>
    <s v="batal"/>
    <x v="3"/>
    <x v="66"/>
  </r>
  <r>
    <x v="410"/>
    <x v="298"/>
    <s v="Eka Pratama"/>
    <x v="6"/>
    <x v="0"/>
    <x v="7"/>
    <n v="8000000"/>
    <n v="1"/>
    <s v="batal"/>
    <x v="2"/>
    <x v="32"/>
  </r>
  <r>
    <x v="411"/>
    <x v="299"/>
    <s v="Joko Susanto"/>
    <x v="7"/>
    <x v="2"/>
    <x v="4"/>
    <n v="450000"/>
    <n v="8"/>
    <s v="dikirim"/>
    <x v="1"/>
    <x v="4"/>
  </r>
  <r>
    <x v="412"/>
    <x v="300"/>
    <s v="Gita Kusuma"/>
    <x v="6"/>
    <x v="2"/>
    <x v="2"/>
    <n v="600000"/>
    <n v="7"/>
    <s v="selesai"/>
    <x v="2"/>
    <x v="5"/>
  </r>
  <r>
    <x v="413"/>
    <x v="186"/>
    <s v="Joko Susanto"/>
    <x v="2"/>
    <x v="1"/>
    <x v="3"/>
    <n v="150000"/>
    <n v="5"/>
    <s v="batal"/>
    <x v="2"/>
    <x v="36"/>
  </r>
  <r>
    <x v="101"/>
    <x v="4"/>
    <s v="Indah Lestari"/>
    <x v="1"/>
    <x v="1"/>
    <x v="5"/>
    <n v="50000"/>
    <n v="1"/>
    <s v="dikirim"/>
    <x v="2"/>
    <x v="51"/>
  </r>
  <r>
    <x v="414"/>
    <x v="301"/>
    <s v="Hadi Wijaya"/>
    <x v="3"/>
    <x v="0"/>
    <x v="7"/>
    <n v="8000000"/>
    <n v="1"/>
    <s v="dikirim"/>
    <x v="2"/>
    <x v="32"/>
  </r>
  <r>
    <x v="415"/>
    <x v="4"/>
    <s v="Indah Nugroho"/>
    <x v="6"/>
    <x v="1"/>
    <x v="5"/>
    <n v="50000"/>
    <n v="2"/>
    <s v="selesai"/>
    <x v="3"/>
    <x v="43"/>
  </r>
  <r>
    <x v="416"/>
    <x v="302"/>
    <s v="Adi Kusuma"/>
    <x v="5"/>
    <x v="1"/>
    <x v="5"/>
    <n v="50000"/>
    <n v="5"/>
    <s v="batal"/>
    <x v="3"/>
    <x v="12"/>
  </r>
  <r>
    <x v="417"/>
    <x v="4"/>
    <s v="Citra Nugroho"/>
    <x v="0"/>
    <x v="0"/>
    <x v="8"/>
    <n v="1200000"/>
    <n v="2"/>
    <s v="selesai"/>
    <x v="3"/>
    <x v="3"/>
  </r>
  <r>
    <x v="187"/>
    <x v="160"/>
    <s v="Adi Kusuma"/>
    <x v="4"/>
    <x v="2"/>
    <x v="4"/>
    <n v="450000"/>
    <n v="10"/>
    <s v="batal"/>
    <x v="1"/>
    <x v="48"/>
  </r>
  <r>
    <x v="204"/>
    <x v="174"/>
    <s v="Dewi Lestari"/>
    <x v="0"/>
    <x v="2"/>
    <x v="2"/>
    <n v="600000"/>
    <n v="5"/>
    <s v="batal"/>
    <x v="2"/>
    <x v="50"/>
  </r>
  <r>
    <x v="418"/>
    <x v="303"/>
    <s v="Fajar Kusuma"/>
    <x v="5"/>
    <x v="1"/>
    <x v="3"/>
    <n v="150000"/>
    <n v="8"/>
    <s v="dikirim"/>
    <x v="2"/>
    <x v="13"/>
  </r>
  <r>
    <x v="419"/>
    <x v="304"/>
    <s v="Indah Nugroho"/>
    <x v="4"/>
    <x v="1"/>
    <x v="3"/>
    <n v="150000"/>
    <n v="10"/>
    <s v="selesai"/>
    <x v="1"/>
    <x v="56"/>
  </r>
  <r>
    <x v="420"/>
    <x v="63"/>
    <s v="Dewi Lestari"/>
    <x v="2"/>
    <x v="1"/>
    <x v="1"/>
    <n v="95000"/>
    <n v="8"/>
    <s v="batal"/>
    <x v="2"/>
    <x v="2"/>
  </r>
  <r>
    <x v="421"/>
    <x v="73"/>
    <s v="Joko Pratama"/>
    <x v="7"/>
    <x v="3"/>
    <x v="2"/>
    <n v="600000"/>
    <n v="3"/>
    <s v="dikirim"/>
    <x v="2"/>
    <x v="42"/>
  </r>
  <r>
    <x v="422"/>
    <x v="92"/>
    <s v="Fajar Lestari"/>
    <x v="0"/>
    <x v="0"/>
    <x v="7"/>
    <n v="8000000"/>
    <n v="10"/>
    <s v="selesai"/>
    <x v="2"/>
    <x v="52"/>
  </r>
  <r>
    <x v="423"/>
    <x v="136"/>
    <s v="Tidak Diketahui"/>
    <x v="4"/>
    <x v="0"/>
    <x v="7"/>
    <n v="8000000"/>
    <n v="7"/>
    <s v="batal"/>
    <x v="3"/>
    <x v="61"/>
  </r>
  <r>
    <x v="36"/>
    <x v="34"/>
    <s v="Adi Wijaya"/>
    <x v="2"/>
    <x v="2"/>
    <x v="2"/>
    <n v="600000"/>
    <n v="8"/>
    <s v="dikirim"/>
    <x v="3"/>
    <x v="27"/>
  </r>
  <r>
    <x v="424"/>
    <x v="305"/>
    <s v="Fajar Wijaya"/>
    <x v="3"/>
    <x v="1"/>
    <x v="5"/>
    <n v="50000"/>
    <n v="1"/>
    <s v="selesai"/>
    <x v="2"/>
    <x v="51"/>
  </r>
  <r>
    <x v="425"/>
    <x v="306"/>
    <s v="Eka Susanto"/>
    <x v="2"/>
    <x v="0"/>
    <x v="7"/>
    <n v="8000000"/>
    <n v="1"/>
    <s v="dikirim"/>
    <x v="2"/>
    <x v="32"/>
  </r>
  <r>
    <x v="426"/>
    <x v="307"/>
    <s v="Gita Wijaya"/>
    <x v="3"/>
    <x v="0"/>
    <x v="0"/>
    <n v="15000000"/>
    <n v="7"/>
    <s v="selesai"/>
    <x v="0"/>
    <x v="20"/>
  </r>
  <r>
    <x v="427"/>
    <x v="308"/>
    <s v="Tidak Diketahui"/>
    <x v="8"/>
    <x v="0"/>
    <x v="7"/>
    <n v="8000000"/>
    <n v="1"/>
    <s v="batal"/>
    <x v="2"/>
    <x v="32"/>
  </r>
  <r>
    <x v="428"/>
    <x v="4"/>
    <s v="Gita Setiawan"/>
    <x v="0"/>
    <x v="0"/>
    <x v="8"/>
    <n v="1200000"/>
    <n v="2"/>
    <s v="selesai"/>
    <x v="1"/>
    <x v="3"/>
  </r>
  <r>
    <x v="429"/>
    <x v="309"/>
    <s v="Gita Wijaya"/>
    <x v="0"/>
    <x v="0"/>
    <x v="7"/>
    <n v="8000000"/>
    <n v="1"/>
    <s v="batal"/>
    <x v="1"/>
    <x v="32"/>
  </r>
  <r>
    <x v="430"/>
    <x v="132"/>
    <s v="Fajar Nugroho"/>
    <x v="2"/>
    <x v="0"/>
    <x v="8"/>
    <n v="1200000"/>
    <n v="7"/>
    <s v="dikirim"/>
    <x v="1"/>
    <x v="35"/>
  </r>
  <r>
    <x v="431"/>
    <x v="15"/>
    <s v="Fajar Susanto"/>
    <x v="0"/>
    <x v="0"/>
    <x v="7"/>
    <n v="8000000"/>
    <n v="4"/>
    <s v="batal"/>
    <x v="1"/>
    <x v="67"/>
  </r>
  <r>
    <x v="432"/>
    <x v="310"/>
    <s v="Budi Pratama"/>
    <x v="8"/>
    <x v="2"/>
    <x v="4"/>
    <n v="450000"/>
    <n v="3"/>
    <s v="dikirim"/>
    <x v="3"/>
    <x v="30"/>
  </r>
  <r>
    <x v="3"/>
    <x v="3"/>
    <s v="Joko Wijaya"/>
    <x v="2"/>
    <x v="2"/>
    <x v="2"/>
    <n v="600000"/>
    <n v="4"/>
    <s v="dikirim"/>
    <x v="2"/>
    <x v="3"/>
  </r>
  <r>
    <x v="433"/>
    <x v="311"/>
    <s v="Hadi Pratama"/>
    <x v="2"/>
    <x v="0"/>
    <x v="8"/>
    <n v="1200000"/>
    <n v="9"/>
    <s v="batal"/>
    <x v="0"/>
    <x v="59"/>
  </r>
  <r>
    <x v="434"/>
    <x v="297"/>
    <s v="Fajar Susanto"/>
    <x v="6"/>
    <x v="2"/>
    <x v="2"/>
    <n v="600000"/>
    <n v="10"/>
    <s v="selesai"/>
    <x v="2"/>
    <x v="16"/>
  </r>
  <r>
    <x v="435"/>
    <x v="312"/>
    <s v="Citra Susanto"/>
    <x v="6"/>
    <x v="1"/>
    <x v="3"/>
    <n v="150000"/>
    <n v="7"/>
    <s v="dikirim"/>
    <x v="2"/>
    <x v="6"/>
  </r>
  <r>
    <x v="436"/>
    <x v="179"/>
    <s v="Citra Lestari"/>
    <x v="8"/>
    <x v="0"/>
    <x v="8"/>
    <n v="1200000"/>
    <n v="8"/>
    <s v="dikirim"/>
    <x v="2"/>
    <x v="70"/>
  </r>
  <r>
    <x v="437"/>
    <x v="313"/>
    <s v="Eka Nugroho"/>
    <x v="4"/>
    <x v="2"/>
    <x v="6"/>
    <n v="250000"/>
    <n v="5"/>
    <s v="selesai"/>
    <x v="2"/>
    <x v="53"/>
  </r>
  <r>
    <x v="438"/>
    <x v="168"/>
    <s v="Fajar Wijaya"/>
    <x v="0"/>
    <x v="1"/>
    <x v="3"/>
    <n v="150000"/>
    <n v="1"/>
    <s v="batal"/>
    <x v="3"/>
    <x v="8"/>
  </r>
  <r>
    <x v="439"/>
    <x v="4"/>
    <s v="Indah Wijaya"/>
    <x v="0"/>
    <x v="0"/>
    <x v="8"/>
    <n v="1200000"/>
    <n v="9"/>
    <s v="selesai"/>
    <x v="2"/>
    <x v="59"/>
  </r>
  <r>
    <x v="440"/>
    <x v="314"/>
    <s v="Dewi Pratama"/>
    <x v="6"/>
    <x v="0"/>
    <x v="7"/>
    <n v="8000000"/>
    <n v="1"/>
    <s v="Tidak diketahui"/>
    <x v="2"/>
    <x v="32"/>
  </r>
  <r>
    <x v="441"/>
    <x v="315"/>
    <s v="Indah Kusuma"/>
    <x v="8"/>
    <x v="2"/>
    <x v="2"/>
    <n v="600000"/>
    <n v="2"/>
    <s v="batal"/>
    <x v="2"/>
    <x v="13"/>
  </r>
  <r>
    <x v="442"/>
    <x v="316"/>
    <s v="Adi Pratama"/>
    <x v="8"/>
    <x v="0"/>
    <x v="8"/>
    <n v="1200000"/>
    <n v="9"/>
    <s v="selesai"/>
    <x v="2"/>
    <x v="59"/>
  </r>
  <r>
    <x v="443"/>
    <x v="317"/>
    <s v="Dewi Susanto"/>
    <x v="6"/>
    <x v="0"/>
    <x v="0"/>
    <n v="15000000"/>
    <n v="3"/>
    <s v="batal"/>
    <x v="1"/>
    <x v="15"/>
  </r>
  <r>
    <x v="444"/>
    <x v="318"/>
    <s v="Eka Lestari"/>
    <x v="3"/>
    <x v="2"/>
    <x v="2"/>
    <n v="600000"/>
    <n v="4"/>
    <s v="batal"/>
    <x v="3"/>
    <x v="3"/>
  </r>
  <r>
    <x v="445"/>
    <x v="319"/>
    <s v="Eka Lestari"/>
    <x v="7"/>
    <x v="2"/>
    <x v="4"/>
    <n v="450000"/>
    <n v="5"/>
    <s v="selesai"/>
    <x v="2"/>
    <x v="9"/>
  </r>
  <r>
    <x v="446"/>
    <x v="320"/>
    <s v="Dewi Lestari"/>
    <x v="0"/>
    <x v="2"/>
    <x v="4"/>
    <n v="450000"/>
    <n v="8"/>
    <s v="selesai"/>
    <x v="2"/>
    <x v="4"/>
  </r>
  <r>
    <x v="447"/>
    <x v="321"/>
    <s v="Dewi Kusuma"/>
    <x v="1"/>
    <x v="0"/>
    <x v="7"/>
    <n v="8000000"/>
    <n v="7"/>
    <s v="batal"/>
    <x v="2"/>
    <x v="61"/>
  </r>
  <r>
    <x v="448"/>
    <x v="322"/>
    <s v="Citra Kusuma"/>
    <x v="3"/>
    <x v="2"/>
    <x v="2"/>
    <n v="600000"/>
    <n v="8"/>
    <s v="batal"/>
    <x v="3"/>
    <x v="27"/>
  </r>
  <r>
    <x v="449"/>
    <x v="78"/>
    <s v="Fajar Susanto"/>
    <x v="1"/>
    <x v="3"/>
    <x v="3"/>
    <n v="150000"/>
    <n v="5"/>
    <s v="selesai"/>
    <x v="1"/>
    <x v="36"/>
  </r>
  <r>
    <x v="450"/>
    <x v="215"/>
    <s v="Fajar Susanto"/>
    <x v="3"/>
    <x v="2"/>
    <x v="2"/>
    <n v="600000"/>
    <n v="1"/>
    <s v="selesai"/>
    <x v="1"/>
    <x v="40"/>
  </r>
  <r>
    <x v="451"/>
    <x v="209"/>
    <s v="Indah Setiawan"/>
    <x v="1"/>
    <x v="2"/>
    <x v="4"/>
    <n v="450000"/>
    <n v="1"/>
    <s v="selesai"/>
    <x v="1"/>
    <x v="17"/>
  </r>
  <r>
    <x v="452"/>
    <x v="6"/>
    <s v="Tidak Diketahui"/>
    <x v="2"/>
    <x v="1"/>
    <x v="5"/>
    <n v="50000"/>
    <n v="1"/>
    <s v="batal"/>
    <x v="2"/>
    <x v="51"/>
  </r>
  <r>
    <x v="453"/>
    <x v="91"/>
    <s v="Citra Kusuma"/>
    <x v="1"/>
    <x v="0"/>
    <x v="8"/>
    <n v="1200000"/>
    <n v="1"/>
    <s v="batal"/>
    <x v="1"/>
    <x v="13"/>
  </r>
  <r>
    <x v="454"/>
    <x v="79"/>
    <s v="Budi Nugroho"/>
    <x v="3"/>
    <x v="1"/>
    <x v="1"/>
    <n v="95000"/>
    <n v="9"/>
    <s v="batal"/>
    <x v="1"/>
    <x v="18"/>
  </r>
  <r>
    <x v="455"/>
    <x v="323"/>
    <s v="Eka Lestari"/>
    <x v="6"/>
    <x v="0"/>
    <x v="0"/>
    <n v="15000000"/>
    <n v="5"/>
    <s v="dikirim"/>
    <x v="3"/>
    <x v="28"/>
  </r>
  <r>
    <x v="456"/>
    <x v="47"/>
    <s v="Citra Kusuma"/>
    <x v="6"/>
    <x v="0"/>
    <x v="0"/>
    <n v="15000000"/>
    <n v="1"/>
    <s v="dikirim"/>
    <x v="3"/>
    <x v="37"/>
  </r>
  <r>
    <x v="457"/>
    <x v="324"/>
    <s v="Eka Wijaya"/>
    <x v="2"/>
    <x v="0"/>
    <x v="0"/>
    <n v="15000000"/>
    <n v="6"/>
    <s v="batal"/>
    <x v="2"/>
    <x v="49"/>
  </r>
  <r>
    <x v="458"/>
    <x v="325"/>
    <s v="Tidak Diketahui"/>
    <x v="0"/>
    <x v="1"/>
    <x v="5"/>
    <n v="50000"/>
    <n v="7"/>
    <s v="batal"/>
    <x v="2"/>
    <x v="11"/>
  </r>
  <r>
    <x v="459"/>
    <x v="4"/>
    <s v="Adi Nugroho"/>
    <x v="1"/>
    <x v="0"/>
    <x v="8"/>
    <n v="1200000"/>
    <n v="5"/>
    <s v="batal"/>
    <x v="0"/>
    <x v="16"/>
  </r>
  <r>
    <x v="460"/>
    <x v="326"/>
    <s v="Dewi Susanto"/>
    <x v="0"/>
    <x v="1"/>
    <x v="3"/>
    <n v="150000"/>
    <n v="1"/>
    <s v="batal"/>
    <x v="2"/>
    <x v="8"/>
  </r>
  <r>
    <x v="461"/>
    <x v="112"/>
    <s v="Dewi Nugroho"/>
    <x v="7"/>
    <x v="1"/>
    <x v="5"/>
    <n v="50000"/>
    <n v="2"/>
    <s v="selesai"/>
    <x v="0"/>
    <x v="43"/>
  </r>
  <r>
    <x v="462"/>
    <x v="176"/>
    <s v="Joko Setiawan"/>
    <x v="4"/>
    <x v="2"/>
    <x v="6"/>
    <n v="250000"/>
    <n v="10"/>
    <s v="batal"/>
    <x v="1"/>
    <x v="54"/>
  </r>
  <r>
    <x v="463"/>
    <x v="327"/>
    <s v="Hadi Kusuma"/>
    <x v="6"/>
    <x v="1"/>
    <x v="5"/>
    <n v="50000"/>
    <n v="8"/>
    <s v="dikirim"/>
    <x v="1"/>
    <x v="46"/>
  </r>
  <r>
    <x v="464"/>
    <x v="328"/>
    <s v="Indah Setiawan"/>
    <x v="7"/>
    <x v="1"/>
    <x v="1"/>
    <n v="95000"/>
    <n v="8"/>
    <s v="dikirim"/>
    <x v="2"/>
    <x v="2"/>
  </r>
  <r>
    <x v="465"/>
    <x v="213"/>
    <s v="Citra Wijaya"/>
    <x v="7"/>
    <x v="2"/>
    <x v="4"/>
    <n v="450000"/>
    <n v="4"/>
    <s v="selesai"/>
    <x v="0"/>
    <x v="42"/>
  </r>
  <r>
    <x v="466"/>
    <x v="204"/>
    <s v="Fajar Kusuma"/>
    <x v="4"/>
    <x v="2"/>
    <x v="2"/>
    <n v="600000"/>
    <n v="4"/>
    <s v="dikirim"/>
    <x v="3"/>
    <x v="3"/>
  </r>
  <r>
    <x v="467"/>
    <x v="329"/>
    <s v="Indah Susanto"/>
    <x v="3"/>
    <x v="0"/>
    <x v="0"/>
    <n v="15000000"/>
    <n v="1"/>
    <s v="batal"/>
    <x v="0"/>
    <x v="37"/>
  </r>
  <r>
    <x v="468"/>
    <x v="330"/>
    <s v="Tidak Diketahui"/>
    <x v="8"/>
    <x v="2"/>
    <x v="6"/>
    <n v="250000"/>
    <n v="-1"/>
    <s v="selesai"/>
    <x v="2"/>
    <x v="57"/>
  </r>
  <r>
    <x v="469"/>
    <x v="126"/>
    <s v="Dewi Susanto"/>
    <x v="3"/>
    <x v="1"/>
    <x v="5"/>
    <n v="50000"/>
    <n v="3"/>
    <s v="selesai"/>
    <x v="2"/>
    <x v="8"/>
  </r>
  <r>
    <x v="470"/>
    <x v="10"/>
    <s v="Eka Kusuma"/>
    <x v="5"/>
    <x v="0"/>
    <x v="7"/>
    <n v="8000000"/>
    <n v="2"/>
    <s v="batal"/>
    <x v="2"/>
    <x v="14"/>
  </r>
  <r>
    <x v="471"/>
    <x v="74"/>
    <s v="Fajar Wijaya"/>
    <x v="8"/>
    <x v="0"/>
    <x v="7"/>
    <n v="8000000"/>
    <n v="7"/>
    <s v="selesai"/>
    <x v="0"/>
    <x v="61"/>
  </r>
  <r>
    <x v="472"/>
    <x v="98"/>
    <s v="Budi Wijaya"/>
    <x v="6"/>
    <x v="1"/>
    <x v="3"/>
    <n v="150000"/>
    <n v="9"/>
    <s v="batal"/>
    <x v="3"/>
    <x v="30"/>
  </r>
  <r>
    <x v="473"/>
    <x v="187"/>
    <s v="Joko Setiawan"/>
    <x v="5"/>
    <x v="1"/>
    <x v="5"/>
    <n v="50000"/>
    <n v="10"/>
    <s v="selesai"/>
    <x v="0"/>
    <x v="31"/>
  </r>
  <r>
    <x v="474"/>
    <x v="3"/>
    <s v="Hadi Pratama"/>
    <x v="7"/>
    <x v="0"/>
    <x v="7"/>
    <n v="8000000"/>
    <n v="5"/>
    <s v="selesai"/>
    <x v="2"/>
    <x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8A238-16EF-42B4-B444-6EC0417F1A7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10">
    <pivotField showAll="0"/>
    <pivotField numFmtId="14"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371C9-BEDF-4C33-8BC9-2FB87F09D414}" name="PivotTable11"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rowHeaderCaption="Metode Pembayaran">
  <location ref="A109:C114"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sortType="descending">
      <items count="10">
        <item x="2"/>
        <item x="7"/>
        <item x="1"/>
        <item x="8"/>
        <item x="5"/>
        <item x="6"/>
        <item x="4"/>
        <item x="0"/>
        <item x="3"/>
        <item t="default"/>
      </items>
    </pivotField>
    <pivotField showAll="0" sortType="ascending">
      <items count="5">
        <item x="1"/>
        <item x="3"/>
        <item x="0"/>
        <item x="2"/>
        <item t="default"/>
      </items>
    </pivotField>
    <pivotField showAll="0">
      <items count="10">
        <item x="3"/>
        <item x="4"/>
        <item x="8"/>
        <item x="2"/>
        <item x="6"/>
        <item x="5"/>
        <item x="0"/>
        <item x="1"/>
        <item h="1" x="7"/>
        <item t="default"/>
      </items>
    </pivotField>
    <pivotField numFmtId="1" showAll="0"/>
    <pivotField showAll="0"/>
    <pivotField showAll="0"/>
    <pivotField axis="axisRow" dataField="1" showAll="0">
      <items count="5">
        <item x="1"/>
        <item x="2"/>
        <item x="3"/>
        <item x="0"/>
        <item t="default"/>
      </items>
    </pivotField>
    <pivotField showAll="0"/>
    <pivotField showAll="0" defaultSubtotal="0"/>
  </pivotFields>
  <rowFields count="1">
    <field x="9"/>
  </rowFields>
  <rowItems count="5">
    <i>
      <x/>
    </i>
    <i>
      <x v="1"/>
    </i>
    <i>
      <x v="2"/>
    </i>
    <i>
      <x v="3"/>
    </i>
    <i t="grand">
      <x/>
    </i>
  </rowItems>
  <colFields count="1">
    <field x="-2"/>
  </colFields>
  <colItems count="2">
    <i>
      <x/>
    </i>
    <i i="1">
      <x v="1"/>
    </i>
  </colItems>
  <dataFields count="2">
    <dataField name="Jumlah Transaksi" fld="9" subtotal="count" baseField="0" baseItem="0"/>
    <dataField name="% Distribusi" fld="9" subtotal="count" showDataAs="percentOfTotal" baseField="0" baseItem="0" numFmtId="10"/>
  </dataFields>
  <chartFormats count="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 chart="3" format="15">
      <pivotArea type="data" outline="0" fieldPosition="0">
        <references count="2">
          <reference field="4294967294" count="1" selected="0">
            <x v="0"/>
          </reference>
          <reference field="9" count="1" selected="0">
            <x v="2"/>
          </reference>
        </references>
      </pivotArea>
    </chartFormat>
    <chartFormat chart="3" format="16">
      <pivotArea type="data" outline="0" fieldPosition="0">
        <references count="2">
          <reference field="4294967294" count="1" selected="0">
            <x v="0"/>
          </reference>
          <reference field="9" count="1" selected="0">
            <x v="3"/>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9" count="1" selected="0">
            <x v="0"/>
          </reference>
        </references>
      </pivotArea>
    </chartFormat>
    <chartFormat chart="3" format="19">
      <pivotArea type="data" outline="0" fieldPosition="0">
        <references count="2">
          <reference field="4294967294" count="1" selected="0">
            <x v="1"/>
          </reference>
          <reference field="9" count="1" selected="0">
            <x v="1"/>
          </reference>
        </references>
      </pivotArea>
    </chartFormat>
    <chartFormat chart="3" format="20">
      <pivotArea type="data" outline="0" fieldPosition="0">
        <references count="2">
          <reference field="4294967294" count="1" selected="0">
            <x v="1"/>
          </reference>
          <reference field="9" count="1" selected="0">
            <x v="2"/>
          </reference>
        </references>
      </pivotArea>
    </chartFormat>
    <chartFormat chart="3" format="21">
      <pivotArea type="data" outline="0" fieldPosition="0">
        <references count="2">
          <reference field="4294967294" count="1" selected="0">
            <x v="1"/>
          </reference>
          <reference field="9"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9" count="1" selected="0">
            <x v="0"/>
          </reference>
        </references>
      </pivotArea>
    </chartFormat>
    <chartFormat chart="6" format="14">
      <pivotArea type="data" outline="0" fieldPosition="0">
        <references count="2">
          <reference field="4294967294" count="1" selected="0">
            <x v="0"/>
          </reference>
          <reference field="9" count="1" selected="0">
            <x v="1"/>
          </reference>
        </references>
      </pivotArea>
    </chartFormat>
    <chartFormat chart="6" format="15">
      <pivotArea type="data" outline="0" fieldPosition="0">
        <references count="2">
          <reference field="4294967294" count="1" selected="0">
            <x v="0"/>
          </reference>
          <reference field="9" count="1" selected="0">
            <x v="2"/>
          </reference>
        </references>
      </pivotArea>
    </chartFormat>
    <chartFormat chart="6" format="16">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9" count="1" selected="0">
            <x v="0"/>
          </reference>
        </references>
      </pivotArea>
    </chartFormat>
    <chartFormat chart="6" format="19">
      <pivotArea type="data" outline="0" fieldPosition="0">
        <references count="2">
          <reference field="4294967294" count="1" selected="0">
            <x v="1"/>
          </reference>
          <reference field="9" count="1" selected="0">
            <x v="1"/>
          </reference>
        </references>
      </pivotArea>
    </chartFormat>
    <chartFormat chart="6" format="20">
      <pivotArea type="data" outline="0" fieldPosition="0">
        <references count="2">
          <reference field="4294967294" count="1" selected="0">
            <x v="1"/>
          </reference>
          <reference field="9" count="1" selected="0">
            <x v="2"/>
          </reference>
        </references>
      </pivotArea>
    </chartFormat>
    <chartFormat chart="6" format="21">
      <pivotArea type="data" outline="0" fieldPosition="0">
        <references count="2">
          <reference field="4294967294" count="1" selected="0">
            <x v="1"/>
          </reference>
          <reference field="9" count="1" selected="0">
            <x v="3"/>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9" count="1" selected="0">
            <x v="0"/>
          </reference>
        </references>
      </pivotArea>
    </chartFormat>
    <chartFormat chart="10" format="4">
      <pivotArea type="data" outline="0" fieldPosition="0">
        <references count="2">
          <reference field="4294967294" count="1" selected="0">
            <x v="0"/>
          </reference>
          <reference field="9" count="1" selected="0">
            <x v="1"/>
          </reference>
        </references>
      </pivotArea>
    </chartFormat>
    <chartFormat chart="10" format="5">
      <pivotArea type="data" outline="0" fieldPosition="0">
        <references count="2">
          <reference field="4294967294" count="1" selected="0">
            <x v="0"/>
          </reference>
          <reference field="9" count="1" selected="0">
            <x v="2"/>
          </reference>
        </references>
      </pivotArea>
    </chartFormat>
    <chartFormat chart="10" format="6">
      <pivotArea type="data" outline="0" fieldPosition="0">
        <references count="2">
          <reference field="4294967294" count="1" selected="0">
            <x v="0"/>
          </reference>
          <reference field="9" count="1" selected="0">
            <x v="3"/>
          </reference>
        </references>
      </pivotArea>
    </chartFormat>
    <chartFormat chart="10" format="7" series="1">
      <pivotArea type="data" outline="0" fieldPosition="0">
        <references count="1">
          <reference field="4294967294" count="1" selected="0">
            <x v="1"/>
          </reference>
        </references>
      </pivotArea>
    </chartFormat>
    <chartFormat chart="10" format="8">
      <pivotArea type="data" outline="0" fieldPosition="0">
        <references count="2">
          <reference field="4294967294" count="1" selected="0">
            <x v="1"/>
          </reference>
          <reference field="9" count="1" selected="0">
            <x v="0"/>
          </reference>
        </references>
      </pivotArea>
    </chartFormat>
    <chartFormat chart="10" format="9">
      <pivotArea type="data" outline="0" fieldPosition="0">
        <references count="2">
          <reference field="4294967294" count="1" selected="0">
            <x v="1"/>
          </reference>
          <reference field="9" count="1" selected="0">
            <x v="1"/>
          </reference>
        </references>
      </pivotArea>
    </chartFormat>
    <chartFormat chart="10" format="10">
      <pivotArea type="data" outline="0" fieldPosition="0">
        <references count="2">
          <reference field="4294967294" count="1" selected="0">
            <x v="1"/>
          </reference>
          <reference field="9" count="1" selected="0">
            <x v="2"/>
          </reference>
        </references>
      </pivotArea>
    </chartFormat>
    <chartFormat chart="10" format="11">
      <pivotArea type="data" outline="0" fieldPosition="0">
        <references count="2">
          <reference field="4294967294" count="1" selected="0">
            <x v="1"/>
          </reference>
          <reference field="9"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9" count="1" selected="0">
            <x v="0"/>
          </reference>
        </references>
      </pivotArea>
    </chartFormat>
    <chartFormat chart="11" format="14">
      <pivotArea type="data" outline="0" fieldPosition="0">
        <references count="2">
          <reference field="4294967294" count="1" selected="0">
            <x v="0"/>
          </reference>
          <reference field="9" count="1" selected="0">
            <x v="1"/>
          </reference>
        </references>
      </pivotArea>
    </chartFormat>
    <chartFormat chart="11" format="15">
      <pivotArea type="data" outline="0" fieldPosition="0">
        <references count="2">
          <reference field="4294967294" count="1" selected="0">
            <x v="0"/>
          </reference>
          <reference field="9" count="1" selected="0">
            <x v="2"/>
          </reference>
        </references>
      </pivotArea>
    </chartFormat>
    <chartFormat chart="11" format="16">
      <pivotArea type="data" outline="0" fieldPosition="0">
        <references count="2">
          <reference field="4294967294" count="1" selected="0">
            <x v="0"/>
          </reference>
          <reference field="9" count="1" selected="0">
            <x v="3"/>
          </reference>
        </references>
      </pivotArea>
    </chartFormat>
    <chartFormat chart="11" format="17" series="1">
      <pivotArea type="data" outline="0" fieldPosition="0">
        <references count="1">
          <reference field="4294967294" count="1" selected="0">
            <x v="1"/>
          </reference>
        </references>
      </pivotArea>
    </chartFormat>
    <chartFormat chart="11" format="18">
      <pivotArea type="data" outline="0" fieldPosition="0">
        <references count="2">
          <reference field="4294967294" count="1" selected="0">
            <x v="1"/>
          </reference>
          <reference field="9" count="1" selected="0">
            <x v="0"/>
          </reference>
        </references>
      </pivotArea>
    </chartFormat>
    <chartFormat chart="11" format="19">
      <pivotArea type="data" outline="0" fieldPosition="0">
        <references count="2">
          <reference field="4294967294" count="1" selected="0">
            <x v="1"/>
          </reference>
          <reference field="9" count="1" selected="0">
            <x v="1"/>
          </reference>
        </references>
      </pivotArea>
    </chartFormat>
    <chartFormat chart="11" format="20">
      <pivotArea type="data" outline="0" fieldPosition="0">
        <references count="2">
          <reference field="4294967294" count="1" selected="0">
            <x v="1"/>
          </reference>
          <reference field="9" count="1" selected="0">
            <x v="2"/>
          </reference>
        </references>
      </pivotArea>
    </chartFormat>
    <chartFormat chart="11" format="21">
      <pivotArea type="data" outline="0" fieldPosition="0">
        <references count="2">
          <reference field="4294967294" count="1" selected="0">
            <x v="1"/>
          </reference>
          <reference field="9" count="1" selected="0">
            <x v="3"/>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9" count="1" selected="0">
            <x v="0"/>
          </reference>
        </references>
      </pivotArea>
    </chartFormat>
    <chartFormat chart="12" format="14">
      <pivotArea type="data" outline="0" fieldPosition="0">
        <references count="2">
          <reference field="4294967294" count="1" selected="0">
            <x v="0"/>
          </reference>
          <reference field="9" count="1" selected="0">
            <x v="1"/>
          </reference>
        </references>
      </pivotArea>
    </chartFormat>
    <chartFormat chart="12" format="15">
      <pivotArea type="data" outline="0" fieldPosition="0">
        <references count="2">
          <reference field="4294967294" count="1" selected="0">
            <x v="0"/>
          </reference>
          <reference field="9" count="1" selected="0">
            <x v="2"/>
          </reference>
        </references>
      </pivotArea>
    </chartFormat>
    <chartFormat chart="12" format="16">
      <pivotArea type="data" outline="0" fieldPosition="0">
        <references count="2">
          <reference field="4294967294" count="1" selected="0">
            <x v="0"/>
          </reference>
          <reference field="9" count="1" selected="0">
            <x v="3"/>
          </reference>
        </references>
      </pivotArea>
    </chartFormat>
    <chartFormat chart="12" format="17" series="1">
      <pivotArea type="data" outline="0" fieldPosition="0">
        <references count="1">
          <reference field="4294967294" count="1" selected="0">
            <x v="1"/>
          </reference>
        </references>
      </pivotArea>
    </chartFormat>
    <chartFormat chart="12" format="18">
      <pivotArea type="data" outline="0" fieldPosition="0">
        <references count="2">
          <reference field="4294967294" count="1" selected="0">
            <x v="1"/>
          </reference>
          <reference field="9" count="1" selected="0">
            <x v="0"/>
          </reference>
        </references>
      </pivotArea>
    </chartFormat>
    <chartFormat chart="12" format="19">
      <pivotArea type="data" outline="0" fieldPosition="0">
        <references count="2">
          <reference field="4294967294" count="1" selected="0">
            <x v="1"/>
          </reference>
          <reference field="9" count="1" selected="0">
            <x v="1"/>
          </reference>
        </references>
      </pivotArea>
    </chartFormat>
    <chartFormat chart="12" format="20">
      <pivotArea type="data" outline="0" fieldPosition="0">
        <references count="2">
          <reference field="4294967294" count="1" selected="0">
            <x v="1"/>
          </reference>
          <reference field="9" count="1" selected="0">
            <x v="2"/>
          </reference>
        </references>
      </pivotArea>
    </chartFormat>
    <chartFormat chart="12" format="21">
      <pivotArea type="data" outline="0" fieldPosition="0">
        <references count="2">
          <reference field="4294967294" count="1" selected="0">
            <x v="1"/>
          </reference>
          <reference field="9" count="1" selected="0">
            <x v="3"/>
          </reference>
        </references>
      </pivotArea>
    </chartFormat>
  </chartFormats>
  <pivotTableStyleInfo name="PivotStyleLight16" showRowHeaders="1" showColHeaders="1" showRowStripes="0" showColStripes="0" showLastColumn="1"/>
  <filters count="1">
    <filter fld="1" type="dateBetween" evalOrder="-1" id="107"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E6B7E-E8F4-472A-8B30-109060DBC714}" name="PivotTable10"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rowHeaderCaption="Kota">
  <location ref="A99:B105"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10">
        <item x="2"/>
        <item x="7"/>
        <item x="1"/>
        <item x="8"/>
        <item x="5"/>
        <item x="6"/>
        <item x="4"/>
        <item x="0"/>
        <item x="3"/>
        <item t="default"/>
      </items>
    </pivotField>
    <pivotField showAll="0" sortType="ascending">
      <items count="5">
        <item x="1"/>
        <item x="3"/>
        <item x="0"/>
        <item x="2"/>
        <item t="default"/>
      </items>
    </pivotField>
    <pivotField showAll="0">
      <items count="10">
        <item x="3"/>
        <item x="4"/>
        <item x="8"/>
        <item x="2"/>
        <item x="6"/>
        <item x="5"/>
        <item x="0"/>
        <item x="1"/>
        <item h="1" x="7"/>
        <item t="default"/>
      </items>
    </pivotField>
    <pivotField numFmtId="1" showAll="0"/>
    <pivotField showAll="0"/>
    <pivotField showAll="0"/>
    <pivotField showAll="0"/>
    <pivotField dataField="1" showAll="0"/>
    <pivotField showAll="0" defaultSubtotal="0"/>
  </pivotFields>
  <rowFields count="1">
    <field x="3"/>
  </rowFields>
  <rowItems count="6">
    <i>
      <x v="2"/>
    </i>
    <i>
      <x v="3"/>
    </i>
    <i>
      <x v="4"/>
    </i>
    <i>
      <x v="7"/>
    </i>
    <i>
      <x v="8"/>
    </i>
    <i t="grand">
      <x/>
    </i>
  </rowItems>
  <colItems count="1">
    <i/>
  </colItems>
  <dataFields count="1">
    <dataField name="Sum of Total Penjualan" fld="1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7"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 fld="3"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FC39E3-5B5E-4464-9F5A-20AB8C530CC7}" name="PivotTable9"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A75:B8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sortType="ascending">
      <items count="5">
        <item x="1"/>
        <item x="3"/>
        <item x="0"/>
        <item x="2"/>
        <item t="default"/>
      </items>
    </pivotField>
    <pivotField axis="axisRow" showAll="0">
      <items count="10">
        <item x="3"/>
        <item x="4"/>
        <item x="8"/>
        <item x="2"/>
        <item x="6"/>
        <item x="5"/>
        <item x="0"/>
        <item x="1"/>
        <item h="1" x="7"/>
        <item t="default"/>
      </items>
    </pivotField>
    <pivotField numFmtId="1" showAll="0"/>
    <pivotField showAll="0"/>
    <pivotField showAll="0"/>
    <pivotField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Total Penjualan" fld="10"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7"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F2D062-49FB-4BCE-BD2D-0D855FA5B5AB}" name="PivotTable8"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6:B55"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sortType="descending">
      <items count="5">
        <item sd="0" x="2"/>
        <item sd="0" x="0"/>
        <item sd="0" x="3"/>
        <item x="1"/>
        <item t="default"/>
      </items>
    </pivotField>
    <pivotField axis="axisRow" showAll="0">
      <items count="10">
        <item x="3"/>
        <item x="4"/>
        <item x="8"/>
        <item x="2"/>
        <item x="6"/>
        <item x="5"/>
        <item x="0"/>
        <item x="1"/>
        <item h="1" x="7"/>
        <item t="default"/>
      </items>
    </pivotField>
    <pivotField numFmtId="1" showAll="0"/>
    <pivotField showAll="0"/>
    <pivotField showAll="0"/>
    <pivotField showAll="0"/>
    <pivotField dataField="1" showAll="0"/>
    <pivotField showAll="0" defaultSubtotal="0"/>
  </pivotFields>
  <rowFields count="1">
    <field x="5"/>
  </rowFields>
  <rowItems count="9">
    <i>
      <x/>
    </i>
    <i>
      <x v="1"/>
    </i>
    <i>
      <x v="2"/>
    </i>
    <i>
      <x v="3"/>
    </i>
    <i>
      <x v="4"/>
    </i>
    <i>
      <x v="5"/>
    </i>
    <i>
      <x v="6"/>
    </i>
    <i>
      <x v="7"/>
    </i>
    <i t="grand">
      <x/>
    </i>
  </rowItems>
  <colItems count="1">
    <i/>
  </colItems>
  <dataFields count="1">
    <dataField name="Sum of Total Penjualan" fld="10" baseField="0" baseItem="0"/>
  </dataFields>
  <chartFormats count="2">
    <chartFormat chart="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5"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9DFF0A-A709-43F0-9370-E9DC4A4D3AE8}" name="PivotTable4"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7:B38" firstHeaderRow="0" firstDataRow="1" firstDataCol="0"/>
  <pivotFields count="12">
    <pivotField dataField="1" showAll="0">
      <items count="476">
        <item x="47"/>
        <item x="151"/>
        <item x="12"/>
        <item x="296"/>
        <item x="275"/>
        <item x="381"/>
        <item x="358"/>
        <item x="366"/>
        <item x="181"/>
        <item x="13"/>
        <item x="392"/>
        <item x="436"/>
        <item x="74"/>
        <item x="236"/>
        <item x="459"/>
        <item x="24"/>
        <item x="54"/>
        <item x="140"/>
        <item x="285"/>
        <item x="14"/>
        <item x="63"/>
        <item x="302"/>
        <item x="298"/>
        <item x="415"/>
        <item x="291"/>
        <item x="431"/>
        <item x="167"/>
        <item x="100"/>
        <item x="466"/>
        <item x="49"/>
        <item x="343"/>
        <item x="115"/>
        <item x="437"/>
        <item x="176"/>
        <item x="455"/>
        <item x="376"/>
        <item x="70"/>
        <item x="227"/>
        <item x="132"/>
        <item x="446"/>
        <item x="116"/>
        <item x="114"/>
        <item x="341"/>
        <item x="447"/>
        <item x="124"/>
        <item x="274"/>
        <item x="197"/>
        <item x="65"/>
        <item x="210"/>
        <item x="419"/>
        <item x="46"/>
        <item x="346"/>
        <item x="282"/>
        <item x="10"/>
        <item x="206"/>
        <item x="336"/>
        <item x="33"/>
        <item x="84"/>
        <item x="384"/>
        <item x="76"/>
        <item x="375"/>
        <item x="123"/>
        <item x="111"/>
        <item x="310"/>
        <item x="292"/>
        <item x="450"/>
        <item x="55"/>
        <item x="322"/>
        <item x="164"/>
        <item x="200"/>
        <item x="43"/>
        <item x="16"/>
        <item x="401"/>
        <item x="237"/>
        <item x="378"/>
        <item x="430"/>
        <item x="208"/>
        <item x="355"/>
        <item x="394"/>
        <item x="278"/>
        <item x="30"/>
        <item x="198"/>
        <item x="405"/>
        <item x="220"/>
        <item x="257"/>
        <item x="97"/>
        <item x="39"/>
        <item x="449"/>
        <item x="172"/>
        <item x="388"/>
        <item x="246"/>
        <item x="183"/>
        <item x="235"/>
        <item x="422"/>
        <item x="389"/>
        <item x="321"/>
        <item x="186"/>
        <item x="144"/>
        <item x="421"/>
        <item x="329"/>
        <item x="213"/>
        <item x="325"/>
        <item x="80"/>
        <item x="333"/>
        <item x="158"/>
        <item x="348"/>
        <item x="374"/>
        <item x="219"/>
        <item x="435"/>
        <item x="315"/>
        <item x="287"/>
        <item x="56"/>
        <item x="98"/>
        <item x="283"/>
        <item x="428"/>
        <item x="78"/>
        <item x="243"/>
        <item x="18"/>
        <item x="234"/>
        <item x="88"/>
        <item x="395"/>
        <item x="42"/>
        <item x="185"/>
        <item x="433"/>
        <item x="399"/>
        <item x="189"/>
        <item x="263"/>
        <item x="338"/>
        <item x="377"/>
        <item x="420"/>
        <item x="467"/>
        <item x="75"/>
        <item x="209"/>
        <item x="279"/>
        <item x="281"/>
        <item x="474"/>
        <item x="126"/>
        <item x="238"/>
        <item x="240"/>
        <item x="53"/>
        <item x="2"/>
        <item x="304"/>
        <item x="400"/>
        <item x="367"/>
        <item x="345"/>
        <item x="308"/>
        <item x="113"/>
        <item x="96"/>
        <item x="79"/>
        <item x="44"/>
        <item x="9"/>
        <item x="157"/>
        <item x="38"/>
        <item x="260"/>
        <item x="445"/>
        <item x="192"/>
        <item x="57"/>
        <item x="122"/>
        <item x="217"/>
        <item x="362"/>
        <item x="249"/>
        <item x="215"/>
        <item x="52"/>
        <item x="248"/>
        <item x="357"/>
        <item x="268"/>
        <item x="109"/>
        <item x="241"/>
        <item x="62"/>
        <item x="244"/>
        <item x="225"/>
        <item x="448"/>
        <item x="226"/>
        <item x="101"/>
        <item x="64"/>
        <item x="120"/>
        <item x="303"/>
        <item x="350"/>
        <item x="163"/>
        <item x="149"/>
        <item x="170"/>
        <item x="465"/>
        <item x="191"/>
        <item x="27"/>
        <item x="51"/>
        <item x="95"/>
        <item x="211"/>
        <item x="141"/>
        <item x="86"/>
        <item x="121"/>
        <item x="473"/>
        <item x="340"/>
        <item x="178"/>
        <item x="361"/>
        <item x="372"/>
        <item x="91"/>
        <item x="320"/>
        <item x="427"/>
        <item x="426"/>
        <item x="252"/>
        <item x="454"/>
        <item x="250"/>
        <item x="71"/>
        <item x="461"/>
        <item x="364"/>
        <item x="83"/>
        <item x="77"/>
        <item x="133"/>
        <item x="286"/>
        <item x="393"/>
        <item x="242"/>
        <item x="228"/>
        <item x="201"/>
        <item x="222"/>
        <item x="107"/>
        <item x="258"/>
        <item x="295"/>
        <item x="28"/>
        <item x="440"/>
        <item x="204"/>
        <item x="36"/>
        <item x="35"/>
        <item x="73"/>
        <item x="470"/>
        <item x="429"/>
        <item x="280"/>
        <item x="269"/>
        <item x="456"/>
        <item x="324"/>
        <item x="259"/>
        <item x="398"/>
        <item x="193"/>
        <item x="207"/>
        <item x="262"/>
        <item x="145"/>
        <item x="147"/>
        <item x="409"/>
        <item x="89"/>
        <item x="314"/>
        <item x="106"/>
        <item x="441"/>
        <item x="299"/>
        <item x="270"/>
        <item x="138"/>
        <item x="468"/>
        <item x="442"/>
        <item x="134"/>
        <item x="169"/>
        <item x="135"/>
        <item x="212"/>
        <item x="354"/>
        <item x="332"/>
        <item x="224"/>
        <item x="347"/>
        <item x="365"/>
        <item x="363"/>
        <item x="458"/>
        <item x="139"/>
        <item x="105"/>
        <item x="4"/>
        <item x="245"/>
        <item x="171"/>
        <item x="471"/>
        <item x="196"/>
        <item x="425"/>
        <item x="25"/>
        <item x="37"/>
        <item x="130"/>
        <item x="410"/>
        <item x="110"/>
        <item x="199"/>
        <item x="255"/>
        <item x="277"/>
        <item x="218"/>
        <item x="390"/>
        <item x="85"/>
        <item x="309"/>
        <item x="1"/>
        <item x="385"/>
        <item x="383"/>
        <item x="119"/>
        <item x="360"/>
        <item x="342"/>
        <item x="165"/>
        <item x="94"/>
        <item x="301"/>
        <item x="229"/>
        <item x="305"/>
        <item x="254"/>
        <item x="264"/>
        <item x="407"/>
        <item x="352"/>
        <item x="148"/>
        <item x="444"/>
        <item x="184"/>
        <item x="104"/>
        <item x="129"/>
        <item x="143"/>
        <item x="188"/>
        <item x="50"/>
        <item x="117"/>
        <item x="223"/>
        <item x="359"/>
        <item x="48"/>
        <item x="159"/>
        <item x="261"/>
        <item x="108"/>
        <item x="349"/>
        <item x="93"/>
        <item x="187"/>
        <item x="152"/>
        <item x="317"/>
        <item x="160"/>
        <item x="161"/>
        <item x="289"/>
        <item x="150"/>
        <item x="370"/>
        <item x="17"/>
        <item x="3"/>
        <item x="146"/>
        <item x="391"/>
        <item x="453"/>
        <item x="443"/>
        <item x="412"/>
        <item x="154"/>
        <item x="137"/>
        <item x="438"/>
        <item x="168"/>
        <item x="67"/>
        <item x="403"/>
        <item x="29"/>
        <item x="8"/>
        <item x="472"/>
        <item x="414"/>
        <item x="290"/>
        <item x="432"/>
        <item x="22"/>
        <item x="397"/>
        <item x="66"/>
        <item x="45"/>
        <item x="344"/>
        <item x="179"/>
        <item x="112"/>
        <item x="402"/>
        <item x="69"/>
        <item x="312"/>
        <item x="334"/>
        <item x="462"/>
        <item x="271"/>
        <item x="380"/>
        <item x="368"/>
        <item x="90"/>
        <item x="34"/>
        <item x="61"/>
        <item x="328"/>
        <item x="216"/>
        <item x="267"/>
        <item x="175"/>
        <item x="434"/>
        <item x="253"/>
        <item x="379"/>
        <item x="451"/>
        <item x="311"/>
        <item x="469"/>
        <item x="335"/>
        <item x="423"/>
        <item x="288"/>
        <item x="439"/>
        <item x="20"/>
        <item x="0"/>
        <item x="411"/>
        <item x="128"/>
        <item x="404"/>
        <item x="60"/>
        <item x="300"/>
        <item x="408"/>
        <item x="356"/>
        <item x="68"/>
        <item x="284"/>
        <item x="202"/>
        <item x="221"/>
        <item x="306"/>
        <item x="127"/>
        <item x="424"/>
        <item x="417"/>
        <item x="319"/>
        <item x="155"/>
        <item x="331"/>
        <item x="406"/>
        <item x="272"/>
        <item x="276"/>
        <item x="339"/>
        <item x="102"/>
        <item x="82"/>
        <item x="323"/>
        <item x="369"/>
        <item x="195"/>
        <item x="293"/>
        <item x="92"/>
        <item x="7"/>
        <item x="23"/>
        <item x="136"/>
        <item x="297"/>
        <item x="231"/>
        <item x="180"/>
        <item x="233"/>
        <item x="418"/>
        <item x="81"/>
        <item x="313"/>
        <item x="177"/>
        <item x="464"/>
        <item x="11"/>
        <item x="232"/>
        <item x="41"/>
        <item x="351"/>
        <item x="452"/>
        <item x="330"/>
        <item x="59"/>
        <item x="15"/>
        <item x="387"/>
        <item x="131"/>
        <item x="103"/>
        <item x="265"/>
        <item x="87"/>
        <item x="266"/>
        <item x="6"/>
        <item x="190"/>
        <item x="125"/>
        <item x="294"/>
        <item x="153"/>
        <item x="40"/>
        <item x="205"/>
        <item x="5"/>
        <item x="239"/>
        <item x="156"/>
        <item x="371"/>
        <item x="373"/>
        <item x="386"/>
        <item x="99"/>
        <item x="460"/>
        <item x="203"/>
        <item x="31"/>
        <item x="316"/>
        <item x="413"/>
        <item x="26"/>
        <item x="182"/>
        <item x="194"/>
        <item x="166"/>
        <item x="396"/>
        <item x="463"/>
        <item x="230"/>
        <item x="457"/>
        <item x="327"/>
        <item x="382"/>
        <item x="118"/>
        <item x="326"/>
        <item x="173"/>
        <item x="21"/>
        <item x="32"/>
        <item x="58"/>
        <item x="247"/>
        <item x="416"/>
        <item x="353"/>
        <item x="337"/>
        <item x="318"/>
        <item x="162"/>
        <item x="307"/>
        <item x="214"/>
        <item x="72"/>
        <item x="251"/>
        <item x="19"/>
        <item x="256"/>
        <item x="174"/>
        <item x="273"/>
        <item x="14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5">
        <item x="1"/>
        <item x="3"/>
        <item x="0"/>
        <item x="2"/>
        <item t="default"/>
      </items>
    </pivotField>
    <pivotField showAll="0">
      <items count="10">
        <item x="3"/>
        <item x="4"/>
        <item x="8"/>
        <item x="2"/>
        <item x="6"/>
        <item x="5"/>
        <item x="0"/>
        <item x="1"/>
        <item h="1" x="7"/>
        <item t="default"/>
      </items>
    </pivotField>
    <pivotField numFmtId="1" showAll="0"/>
    <pivotField showAll="0"/>
    <pivotField showAll="0"/>
    <pivotField showAll="0"/>
    <pivotField dataField="1" showAll="0">
      <items count="72">
        <item x="69"/>
        <item x="57"/>
        <item x="51"/>
        <item x="23"/>
        <item x="43"/>
        <item x="8"/>
        <item x="34"/>
        <item x="25"/>
        <item x="12"/>
        <item x="45"/>
        <item x="10"/>
        <item x="11"/>
        <item x="33"/>
        <item x="46"/>
        <item x="17"/>
        <item x="64"/>
        <item x="31"/>
        <item x="38"/>
        <item x="40"/>
        <item x="29"/>
        <item x="36"/>
        <item x="2"/>
        <item x="18"/>
        <item x="24"/>
        <item x="7"/>
        <item x="21"/>
        <item x="6"/>
        <item x="13"/>
        <item x="53"/>
        <item x="30"/>
        <item x="56"/>
        <item x="68"/>
        <item x="42"/>
        <item x="41"/>
        <item x="9"/>
        <item x="3"/>
        <item x="54"/>
        <item x="22"/>
        <item x="50"/>
        <item x="66"/>
        <item x="4"/>
        <item x="44"/>
        <item x="5"/>
        <item x="48"/>
        <item x="27"/>
        <item x="16"/>
        <item x="39"/>
        <item x="32"/>
        <item x="35"/>
        <item x="70"/>
        <item x="59"/>
        <item x="60"/>
        <item x="37"/>
        <item x="14"/>
        <item x="26"/>
        <item x="47"/>
        <item x="67"/>
        <item x="65"/>
        <item x="15"/>
        <item x="58"/>
        <item x="61"/>
        <item x="19"/>
        <item x="63"/>
        <item x="62"/>
        <item x="28"/>
        <item x="52"/>
        <item x="49"/>
        <item x="20"/>
        <item x="1"/>
        <item x="0"/>
        <item x="5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Total Penjualan" fld="10" baseField="0" baseItem="0"/>
    <dataField name="Count of ID_Pesanan" fld="0" subtotal="count" baseField="0" baseItem="0"/>
  </dataFields>
  <pivotTableStyleInfo name="PivotStyleLight16" showRowHeaders="1" showColHeaders="1" showRowStripes="0" showColStripes="0" showLastColumn="1"/>
  <filters count="1">
    <filter fld="1" type="dateBetween" evalOrder="-1" id="98"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45297E-EAD1-4531-B024-750BBB97A3DC}" name="PivotTable2" cacheId="1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3:B14"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5">
        <item x="1"/>
        <item x="3"/>
        <item x="0"/>
        <item x="2"/>
        <item t="default"/>
      </items>
    </pivotField>
    <pivotField showAll="0">
      <items count="10">
        <item x="3"/>
        <item x="4"/>
        <item x="8"/>
        <item x="2"/>
        <item x="6"/>
        <item x="5"/>
        <item x="0"/>
        <item x="1"/>
        <item h="1" x="7"/>
        <item t="default"/>
      </items>
    </pivotField>
    <pivotField numFmtId="1" showAll="0"/>
    <pivotField showAll="0"/>
    <pivotField showAll="0"/>
    <pivotField showAll="0"/>
    <pivotField dataField="1" showAll="0"/>
    <pivotField axis="axisRow" showAll="0">
      <items count="5">
        <item x="0"/>
        <item x="1"/>
        <item x="2"/>
        <item x="3"/>
        <item t="default"/>
      </items>
    </pivotField>
  </pivotFields>
  <rowFields count="2">
    <field x="11"/>
    <field x="1"/>
  </rowFields>
  <rowItems count="11">
    <i>
      <x v="1"/>
    </i>
    <i r="1">
      <x v="1"/>
    </i>
    <i r="1">
      <x v="2"/>
    </i>
    <i r="1">
      <x v="3"/>
    </i>
    <i r="1">
      <x v="4"/>
    </i>
    <i r="1">
      <x v="5"/>
    </i>
    <i r="1">
      <x v="6"/>
    </i>
    <i r="1">
      <x v="7"/>
    </i>
    <i r="1">
      <x v="8"/>
    </i>
    <i r="1">
      <x v="9"/>
    </i>
    <i t="grand">
      <x/>
    </i>
  </rowItems>
  <colItems count="1">
    <i/>
  </colItems>
  <dataFields count="1">
    <dataField name="Sum of Total Penjualan"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4" name="Tanggal_Pesanan">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_Produk" xr10:uid="{0392F276-6CFA-4034-B7BD-E1BF82995739}" sourceName="Kategori_Produk">
  <pivotTables>
    <pivotTable tabId="4" name="PivotTable10"/>
    <pivotTable tabId="4" name="PivotTable11"/>
    <pivotTable tabId="4" name="PivotTable2"/>
    <pivotTable tabId="4" name="PivotTable4"/>
    <pivotTable tabId="4" name="PivotTable8"/>
    <pivotTable tabId="4" name="PivotTable9"/>
  </pivotTables>
  <data>
    <tabular pivotCacheId="53252679">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Produk" xr10:uid="{279CAE9F-27D2-4423-B7A0-E3B2BC9BE66F}" sourceName="Nama_Produk">
  <pivotTables>
    <pivotTable tabId="4" name="PivotTable10"/>
    <pivotTable tabId="4" name="PivotTable11"/>
    <pivotTable tabId="4" name="PivotTable2"/>
    <pivotTable tabId="4" name="PivotTable4"/>
    <pivotTable tabId="4" name="PivotTable8"/>
    <pivotTable tabId="4" name="PivotTable9"/>
  </pivotTables>
  <data>
    <tabular pivotCacheId="53252679">
      <items count="9">
        <i x="3" s="1"/>
        <i x="4" s="1"/>
        <i x="8" s="1"/>
        <i x="2" s="1"/>
        <i x="6" s="1"/>
        <i x="5" s="1"/>
        <i x="0" s="1"/>
        <i x="1"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_Produk" xr10:uid="{81A9AB4C-C997-4F3C-90F0-25EE3001F84F}" cache="Slicer_Kategori_Produk" caption="Kategori_Produk" style="SlicerStyleLight2" rowHeight="234950"/>
  <slicer name="Nama_Produk" xr10:uid="{BE9A287F-583D-4226-8D9E-339D9B84C82C}" cache="Slicer_Nama_Produk" caption="Nama_Produk" style="SlicerStyleLight2" rowHeight="2349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_Pesanan" xr10:uid="{F6A4E4F2-1B2F-43A4-A390-7AA84BBF785C}" sourceName="Tanggal_Pesanan">
  <pivotTables>
    <pivotTable tabId="4" name="PivotTable2"/>
    <pivotTable tabId="4" name="PivotTable10"/>
    <pivotTable tabId="4" name="PivotTable11"/>
    <pivotTable tabId="4" name="PivotTable4"/>
    <pivotTable tabId="4" name="PivotTable8"/>
    <pivotTable tabId="4" name="PivotTable9"/>
  </pivotTables>
  <state minimalRefreshVersion="6" lastRefreshVersion="6" pivotCacheId="53252679" filterType="dateBetween">
    <selection startDate="2023-01-01T00:00:00" endDate="2023-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_Pesanan" xr10:uid="{1078221B-AA72-4218-BF13-3DA25C265D2B}" cache="NativeTimeline_Tanggal_Pesanan" caption="Tanggal_Pesanan" level="2" selectionLevel="1" scrollPosition="2023-02-27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C10E-8EB8-4C6E-BC68-6D6239EC4A03}">
  <dimension ref="A3:C20"/>
  <sheetViews>
    <sheetView workbookViewId="0">
      <selection activeCell="A3" sqref="A3"/>
    </sheetView>
  </sheetViews>
  <sheetFormatPr defaultRowHeight="18"/>
  <sheetData>
    <row r="3" spans="1:3">
      <c r="A3" s="10"/>
      <c r="B3" s="11"/>
      <c r="C3" s="12"/>
    </row>
    <row r="4" spans="1:3">
      <c r="A4" s="13"/>
      <c r="B4" s="14"/>
      <c r="C4" s="15"/>
    </row>
    <row r="5" spans="1:3">
      <c r="A5" s="13"/>
      <c r="B5" s="14"/>
      <c r="C5" s="15"/>
    </row>
    <row r="6" spans="1:3">
      <c r="A6" s="13"/>
      <c r="B6" s="14"/>
      <c r="C6" s="15"/>
    </row>
    <row r="7" spans="1:3">
      <c r="A7" s="13"/>
      <c r="B7" s="14"/>
      <c r="C7" s="15"/>
    </row>
    <row r="8" spans="1:3">
      <c r="A8" s="13"/>
      <c r="B8" s="14"/>
      <c r="C8" s="15"/>
    </row>
    <row r="9" spans="1:3">
      <c r="A9" s="13"/>
      <c r="B9" s="14"/>
      <c r="C9" s="15"/>
    </row>
    <row r="10" spans="1:3">
      <c r="A10" s="13"/>
      <c r="B10" s="14"/>
      <c r="C10" s="15"/>
    </row>
    <row r="11" spans="1:3">
      <c r="A11" s="13"/>
      <c r="B11" s="14"/>
      <c r="C11" s="15"/>
    </row>
    <row r="12" spans="1:3">
      <c r="A12" s="13"/>
      <c r="B12" s="14"/>
      <c r="C12" s="15"/>
    </row>
    <row r="13" spans="1:3">
      <c r="A13" s="13"/>
      <c r="B13" s="14"/>
      <c r="C13" s="15"/>
    </row>
    <row r="14" spans="1:3">
      <c r="A14" s="13"/>
      <c r="B14" s="14"/>
      <c r="C14" s="15"/>
    </row>
    <row r="15" spans="1:3">
      <c r="A15" s="13"/>
      <c r="B15" s="14"/>
      <c r="C15" s="15"/>
    </row>
    <row r="16" spans="1:3">
      <c r="A16" s="13"/>
      <c r="B16" s="14"/>
      <c r="C16" s="15"/>
    </row>
    <row r="17" spans="1:3">
      <c r="A17" s="13"/>
      <c r="B17" s="14"/>
      <c r="C17" s="15"/>
    </row>
    <row r="18" spans="1:3">
      <c r="A18" s="13"/>
      <c r="B18" s="14"/>
      <c r="C18" s="15"/>
    </row>
    <row r="19" spans="1:3">
      <c r="A19" s="13"/>
      <c r="B19" s="14"/>
      <c r="C19" s="15"/>
    </row>
    <row r="20" spans="1:3">
      <c r="A20" s="16"/>
      <c r="B20" s="17"/>
      <c r="C20"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39A03-4B31-40A6-A0A8-910C400D435F}">
  <dimension ref="A2:C114"/>
  <sheetViews>
    <sheetView topLeftCell="A65" zoomScaleNormal="100" workbookViewId="0">
      <selection activeCell="C98" sqref="C98"/>
    </sheetView>
  </sheetViews>
  <sheetFormatPr defaultRowHeight="18"/>
  <cols>
    <col min="1" max="1" width="14" bestFit="1" customWidth="1"/>
    <col min="2" max="2" width="23.6640625" bestFit="1" customWidth="1"/>
    <col min="3" max="3" width="12.109375" bestFit="1" customWidth="1"/>
    <col min="4" max="4" width="13.44140625" customWidth="1"/>
    <col min="5" max="476" width="13.44140625" bestFit="1" customWidth="1"/>
    <col min="477" max="477" width="11" bestFit="1" customWidth="1"/>
  </cols>
  <sheetData>
    <row r="2" spans="1:2">
      <c r="A2" t="s">
        <v>649</v>
      </c>
    </row>
    <row r="3" spans="1:2">
      <c r="A3" s="23" t="s">
        <v>634</v>
      </c>
      <c r="B3" t="s">
        <v>646</v>
      </c>
    </row>
    <row r="4" spans="1:2">
      <c r="A4" s="24" t="s">
        <v>636</v>
      </c>
      <c r="B4" s="19">
        <v>2532415000</v>
      </c>
    </row>
    <row r="5" spans="1:2">
      <c r="A5" s="26" t="s">
        <v>637</v>
      </c>
      <c r="B5" s="19">
        <v>546615000</v>
      </c>
    </row>
    <row r="6" spans="1:2">
      <c r="A6" s="26" t="s">
        <v>638</v>
      </c>
      <c r="B6" s="19">
        <v>17380000</v>
      </c>
    </row>
    <row r="7" spans="1:2">
      <c r="A7" s="26" t="s">
        <v>639</v>
      </c>
      <c r="B7" s="19">
        <v>375930000</v>
      </c>
    </row>
    <row r="8" spans="1:2">
      <c r="A8" s="26" t="s">
        <v>640</v>
      </c>
      <c r="B8" s="19">
        <v>171455000</v>
      </c>
    </row>
    <row r="9" spans="1:2">
      <c r="A9" s="26" t="s">
        <v>641</v>
      </c>
      <c r="B9" s="19">
        <v>205145000</v>
      </c>
    </row>
    <row r="10" spans="1:2">
      <c r="A10" s="26" t="s">
        <v>642</v>
      </c>
      <c r="B10" s="19">
        <v>25725000</v>
      </c>
    </row>
    <row r="11" spans="1:2">
      <c r="A11" s="26" t="s">
        <v>643</v>
      </c>
      <c r="B11" s="19">
        <v>245575000</v>
      </c>
    </row>
    <row r="12" spans="1:2">
      <c r="A12" s="26" t="s">
        <v>644</v>
      </c>
      <c r="B12" s="19">
        <v>517940000</v>
      </c>
    </row>
    <row r="13" spans="1:2">
      <c r="A13" s="26" t="s">
        <v>645</v>
      </c>
      <c r="B13" s="19">
        <v>426650000</v>
      </c>
    </row>
    <row r="14" spans="1:2">
      <c r="A14" s="24" t="s">
        <v>635</v>
      </c>
      <c r="B14" s="19">
        <v>2532415000</v>
      </c>
    </row>
    <row r="32" spans="1:1">
      <c r="A32" s="25"/>
    </row>
    <row r="36" spans="1:2">
      <c r="A36" t="s">
        <v>648</v>
      </c>
    </row>
    <row r="37" spans="1:2">
      <c r="A37" t="s">
        <v>646</v>
      </c>
      <c r="B37" t="s">
        <v>647</v>
      </c>
    </row>
    <row r="38" spans="1:2">
      <c r="A38" s="19">
        <v>2532415000</v>
      </c>
      <c r="B38" s="19">
        <v>142</v>
      </c>
    </row>
    <row r="41" spans="1:2">
      <c r="A41" s="3" t="s">
        <v>650</v>
      </c>
    </row>
    <row r="42" spans="1:2">
      <c r="A42" s="27">
        <f>GETPIVOTDATA("Sum of Total Penjualan",$A$37)/GETPIVOTDATA("Count of ID_Pesanan",$A$37)</f>
        <v>17833908.450704224</v>
      </c>
    </row>
    <row r="44" spans="1:2">
      <c r="A44" s="3" t="s">
        <v>651</v>
      </c>
    </row>
    <row r="46" spans="1:2">
      <c r="A46" s="23" t="s">
        <v>634</v>
      </c>
      <c r="B46" t="s">
        <v>646</v>
      </c>
    </row>
    <row r="47" spans="1:2">
      <c r="A47" s="24" t="s">
        <v>40</v>
      </c>
      <c r="B47" s="19">
        <v>146700000</v>
      </c>
    </row>
    <row r="48" spans="1:2">
      <c r="A48" s="24" t="s">
        <v>49</v>
      </c>
      <c r="B48" s="19">
        <v>32400000</v>
      </c>
    </row>
    <row r="49" spans="1:2">
      <c r="A49" s="24" t="s">
        <v>127</v>
      </c>
      <c r="B49" s="19">
        <v>108000000</v>
      </c>
    </row>
    <row r="50" spans="1:2">
      <c r="A50" s="24" t="s">
        <v>29</v>
      </c>
      <c r="B50" s="19">
        <v>199800000</v>
      </c>
    </row>
    <row r="51" spans="1:2">
      <c r="A51" s="24" t="s">
        <v>62</v>
      </c>
      <c r="B51" s="19">
        <v>19500000</v>
      </c>
    </row>
    <row r="52" spans="1:2">
      <c r="A52" s="24" t="s">
        <v>52</v>
      </c>
      <c r="B52" s="19">
        <v>5850000</v>
      </c>
    </row>
    <row r="53" spans="1:2">
      <c r="A53" s="24" t="s">
        <v>14</v>
      </c>
      <c r="B53" s="19">
        <v>2010000000</v>
      </c>
    </row>
    <row r="54" spans="1:2">
      <c r="A54" s="24" t="s">
        <v>24</v>
      </c>
      <c r="B54" s="19">
        <v>10165000</v>
      </c>
    </row>
    <row r="55" spans="1:2">
      <c r="A55" s="24" t="s">
        <v>635</v>
      </c>
      <c r="B55" s="19">
        <v>2532415000</v>
      </c>
    </row>
    <row r="73" spans="1:2">
      <c r="A73" s="3" t="s">
        <v>652</v>
      </c>
    </row>
    <row r="75" spans="1:2">
      <c r="A75" s="23" t="s">
        <v>634</v>
      </c>
      <c r="B75" t="s">
        <v>646</v>
      </c>
    </row>
    <row r="76" spans="1:2">
      <c r="A76" s="24" t="s">
        <v>40</v>
      </c>
      <c r="B76" s="19">
        <v>146700000</v>
      </c>
    </row>
    <row r="77" spans="1:2">
      <c r="A77" s="24" t="s">
        <v>49</v>
      </c>
      <c r="B77" s="19">
        <v>32400000</v>
      </c>
    </row>
    <row r="78" spans="1:2">
      <c r="A78" s="24" t="s">
        <v>127</v>
      </c>
      <c r="B78" s="19">
        <v>108000000</v>
      </c>
    </row>
    <row r="79" spans="1:2">
      <c r="A79" s="24" t="s">
        <v>29</v>
      </c>
      <c r="B79" s="19">
        <v>199800000</v>
      </c>
    </row>
    <row r="80" spans="1:2">
      <c r="A80" s="24" t="s">
        <v>62</v>
      </c>
      <c r="B80" s="19">
        <v>19500000</v>
      </c>
    </row>
    <row r="81" spans="1:2">
      <c r="A81" s="24" t="s">
        <v>52</v>
      </c>
      <c r="B81" s="19">
        <v>5850000</v>
      </c>
    </row>
    <row r="82" spans="1:2">
      <c r="A82" s="24" t="s">
        <v>14</v>
      </c>
      <c r="B82" s="19">
        <v>2010000000</v>
      </c>
    </row>
    <row r="83" spans="1:2">
      <c r="A83" s="24" t="s">
        <v>24</v>
      </c>
      <c r="B83" s="19">
        <v>10165000</v>
      </c>
    </row>
    <row r="84" spans="1:2">
      <c r="A84" s="24" t="s">
        <v>635</v>
      </c>
      <c r="B84" s="19">
        <v>2532415000</v>
      </c>
    </row>
    <row r="98" spans="1:3">
      <c r="A98" s="3" t="s">
        <v>610</v>
      </c>
    </row>
    <row r="99" spans="1:3">
      <c r="A99" s="23" t="s">
        <v>3</v>
      </c>
      <c r="B99" t="s">
        <v>646</v>
      </c>
    </row>
    <row r="100" spans="1:3">
      <c r="A100" s="24" t="s">
        <v>18</v>
      </c>
      <c r="B100" s="19">
        <v>429695000</v>
      </c>
    </row>
    <row r="101" spans="1:3">
      <c r="A101" s="24" t="s">
        <v>72</v>
      </c>
      <c r="B101" s="19">
        <v>261970000</v>
      </c>
    </row>
    <row r="102" spans="1:3">
      <c r="A102" s="24" t="s">
        <v>39</v>
      </c>
      <c r="B102" s="19">
        <v>515380000</v>
      </c>
    </row>
    <row r="103" spans="1:3">
      <c r="A103" s="24" t="s">
        <v>12</v>
      </c>
      <c r="B103" s="19">
        <v>461140000</v>
      </c>
    </row>
    <row r="104" spans="1:3">
      <c r="A104" s="24" t="s">
        <v>32</v>
      </c>
      <c r="B104" s="19">
        <v>290475000</v>
      </c>
    </row>
    <row r="105" spans="1:3">
      <c r="A105" s="24" t="s">
        <v>635</v>
      </c>
      <c r="B105" s="19">
        <v>1958660000</v>
      </c>
    </row>
    <row r="108" spans="1:3">
      <c r="A108" s="3" t="s">
        <v>656</v>
      </c>
    </row>
    <row r="109" spans="1:3">
      <c r="A109" s="23" t="s">
        <v>654</v>
      </c>
      <c r="B109" t="s">
        <v>655</v>
      </c>
      <c r="C109" t="s">
        <v>653</v>
      </c>
    </row>
    <row r="110" spans="1:3">
      <c r="A110" s="24" t="s">
        <v>20</v>
      </c>
      <c r="B110" s="19">
        <v>26</v>
      </c>
      <c r="C110" s="28">
        <v>0.18309859154929578</v>
      </c>
    </row>
    <row r="111" spans="1:3">
      <c r="A111" s="24" t="s">
        <v>73</v>
      </c>
      <c r="B111" s="19">
        <v>59</v>
      </c>
      <c r="C111" s="28">
        <v>0.41549295774647887</v>
      </c>
    </row>
    <row r="112" spans="1:3">
      <c r="A112" s="24" t="s">
        <v>53</v>
      </c>
      <c r="B112" s="19">
        <v>31</v>
      </c>
      <c r="C112" s="28">
        <v>0.21830985915492956</v>
      </c>
    </row>
    <row r="113" spans="1:3">
      <c r="A113" s="24" t="s">
        <v>16</v>
      </c>
      <c r="B113" s="19">
        <v>26</v>
      </c>
      <c r="C113" s="28">
        <v>0.18309859154929578</v>
      </c>
    </row>
    <row r="114" spans="1:3">
      <c r="A114" s="24" t="s">
        <v>635</v>
      </c>
      <c r="B114" s="19">
        <v>142</v>
      </c>
      <c r="C114" s="28">
        <v>1</v>
      </c>
    </row>
  </sheetData>
  <pageMargins left="0.7" right="0.7" top="0.75" bottom="0.75" header="0.3" footer="0.3"/>
  <pageSetup paperSize="9" orientation="portrait" horizontalDpi="360" verticalDpi="36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0F1B5-9C00-4CE6-9ACE-3CAB6D57C9A4}">
  <dimension ref="A1:R66"/>
  <sheetViews>
    <sheetView showGridLines="0" tabSelected="1" zoomScale="60" zoomScaleNormal="60" workbookViewId="0">
      <selection activeCell="R40" sqref="R40"/>
    </sheetView>
  </sheetViews>
  <sheetFormatPr defaultRowHeight="18"/>
  <cols>
    <col min="1" max="1" width="24.5546875" customWidth="1"/>
    <col min="3" max="3" width="15.77734375" customWidth="1"/>
    <col min="5" max="5" width="26" customWidth="1"/>
  </cols>
  <sheetData>
    <row r="1" spans="1:15">
      <c r="A1" s="38"/>
      <c r="B1" s="32"/>
      <c r="C1" s="32"/>
      <c r="D1" s="32"/>
      <c r="E1" s="32"/>
      <c r="F1" s="32"/>
      <c r="G1" s="32"/>
      <c r="H1" s="32"/>
      <c r="I1" s="32"/>
      <c r="J1" s="32"/>
      <c r="K1" s="32"/>
      <c r="L1" s="32"/>
      <c r="M1" s="32"/>
      <c r="N1" s="32"/>
      <c r="O1" s="33"/>
    </row>
    <row r="2" spans="1:15">
      <c r="A2" s="34"/>
      <c r="B2" s="30"/>
      <c r="C2" s="30"/>
      <c r="D2" s="30"/>
      <c r="E2" s="30"/>
      <c r="F2" s="30"/>
      <c r="G2" s="30"/>
      <c r="H2" s="30"/>
      <c r="I2" s="30"/>
      <c r="J2" s="30"/>
      <c r="K2" s="30"/>
      <c r="L2" s="30"/>
      <c r="M2" s="30"/>
      <c r="N2" s="30"/>
      <c r="O2" s="35"/>
    </row>
    <row r="3" spans="1:15">
      <c r="A3" s="34"/>
      <c r="B3" s="30"/>
      <c r="C3" s="30"/>
      <c r="D3" s="30"/>
      <c r="E3" s="30"/>
      <c r="F3" s="30"/>
      <c r="G3" s="30"/>
      <c r="H3" s="30"/>
      <c r="I3" s="30"/>
      <c r="J3" s="30"/>
      <c r="K3" s="30"/>
      <c r="L3" s="30"/>
      <c r="M3" s="30"/>
      <c r="N3" s="30"/>
      <c r="O3" s="35"/>
    </row>
    <row r="4" spans="1:15">
      <c r="A4" s="39" t="s">
        <v>657</v>
      </c>
      <c r="B4" s="30"/>
      <c r="C4" s="29" t="s">
        <v>650</v>
      </c>
      <c r="D4" s="30"/>
      <c r="E4" s="29" t="s">
        <v>658</v>
      </c>
      <c r="F4" s="30"/>
      <c r="G4" s="30"/>
      <c r="H4" s="30"/>
      <c r="I4" s="30"/>
      <c r="J4" s="30"/>
      <c r="K4" s="30"/>
      <c r="L4" s="30"/>
      <c r="M4" s="30"/>
      <c r="N4" s="30"/>
      <c r="O4" s="35"/>
    </row>
    <row r="5" spans="1:15">
      <c r="A5" s="39">
        <f>GETPIVOTDATA("Total Penjualan",'Pivot table'!$A$3)</f>
        <v>2532415000</v>
      </c>
      <c r="B5" s="30"/>
      <c r="C5" s="29">
        <f>'Pivot table'!A42</f>
        <v>17833908.450704224</v>
      </c>
      <c r="D5" s="30"/>
      <c r="E5" s="29">
        <f>GETPIVOTDATA("Count of ID_Pesanan",'Pivot table'!$A$37)</f>
        <v>142</v>
      </c>
      <c r="F5" s="30"/>
      <c r="G5" s="30"/>
      <c r="H5" s="30"/>
      <c r="I5" s="30"/>
      <c r="J5" s="30"/>
      <c r="K5" s="30"/>
      <c r="L5" s="30"/>
      <c r="M5" s="30"/>
      <c r="N5" s="30"/>
      <c r="O5" s="35"/>
    </row>
    <row r="6" spans="1:15">
      <c r="A6" s="34"/>
      <c r="B6" s="30"/>
      <c r="C6" s="30"/>
      <c r="D6" s="30"/>
      <c r="E6" s="30"/>
      <c r="F6" s="30"/>
      <c r="G6" s="30"/>
      <c r="H6" s="30"/>
      <c r="I6" s="30"/>
      <c r="J6" s="30"/>
      <c r="K6" s="30"/>
      <c r="L6" s="30"/>
      <c r="M6" s="30"/>
      <c r="N6" s="30"/>
      <c r="O6" s="35"/>
    </row>
    <row r="7" spans="1:15">
      <c r="A7" s="34"/>
      <c r="B7" s="30"/>
      <c r="C7" s="30"/>
      <c r="D7" s="30"/>
      <c r="E7" s="30"/>
      <c r="F7" s="30"/>
      <c r="G7" s="30"/>
      <c r="H7" s="30"/>
      <c r="I7" s="30"/>
      <c r="J7" s="30"/>
      <c r="K7" s="30"/>
      <c r="L7" s="30"/>
      <c r="M7" s="30"/>
      <c r="N7" s="30"/>
      <c r="O7" s="35"/>
    </row>
    <row r="8" spans="1:15">
      <c r="A8" s="34"/>
      <c r="B8" s="30"/>
      <c r="C8" s="30"/>
      <c r="D8" s="30"/>
      <c r="E8" s="30"/>
      <c r="F8" s="30"/>
      <c r="G8" s="30"/>
      <c r="H8" s="30"/>
      <c r="I8" s="30"/>
      <c r="J8" s="30"/>
      <c r="K8" s="30"/>
      <c r="L8" s="30"/>
      <c r="M8" s="30"/>
      <c r="N8" s="30"/>
      <c r="O8" s="35"/>
    </row>
    <row r="9" spans="1:15">
      <c r="A9" s="34"/>
      <c r="B9" s="30"/>
      <c r="C9" s="30"/>
      <c r="D9" s="30"/>
      <c r="E9" s="30"/>
      <c r="F9" s="30"/>
      <c r="G9" s="30"/>
      <c r="H9" s="30"/>
      <c r="I9" s="30"/>
      <c r="J9" s="30"/>
      <c r="K9" s="30"/>
      <c r="L9" s="30"/>
      <c r="M9" s="30"/>
      <c r="N9" s="30"/>
      <c r="O9" s="35"/>
    </row>
    <row r="10" spans="1:15">
      <c r="A10" s="34"/>
      <c r="B10" s="30"/>
      <c r="C10" s="30"/>
      <c r="D10" s="30"/>
      <c r="E10" s="30"/>
      <c r="F10" s="30"/>
      <c r="G10" s="30"/>
      <c r="H10" s="30"/>
      <c r="I10" s="30"/>
      <c r="J10" s="30"/>
      <c r="K10" s="30"/>
      <c r="L10" s="30"/>
      <c r="M10" s="30"/>
      <c r="N10" s="30"/>
      <c r="O10" s="35"/>
    </row>
    <row r="11" spans="1:15">
      <c r="A11" s="34"/>
      <c r="B11" s="30"/>
      <c r="C11" s="30"/>
      <c r="D11" s="30"/>
      <c r="E11" s="30"/>
      <c r="F11" s="30"/>
      <c r="G11" s="30"/>
      <c r="H11" s="30"/>
      <c r="I11" s="30"/>
      <c r="J11" s="30"/>
      <c r="K11" s="30"/>
      <c r="L11" s="30"/>
      <c r="M11" s="30"/>
      <c r="N11" s="30"/>
      <c r="O11" s="35"/>
    </row>
    <row r="12" spans="1:15">
      <c r="A12" s="34"/>
      <c r="B12" s="30"/>
      <c r="C12" s="30"/>
      <c r="D12" s="30"/>
      <c r="E12" s="30"/>
      <c r="F12" s="30"/>
      <c r="G12" s="30"/>
      <c r="H12" s="30"/>
      <c r="I12" s="30"/>
      <c r="J12" s="30"/>
      <c r="K12" s="30"/>
      <c r="L12" s="30"/>
      <c r="M12" s="30"/>
      <c r="N12" s="30"/>
      <c r="O12" s="35"/>
    </row>
    <row r="13" spans="1:15">
      <c r="A13" s="34"/>
      <c r="B13" s="30"/>
      <c r="C13" s="30"/>
      <c r="D13" s="30"/>
      <c r="E13" s="30"/>
      <c r="F13" s="30"/>
      <c r="G13" s="30"/>
      <c r="H13" s="30"/>
      <c r="I13" s="30"/>
      <c r="J13" s="30"/>
      <c r="K13" s="30"/>
      <c r="L13" s="30"/>
      <c r="M13" s="30"/>
      <c r="N13" s="30"/>
      <c r="O13" s="35"/>
    </row>
    <row r="14" spans="1:15">
      <c r="A14" s="34"/>
      <c r="B14" s="30"/>
      <c r="C14" s="30"/>
      <c r="D14" s="30"/>
      <c r="E14" s="30"/>
      <c r="F14" s="30"/>
      <c r="G14" s="30"/>
      <c r="H14" s="30"/>
      <c r="I14" s="30"/>
      <c r="J14" s="30"/>
      <c r="K14" s="30"/>
      <c r="L14" s="30"/>
      <c r="M14" s="30"/>
      <c r="N14" s="30"/>
      <c r="O14" s="35"/>
    </row>
    <row r="15" spans="1:15">
      <c r="A15" s="34"/>
      <c r="B15" s="30"/>
      <c r="C15" s="30"/>
      <c r="D15" s="30"/>
      <c r="E15" s="30"/>
      <c r="F15" s="30"/>
      <c r="G15" s="30"/>
      <c r="H15" s="30"/>
      <c r="I15" s="30"/>
      <c r="J15" s="30"/>
      <c r="K15" s="30"/>
      <c r="L15" s="30"/>
      <c r="M15" s="30"/>
      <c r="N15" s="30"/>
      <c r="O15" s="35"/>
    </row>
    <row r="16" spans="1:15">
      <c r="A16" s="34"/>
      <c r="B16" s="30"/>
      <c r="C16" s="30"/>
      <c r="D16" s="30"/>
      <c r="E16" s="30"/>
      <c r="F16" s="30"/>
      <c r="G16" s="30"/>
      <c r="H16" s="30"/>
      <c r="I16" s="30"/>
      <c r="J16" s="30"/>
      <c r="K16" s="30"/>
      <c r="L16" s="30"/>
      <c r="M16" s="30"/>
      <c r="N16" s="30"/>
      <c r="O16" s="35"/>
    </row>
    <row r="17" spans="1:15">
      <c r="A17" s="34"/>
      <c r="B17" s="30"/>
      <c r="C17" s="30"/>
      <c r="D17" s="30"/>
      <c r="E17" s="30"/>
      <c r="F17" s="30"/>
      <c r="G17" s="30"/>
      <c r="H17" s="30"/>
      <c r="I17" s="30"/>
      <c r="J17" s="30"/>
      <c r="K17" s="30"/>
      <c r="L17" s="30"/>
      <c r="M17" s="30"/>
      <c r="N17" s="30"/>
      <c r="O17" s="35"/>
    </row>
    <row r="18" spans="1:15">
      <c r="A18" s="34"/>
      <c r="B18" s="30"/>
      <c r="C18" s="30"/>
      <c r="D18" s="30"/>
      <c r="E18" s="30"/>
      <c r="F18" s="30"/>
      <c r="G18" s="30"/>
      <c r="H18" s="30"/>
      <c r="I18" s="30"/>
      <c r="J18" s="30"/>
      <c r="K18" s="30"/>
      <c r="L18" s="30"/>
      <c r="M18" s="30"/>
      <c r="N18" s="30"/>
      <c r="O18" s="35"/>
    </row>
    <row r="19" spans="1:15">
      <c r="A19" s="34"/>
      <c r="B19" s="30"/>
      <c r="C19" s="30"/>
      <c r="D19" s="30"/>
      <c r="E19" s="30"/>
      <c r="F19" s="30"/>
      <c r="G19" s="30"/>
      <c r="H19" s="30"/>
      <c r="I19" s="30"/>
      <c r="J19" s="30"/>
      <c r="K19" s="30"/>
      <c r="L19" s="30"/>
      <c r="M19" s="30"/>
      <c r="N19" s="30"/>
      <c r="O19" s="35"/>
    </row>
    <row r="20" spans="1:15">
      <c r="A20" s="34"/>
      <c r="B20" s="30"/>
      <c r="C20" s="30"/>
      <c r="D20" s="30"/>
      <c r="E20" s="30"/>
      <c r="F20" s="30"/>
      <c r="G20" s="30"/>
      <c r="H20" s="30"/>
      <c r="I20" s="30"/>
      <c r="J20" s="30"/>
      <c r="K20" s="30"/>
      <c r="L20" s="30"/>
      <c r="M20" s="30"/>
      <c r="N20" s="30"/>
      <c r="O20" s="35"/>
    </row>
    <row r="21" spans="1:15">
      <c r="A21" s="34"/>
      <c r="B21" s="30"/>
      <c r="C21" s="30"/>
      <c r="D21" s="30"/>
      <c r="E21" s="30"/>
      <c r="F21" s="30"/>
      <c r="G21" s="30"/>
      <c r="H21" s="30"/>
      <c r="I21" s="30"/>
      <c r="J21" s="30"/>
      <c r="K21" s="30"/>
      <c r="L21" s="30"/>
      <c r="M21" s="30"/>
      <c r="N21" s="30"/>
      <c r="O21" s="35"/>
    </row>
    <row r="22" spans="1:15">
      <c r="A22" s="34"/>
      <c r="B22" s="30"/>
      <c r="C22" s="30"/>
      <c r="D22" s="30"/>
      <c r="E22" s="30"/>
      <c r="F22" s="30"/>
      <c r="G22" s="30"/>
      <c r="H22" s="30"/>
      <c r="I22" s="30"/>
      <c r="J22" s="30"/>
      <c r="K22" s="30"/>
      <c r="L22" s="30"/>
      <c r="M22" s="30"/>
      <c r="N22" s="30"/>
      <c r="O22" s="35"/>
    </row>
    <row r="23" spans="1:15">
      <c r="A23" s="34"/>
      <c r="B23" s="30"/>
      <c r="C23" s="30"/>
      <c r="D23" s="30"/>
      <c r="E23" s="30"/>
      <c r="F23" s="30"/>
      <c r="G23" s="30"/>
      <c r="H23" s="30"/>
      <c r="I23" s="30"/>
      <c r="J23" s="30"/>
      <c r="K23" s="30"/>
      <c r="L23" s="30"/>
      <c r="M23" s="30"/>
      <c r="N23" s="30"/>
      <c r="O23" s="35"/>
    </row>
    <row r="24" spans="1:15">
      <c r="A24" s="34"/>
      <c r="B24" s="30"/>
      <c r="C24" s="30"/>
      <c r="D24" s="30"/>
      <c r="E24" s="30"/>
      <c r="F24" s="30"/>
      <c r="G24" s="30"/>
      <c r="H24" s="30"/>
      <c r="I24" s="30"/>
      <c r="J24" s="30"/>
      <c r="K24" s="30"/>
      <c r="L24" s="30"/>
      <c r="M24" s="30"/>
      <c r="N24" s="30"/>
      <c r="O24" s="35"/>
    </row>
    <row r="25" spans="1:15">
      <c r="A25" s="34"/>
      <c r="B25" s="30"/>
      <c r="C25" s="30"/>
      <c r="D25" s="30"/>
      <c r="E25" s="30"/>
      <c r="F25" s="30"/>
      <c r="G25" s="30"/>
      <c r="H25" s="30"/>
      <c r="I25" s="30"/>
      <c r="J25" s="30"/>
      <c r="K25" s="30"/>
      <c r="L25" s="30"/>
      <c r="M25" s="30"/>
      <c r="N25" s="30"/>
      <c r="O25" s="35"/>
    </row>
    <row r="26" spans="1:15">
      <c r="A26" s="34"/>
      <c r="B26" s="30"/>
      <c r="C26" s="30"/>
      <c r="D26" s="30"/>
      <c r="E26" s="30"/>
      <c r="F26" s="30"/>
      <c r="G26" s="30"/>
      <c r="H26" s="30"/>
      <c r="I26" s="30"/>
      <c r="J26" s="30"/>
      <c r="K26" s="30"/>
      <c r="L26" s="30"/>
      <c r="M26" s="30"/>
      <c r="N26" s="30"/>
      <c r="O26" s="35"/>
    </row>
    <row r="27" spans="1:15">
      <c r="A27" s="34"/>
      <c r="B27" s="30"/>
      <c r="C27" s="30"/>
      <c r="D27" s="30"/>
      <c r="E27" s="30"/>
      <c r="F27" s="30"/>
      <c r="G27" s="30"/>
      <c r="H27" s="30"/>
      <c r="I27" s="30"/>
      <c r="J27" s="30"/>
      <c r="K27" s="30"/>
      <c r="L27" s="30"/>
      <c r="M27" s="30"/>
      <c r="N27" s="30"/>
      <c r="O27" s="35"/>
    </row>
    <row r="28" spans="1:15">
      <c r="A28" s="34"/>
      <c r="B28" s="30"/>
      <c r="C28" s="30"/>
      <c r="D28" s="30"/>
      <c r="E28" s="30"/>
      <c r="F28" s="30"/>
      <c r="G28" s="30"/>
      <c r="H28" s="30"/>
      <c r="I28" s="30"/>
      <c r="J28" s="30"/>
      <c r="K28" s="30"/>
      <c r="L28" s="30"/>
      <c r="M28" s="30"/>
      <c r="N28" s="30"/>
      <c r="O28" s="35"/>
    </row>
    <row r="29" spans="1:15">
      <c r="A29" s="34"/>
      <c r="B29" s="30"/>
      <c r="C29" s="30"/>
      <c r="D29" s="30"/>
      <c r="E29" s="30"/>
      <c r="F29" s="30"/>
      <c r="G29" s="30"/>
      <c r="H29" s="30"/>
      <c r="I29" s="30"/>
      <c r="J29" s="30"/>
      <c r="K29" s="30"/>
      <c r="L29" s="30"/>
      <c r="M29" s="30"/>
      <c r="N29" s="30"/>
      <c r="O29" s="35"/>
    </row>
    <row r="30" spans="1:15">
      <c r="A30" s="34"/>
      <c r="B30" s="30"/>
      <c r="C30" s="30"/>
      <c r="D30" s="30"/>
      <c r="E30" s="30"/>
      <c r="F30" s="30"/>
      <c r="G30" s="30"/>
      <c r="H30" s="30"/>
      <c r="I30" s="30"/>
      <c r="J30" s="30"/>
      <c r="K30" s="30"/>
      <c r="L30" s="30"/>
      <c r="M30" s="30"/>
      <c r="N30" s="30"/>
      <c r="O30" s="35"/>
    </row>
    <row r="31" spans="1:15">
      <c r="A31" s="34"/>
      <c r="B31" s="30"/>
      <c r="C31" s="30"/>
      <c r="D31" s="30"/>
      <c r="E31" s="30"/>
      <c r="F31" s="30"/>
      <c r="G31" s="30"/>
      <c r="H31" s="30"/>
      <c r="I31" s="30"/>
      <c r="J31" s="30"/>
      <c r="K31" s="30"/>
      <c r="L31" s="30"/>
      <c r="M31" s="30"/>
      <c r="N31" s="30"/>
      <c r="O31" s="35"/>
    </row>
    <row r="32" spans="1:15">
      <c r="A32" s="34"/>
      <c r="B32" s="30"/>
      <c r="C32" s="30"/>
      <c r="D32" s="30"/>
      <c r="E32" s="30"/>
      <c r="F32" s="30"/>
      <c r="G32" s="30"/>
      <c r="H32" s="30"/>
      <c r="I32" s="30"/>
      <c r="J32" s="30"/>
      <c r="K32" s="30"/>
      <c r="L32" s="30"/>
      <c r="M32" s="30"/>
      <c r="N32" s="30"/>
      <c r="O32" s="35"/>
    </row>
    <row r="33" spans="1:18">
      <c r="A33" s="34"/>
      <c r="B33" s="30"/>
      <c r="C33" s="30"/>
      <c r="D33" s="30"/>
      <c r="E33" s="30"/>
      <c r="F33" s="30"/>
      <c r="G33" s="30"/>
      <c r="H33" s="30"/>
      <c r="I33" s="30"/>
      <c r="J33" s="30"/>
      <c r="K33" s="30"/>
      <c r="L33" s="30"/>
      <c r="M33" s="30"/>
      <c r="N33" s="30"/>
      <c r="O33" s="35"/>
    </row>
    <row r="34" spans="1:18">
      <c r="A34" s="34"/>
      <c r="B34" s="30"/>
      <c r="C34" s="30"/>
      <c r="D34" s="30"/>
      <c r="E34" s="30"/>
      <c r="F34" s="30"/>
      <c r="G34" s="30"/>
      <c r="H34" s="30"/>
      <c r="I34" s="30"/>
      <c r="J34" s="30"/>
      <c r="K34" s="30"/>
      <c r="L34" s="30"/>
      <c r="M34" s="30"/>
      <c r="N34" s="30"/>
      <c r="O34" s="35"/>
    </row>
    <row r="35" spans="1:18">
      <c r="A35" s="34"/>
      <c r="B35" s="30"/>
      <c r="C35" s="30"/>
      <c r="D35" s="30"/>
      <c r="E35" s="30"/>
      <c r="F35" s="30"/>
      <c r="G35" s="30"/>
      <c r="H35" s="30"/>
      <c r="I35" s="30"/>
      <c r="J35" s="30"/>
      <c r="K35" s="30"/>
      <c r="L35" s="30"/>
      <c r="M35" s="30"/>
      <c r="N35" s="30"/>
      <c r="O35" s="35"/>
    </row>
    <row r="36" spans="1:18">
      <c r="A36" s="34"/>
      <c r="B36" s="30"/>
      <c r="C36" s="30"/>
      <c r="D36" s="30"/>
      <c r="E36" s="30"/>
      <c r="F36" s="30"/>
      <c r="G36" s="30"/>
      <c r="H36" s="30"/>
      <c r="I36" s="30"/>
      <c r="J36" s="30"/>
      <c r="K36" s="30"/>
      <c r="L36" s="30"/>
      <c r="M36" s="30"/>
      <c r="N36" s="30"/>
      <c r="O36" s="35"/>
    </row>
    <row r="37" spans="1:18">
      <c r="A37" s="34"/>
      <c r="B37" s="30"/>
      <c r="C37" s="30"/>
      <c r="D37" s="30"/>
      <c r="E37" s="30"/>
      <c r="F37" s="30"/>
      <c r="G37" s="30"/>
      <c r="H37" s="30"/>
      <c r="I37" s="30"/>
      <c r="J37" s="30"/>
      <c r="K37" s="30"/>
      <c r="L37" s="30"/>
      <c r="M37" s="30"/>
      <c r="N37" s="30"/>
      <c r="O37" s="35"/>
    </row>
    <row r="38" spans="1:18">
      <c r="A38" s="34"/>
      <c r="B38" s="30"/>
      <c r="C38" s="30"/>
      <c r="D38" s="30"/>
      <c r="E38" s="30"/>
      <c r="F38" s="30"/>
      <c r="G38" s="30"/>
      <c r="H38" s="30"/>
      <c r="I38" s="30"/>
      <c r="J38" s="30"/>
      <c r="K38" s="30"/>
      <c r="L38" s="30"/>
      <c r="M38" s="30"/>
      <c r="N38" s="30"/>
      <c r="O38" s="35"/>
    </row>
    <row r="39" spans="1:18">
      <c r="A39" s="34"/>
      <c r="B39" s="30"/>
      <c r="C39" s="30"/>
      <c r="D39" s="30"/>
      <c r="E39" s="30"/>
      <c r="F39" s="30"/>
      <c r="G39" s="30"/>
      <c r="H39" s="30"/>
      <c r="I39" s="30"/>
      <c r="J39" s="30"/>
      <c r="K39" s="30"/>
      <c r="L39" s="30"/>
      <c r="M39" s="30"/>
      <c r="N39" s="30"/>
      <c r="O39" s="35"/>
    </row>
    <row r="40" spans="1:18">
      <c r="A40" s="34"/>
      <c r="B40" s="30"/>
      <c r="C40" s="30"/>
      <c r="D40" s="30"/>
      <c r="E40" s="30"/>
      <c r="F40" s="30"/>
      <c r="G40" s="30"/>
      <c r="H40" s="30"/>
      <c r="I40" s="30"/>
      <c r="J40" s="30"/>
      <c r="K40" s="30"/>
      <c r="L40" s="30"/>
      <c r="M40" s="30"/>
      <c r="N40" s="30"/>
      <c r="O40" s="35"/>
      <c r="R40" t="s">
        <v>659</v>
      </c>
    </row>
    <row r="41" spans="1:18">
      <c r="A41" s="34"/>
      <c r="B41" s="30"/>
      <c r="C41" s="30"/>
      <c r="D41" s="30"/>
      <c r="E41" s="30"/>
      <c r="F41" s="30"/>
      <c r="G41" s="30"/>
      <c r="H41" s="30"/>
      <c r="I41" s="30"/>
      <c r="J41" s="30"/>
      <c r="K41" s="30"/>
      <c r="L41" s="30"/>
      <c r="M41" s="30"/>
      <c r="N41" s="30"/>
      <c r="O41" s="35"/>
    </row>
    <row r="42" spans="1:18">
      <c r="A42" s="34"/>
      <c r="B42" s="30"/>
      <c r="C42" s="30"/>
      <c r="D42" s="30"/>
      <c r="E42" s="30"/>
      <c r="F42" s="30"/>
      <c r="G42" s="30"/>
      <c r="H42" s="30"/>
      <c r="I42" s="30"/>
      <c r="J42" s="30"/>
      <c r="K42" s="30"/>
      <c r="L42" s="30"/>
      <c r="M42" s="30"/>
      <c r="N42" s="30"/>
      <c r="O42" s="35"/>
    </row>
    <row r="43" spans="1:18">
      <c r="A43" s="34"/>
      <c r="B43" s="30"/>
      <c r="C43" s="30"/>
      <c r="D43" s="30"/>
      <c r="E43" s="30"/>
      <c r="F43" s="30"/>
      <c r="G43" s="30"/>
      <c r="H43" s="30"/>
      <c r="I43" s="30"/>
      <c r="J43" s="30"/>
      <c r="K43" s="30"/>
      <c r="L43" s="30"/>
      <c r="M43" s="30"/>
      <c r="N43" s="30"/>
      <c r="O43" s="35"/>
    </row>
    <row r="44" spans="1:18">
      <c r="A44" s="34"/>
      <c r="B44" s="30"/>
      <c r="C44" s="30"/>
      <c r="D44" s="30"/>
      <c r="E44" s="30"/>
      <c r="F44" s="30"/>
      <c r="G44" s="30"/>
      <c r="H44" s="30"/>
      <c r="I44" s="30"/>
      <c r="J44" s="30"/>
      <c r="K44" s="30"/>
      <c r="L44" s="30"/>
      <c r="M44" s="30"/>
      <c r="N44" s="30"/>
      <c r="O44" s="35"/>
    </row>
    <row r="45" spans="1:18">
      <c r="A45" s="34"/>
      <c r="B45" s="30"/>
      <c r="C45" s="30"/>
      <c r="D45" s="30"/>
      <c r="E45" s="30"/>
      <c r="F45" s="30"/>
      <c r="G45" s="30"/>
      <c r="H45" s="30"/>
      <c r="I45" s="30"/>
      <c r="J45" s="30"/>
      <c r="K45" s="30"/>
      <c r="L45" s="30"/>
      <c r="M45" s="30"/>
      <c r="N45" s="30"/>
      <c r="O45" s="35"/>
    </row>
    <row r="46" spans="1:18">
      <c r="A46" s="34"/>
      <c r="B46" s="30"/>
      <c r="C46" s="30"/>
      <c r="D46" s="30"/>
      <c r="E46" s="30"/>
      <c r="F46" s="30"/>
      <c r="G46" s="30"/>
      <c r="H46" s="30"/>
      <c r="I46" s="30"/>
      <c r="J46" s="30"/>
      <c r="K46" s="30"/>
      <c r="L46" s="30"/>
      <c r="M46" s="30"/>
      <c r="N46" s="30"/>
      <c r="O46" s="35"/>
    </row>
    <row r="47" spans="1:18">
      <c r="A47" s="34"/>
      <c r="B47" s="30"/>
      <c r="C47" s="30"/>
      <c r="D47" s="30"/>
      <c r="E47" s="30"/>
      <c r="F47" s="30"/>
      <c r="G47" s="30"/>
      <c r="H47" s="30"/>
      <c r="I47" s="30"/>
      <c r="J47" s="30"/>
      <c r="K47" s="30"/>
      <c r="L47" s="30"/>
      <c r="M47" s="30"/>
      <c r="N47" s="30"/>
      <c r="O47" s="35"/>
    </row>
    <row r="48" spans="1:18">
      <c r="A48" s="34"/>
      <c r="B48" s="30"/>
      <c r="C48" s="30"/>
      <c r="D48" s="30"/>
      <c r="E48" s="30"/>
      <c r="F48" s="30"/>
      <c r="G48" s="30"/>
      <c r="H48" s="30"/>
      <c r="I48" s="30"/>
      <c r="J48" s="30"/>
      <c r="K48" s="30"/>
      <c r="L48" s="30"/>
      <c r="M48" s="30"/>
      <c r="N48" s="30"/>
      <c r="O48" s="35"/>
    </row>
    <row r="49" spans="1:15">
      <c r="A49" s="34"/>
      <c r="B49" s="30"/>
      <c r="C49" s="30"/>
      <c r="D49" s="30"/>
      <c r="E49" s="30"/>
      <c r="F49" s="30"/>
      <c r="G49" s="30"/>
      <c r="H49" s="30"/>
      <c r="I49" s="30"/>
      <c r="J49" s="30"/>
      <c r="K49" s="30"/>
      <c r="L49" s="30"/>
      <c r="M49" s="30"/>
      <c r="N49" s="30"/>
      <c r="O49" s="35"/>
    </row>
    <row r="50" spans="1:15">
      <c r="A50" s="34"/>
      <c r="B50" s="30"/>
      <c r="C50" s="30"/>
      <c r="D50" s="30"/>
      <c r="E50" s="30"/>
      <c r="F50" s="30"/>
      <c r="G50" s="30"/>
      <c r="H50" s="30"/>
      <c r="I50" s="30"/>
      <c r="J50" s="30"/>
      <c r="K50" s="30"/>
      <c r="L50" s="30"/>
      <c r="M50" s="30"/>
      <c r="N50" s="30"/>
      <c r="O50" s="35"/>
    </row>
    <row r="51" spans="1:15">
      <c r="A51" s="34"/>
      <c r="B51" s="30"/>
      <c r="C51" s="30"/>
      <c r="D51" s="30"/>
      <c r="E51" s="30"/>
      <c r="F51" s="30"/>
      <c r="G51" s="30"/>
      <c r="H51" s="30"/>
      <c r="I51" s="30"/>
      <c r="J51" s="30"/>
      <c r="K51" s="30"/>
      <c r="L51" s="30"/>
      <c r="M51" s="30"/>
      <c r="N51" s="30"/>
      <c r="O51" s="35"/>
    </row>
    <row r="52" spans="1:15">
      <c r="A52" s="34"/>
      <c r="B52" s="30"/>
      <c r="C52" s="30"/>
      <c r="D52" s="30"/>
      <c r="E52" s="30"/>
      <c r="F52" s="30"/>
      <c r="G52" s="30"/>
      <c r="H52" s="30"/>
      <c r="I52" s="30"/>
      <c r="J52" s="30"/>
      <c r="K52" s="30"/>
      <c r="L52" s="30"/>
      <c r="M52" s="30"/>
      <c r="N52" s="30"/>
      <c r="O52" s="35"/>
    </row>
    <row r="53" spans="1:15">
      <c r="A53" s="34"/>
      <c r="B53" s="30"/>
      <c r="C53" s="30"/>
      <c r="D53" s="30"/>
      <c r="E53" s="30"/>
      <c r="F53" s="30"/>
      <c r="G53" s="30"/>
      <c r="H53" s="30"/>
      <c r="I53" s="30"/>
      <c r="J53" s="30"/>
      <c r="K53" s="30"/>
      <c r="L53" s="30"/>
      <c r="M53" s="30"/>
      <c r="N53" s="30"/>
      <c r="O53" s="35"/>
    </row>
    <row r="54" spans="1:15">
      <c r="A54" s="34"/>
      <c r="B54" s="30"/>
      <c r="C54" s="30"/>
      <c r="D54" s="30"/>
      <c r="E54" s="30"/>
      <c r="F54" s="30"/>
      <c r="G54" s="30"/>
      <c r="H54" s="30"/>
      <c r="I54" s="30"/>
      <c r="J54" s="30"/>
      <c r="K54" s="30"/>
      <c r="L54" s="30"/>
      <c r="M54" s="30"/>
      <c r="N54" s="30"/>
      <c r="O54" s="35"/>
    </row>
    <row r="55" spans="1:15">
      <c r="A55" s="34"/>
      <c r="B55" s="30"/>
      <c r="C55" s="30"/>
      <c r="D55" s="30"/>
      <c r="E55" s="30"/>
      <c r="F55" s="30"/>
      <c r="G55" s="30"/>
      <c r="H55" s="30"/>
      <c r="I55" s="30"/>
      <c r="J55" s="30"/>
      <c r="K55" s="30"/>
      <c r="L55" s="30"/>
      <c r="M55" s="30"/>
      <c r="N55" s="30"/>
      <c r="O55" s="35"/>
    </row>
    <row r="56" spans="1:15">
      <c r="A56" s="34"/>
      <c r="B56" s="30"/>
      <c r="C56" s="30"/>
      <c r="D56" s="30"/>
      <c r="E56" s="30"/>
      <c r="F56" s="30"/>
      <c r="G56" s="30"/>
      <c r="H56" s="30"/>
      <c r="I56" s="30"/>
      <c r="J56" s="30"/>
      <c r="K56" s="30"/>
      <c r="L56" s="30"/>
      <c r="M56" s="30"/>
      <c r="N56" s="30"/>
      <c r="O56" s="35"/>
    </row>
    <row r="57" spans="1:15">
      <c r="A57" s="34"/>
      <c r="B57" s="30"/>
      <c r="C57" s="30"/>
      <c r="D57" s="30"/>
      <c r="E57" s="30"/>
      <c r="F57" s="30"/>
      <c r="G57" s="30"/>
      <c r="H57" s="30"/>
      <c r="I57" s="30"/>
      <c r="J57" s="30"/>
      <c r="K57" s="30"/>
      <c r="L57" s="30"/>
      <c r="M57" s="30"/>
      <c r="N57" s="30"/>
      <c r="O57" s="35"/>
    </row>
    <row r="58" spans="1:15">
      <c r="A58" s="34"/>
      <c r="B58" s="30"/>
      <c r="C58" s="30"/>
      <c r="D58" s="30"/>
      <c r="E58" s="30"/>
      <c r="F58" s="30"/>
      <c r="G58" s="30"/>
      <c r="H58" s="30"/>
      <c r="I58" s="30"/>
      <c r="J58" s="30"/>
      <c r="K58" s="30"/>
      <c r="L58" s="30"/>
      <c r="M58" s="30"/>
      <c r="N58" s="30"/>
      <c r="O58" s="35"/>
    </row>
    <row r="59" spans="1:15">
      <c r="A59" s="34"/>
      <c r="B59" s="30"/>
      <c r="C59" s="30"/>
      <c r="D59" s="30"/>
      <c r="E59" s="30"/>
      <c r="F59" s="30"/>
      <c r="G59" s="30"/>
      <c r="H59" s="30"/>
      <c r="I59" s="30"/>
      <c r="J59" s="30"/>
      <c r="K59" s="30"/>
      <c r="L59" s="30"/>
      <c r="M59" s="30"/>
      <c r="N59" s="30"/>
      <c r="O59" s="35"/>
    </row>
    <row r="60" spans="1:15">
      <c r="A60" s="34"/>
      <c r="B60" s="30"/>
      <c r="C60" s="30"/>
      <c r="D60" s="30"/>
      <c r="E60" s="30"/>
      <c r="F60" s="30"/>
      <c r="G60" s="30"/>
      <c r="H60" s="30"/>
      <c r="I60" s="30"/>
      <c r="J60" s="30"/>
      <c r="K60" s="30"/>
      <c r="L60" s="30"/>
      <c r="M60" s="30"/>
      <c r="N60" s="30"/>
      <c r="O60" s="35"/>
    </row>
    <row r="61" spans="1:15">
      <c r="A61" s="34"/>
      <c r="B61" s="30"/>
      <c r="C61" s="30"/>
      <c r="D61" s="30"/>
      <c r="E61" s="30"/>
      <c r="F61" s="30"/>
      <c r="G61" s="30"/>
      <c r="H61" s="30"/>
      <c r="I61" s="30"/>
      <c r="J61" s="30"/>
      <c r="K61" s="30"/>
      <c r="L61" s="30"/>
      <c r="M61" s="30"/>
      <c r="N61" s="30"/>
      <c r="O61" s="35"/>
    </row>
    <row r="62" spans="1:15">
      <c r="A62" s="34"/>
      <c r="B62" s="30"/>
      <c r="C62" s="30"/>
      <c r="D62" s="30"/>
      <c r="E62" s="30"/>
      <c r="F62" s="30"/>
      <c r="G62" s="30"/>
      <c r="H62" s="30"/>
      <c r="I62" s="30"/>
      <c r="J62" s="30"/>
      <c r="K62" s="30"/>
      <c r="L62" s="30"/>
      <c r="M62" s="30"/>
      <c r="N62" s="30"/>
      <c r="O62" s="35"/>
    </row>
    <row r="63" spans="1:15">
      <c r="A63" s="34"/>
      <c r="B63" s="30"/>
      <c r="C63" s="30"/>
      <c r="D63" s="30"/>
      <c r="E63" s="30"/>
      <c r="F63" s="30"/>
      <c r="G63" s="30"/>
      <c r="H63" s="30"/>
      <c r="I63" s="30"/>
      <c r="J63" s="30"/>
      <c r="K63" s="30"/>
      <c r="L63" s="30"/>
      <c r="M63" s="30"/>
      <c r="N63" s="30"/>
      <c r="O63" s="35"/>
    </row>
    <row r="64" spans="1:15">
      <c r="A64" s="34"/>
      <c r="B64" s="30"/>
      <c r="C64" s="30"/>
      <c r="D64" s="30"/>
      <c r="E64" s="30"/>
      <c r="F64" s="30"/>
      <c r="G64" s="30"/>
      <c r="H64" s="30"/>
      <c r="I64" s="30"/>
      <c r="J64" s="30"/>
      <c r="K64" s="30"/>
      <c r="L64" s="30"/>
      <c r="M64" s="30"/>
      <c r="N64" s="30"/>
      <c r="O64" s="35"/>
    </row>
    <row r="65" spans="1:15">
      <c r="A65" s="34"/>
      <c r="B65" s="30"/>
      <c r="C65" s="30"/>
      <c r="D65" s="30"/>
      <c r="E65" s="30"/>
      <c r="F65" s="30"/>
      <c r="G65" s="30"/>
      <c r="H65" s="30"/>
      <c r="I65" s="30"/>
      <c r="J65" s="30"/>
      <c r="K65" s="30"/>
      <c r="L65" s="30"/>
      <c r="M65" s="30"/>
      <c r="N65" s="30"/>
      <c r="O65" s="35"/>
    </row>
    <row r="66" spans="1:15" ht="18.600000000000001" thickBot="1">
      <c r="A66" s="36"/>
      <c r="B66" s="31"/>
      <c r="C66" s="31"/>
      <c r="D66" s="31"/>
      <c r="E66" s="31"/>
      <c r="F66" s="31"/>
      <c r="G66" s="31"/>
      <c r="H66" s="31"/>
      <c r="I66" s="31"/>
      <c r="J66" s="31"/>
      <c r="K66" s="31"/>
      <c r="L66" s="31"/>
      <c r="M66" s="31"/>
      <c r="N66" s="31"/>
      <c r="O66" s="3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2"/>
  <sheetViews>
    <sheetView topLeftCell="B480" workbookViewId="0">
      <selection activeCell="F25" sqref="F25"/>
    </sheetView>
  </sheetViews>
  <sheetFormatPr defaultRowHeight="18"/>
  <cols>
    <col min="1" max="1" width="13.44140625" customWidth="1"/>
    <col min="2" max="2" width="17.33203125" customWidth="1"/>
    <col min="3" max="3" width="17.44140625" customWidth="1"/>
    <col min="4" max="4" width="13.33203125" customWidth="1"/>
    <col min="5" max="5" width="16.77734375" customWidth="1"/>
    <col min="6" max="6" width="14.77734375" customWidth="1"/>
    <col min="7" max="7" width="15.5546875" style="21" customWidth="1"/>
    <col min="8" max="8" width="15.5546875" customWidth="1"/>
    <col min="9" max="9" width="16.109375" customWidth="1"/>
    <col min="10" max="10" width="21" customWidth="1"/>
    <col min="11" max="11" width="15.88671875" customWidth="1"/>
    <col min="12" max="12" width="11.6640625" customWidth="1"/>
  </cols>
  <sheetData>
    <row r="1" spans="1:11">
      <c r="D1" s="3"/>
    </row>
    <row r="2" spans="1:11">
      <c r="A2" s="1" t="s">
        <v>0</v>
      </c>
      <c r="B2" s="1" t="s">
        <v>1</v>
      </c>
      <c r="C2" s="1" t="s">
        <v>2</v>
      </c>
      <c r="D2" s="1" t="s">
        <v>3</v>
      </c>
      <c r="E2" s="1" t="s">
        <v>4</v>
      </c>
      <c r="F2" s="1" t="s">
        <v>5</v>
      </c>
      <c r="G2" s="20" t="s">
        <v>6</v>
      </c>
      <c r="H2" s="1" t="s">
        <v>7</v>
      </c>
      <c r="I2" s="1" t="s">
        <v>8</v>
      </c>
      <c r="J2" s="1" t="s">
        <v>9</v>
      </c>
      <c r="K2" s="22" t="s">
        <v>633</v>
      </c>
    </row>
    <row r="3" spans="1:11">
      <c r="A3" s="1" t="s">
        <v>10</v>
      </c>
      <c r="B3" s="2">
        <v>45391</v>
      </c>
      <c r="C3" s="1" t="s">
        <v>11</v>
      </c>
      <c r="D3" s="1" t="s">
        <v>12</v>
      </c>
      <c r="E3" s="1" t="s">
        <v>13</v>
      </c>
      <c r="F3" s="1" t="s">
        <v>14</v>
      </c>
      <c r="G3" s="20">
        <v>15000000</v>
      </c>
      <c r="H3" s="1">
        <v>9</v>
      </c>
      <c r="I3" s="1" t="s">
        <v>15</v>
      </c>
      <c r="J3" s="1" t="s">
        <v>16</v>
      </c>
      <c r="K3" s="1">
        <f>G3*H3</f>
        <v>135000000</v>
      </c>
    </row>
    <row r="4" spans="1:11">
      <c r="A4" s="1" t="s">
        <v>17</v>
      </c>
      <c r="B4" s="2">
        <v>45039</v>
      </c>
      <c r="C4" s="1" t="s">
        <v>11</v>
      </c>
      <c r="D4" s="1" t="s">
        <v>18</v>
      </c>
      <c r="E4" s="1" t="s">
        <v>13</v>
      </c>
      <c r="F4" s="1" t="s">
        <v>14</v>
      </c>
      <c r="G4" s="20">
        <v>15000000</v>
      </c>
      <c r="H4" s="1">
        <v>8</v>
      </c>
      <c r="I4" s="1" t="s">
        <v>19</v>
      </c>
      <c r="J4" s="1" t="s">
        <v>20</v>
      </c>
      <c r="K4" s="1">
        <f>G4*H4</f>
        <v>120000000</v>
      </c>
    </row>
    <row r="5" spans="1:11">
      <c r="A5" s="1" t="s">
        <v>21</v>
      </c>
      <c r="B5" s="2">
        <v>45490</v>
      </c>
      <c r="C5" s="1" t="s">
        <v>22</v>
      </c>
      <c r="D5" s="1" t="s">
        <v>12</v>
      </c>
      <c r="E5" s="1" t="s">
        <v>23</v>
      </c>
      <c r="F5" s="1" t="s">
        <v>24</v>
      </c>
      <c r="G5" s="20">
        <v>95000</v>
      </c>
      <c r="H5" s="1">
        <v>8</v>
      </c>
      <c r="I5" s="1" t="s">
        <v>15</v>
      </c>
      <c r="J5" s="1" t="s">
        <v>73</v>
      </c>
      <c r="K5" s="1">
        <f>G5*H5</f>
        <v>760000</v>
      </c>
    </row>
    <row r="6" spans="1:11">
      <c r="A6" s="1" t="s">
        <v>25</v>
      </c>
      <c r="B6" s="2">
        <v>45315</v>
      </c>
      <c r="C6" s="1" t="s">
        <v>26</v>
      </c>
      <c r="D6" s="1" t="s">
        <v>27</v>
      </c>
      <c r="E6" s="1" t="s">
        <v>28</v>
      </c>
      <c r="F6" s="1" t="s">
        <v>29</v>
      </c>
      <c r="G6" s="20">
        <v>600000</v>
      </c>
      <c r="H6" s="1">
        <v>4</v>
      </c>
      <c r="I6" s="1" t="s">
        <v>15</v>
      </c>
      <c r="J6" s="1" t="s">
        <v>73</v>
      </c>
      <c r="K6" s="1">
        <f>G6*H6</f>
        <v>2400000</v>
      </c>
    </row>
    <row r="7" spans="1:11">
      <c r="A7" s="1" t="s">
        <v>30</v>
      </c>
      <c r="B7" s="2">
        <v>45367</v>
      </c>
      <c r="C7" s="1" t="s">
        <v>31</v>
      </c>
      <c r="D7" s="1" t="s">
        <v>32</v>
      </c>
      <c r="E7" s="1" t="s">
        <v>28</v>
      </c>
      <c r="F7" s="1" t="s">
        <v>29</v>
      </c>
      <c r="G7" s="20">
        <v>600000</v>
      </c>
      <c r="H7" s="1">
        <v>6</v>
      </c>
      <c r="I7" s="1" t="s">
        <v>33</v>
      </c>
      <c r="J7" s="1" t="s">
        <v>20</v>
      </c>
      <c r="K7" s="1">
        <f>G7*H7</f>
        <v>3600000</v>
      </c>
    </row>
    <row r="8" spans="1:11">
      <c r="A8" s="1" t="s">
        <v>34</v>
      </c>
      <c r="B8" s="2">
        <v>45202</v>
      </c>
      <c r="C8" s="1" t="s">
        <v>35</v>
      </c>
      <c r="D8" s="1" t="s">
        <v>36</v>
      </c>
      <c r="E8" s="1" t="s">
        <v>28</v>
      </c>
      <c r="F8" s="1" t="s">
        <v>29</v>
      </c>
      <c r="G8" s="20">
        <v>600000</v>
      </c>
      <c r="H8" s="1">
        <v>7</v>
      </c>
      <c r="I8" s="1" t="s">
        <v>19</v>
      </c>
      <c r="J8" s="1" t="s">
        <v>20</v>
      </c>
      <c r="K8" s="1">
        <f>G8*H8</f>
        <v>4200000</v>
      </c>
    </row>
    <row r="9" spans="1:11">
      <c r="A9" s="1" t="s">
        <v>37</v>
      </c>
      <c r="B9" s="2">
        <v>45362</v>
      </c>
      <c r="C9" s="1" t="s">
        <v>38</v>
      </c>
      <c r="D9" s="1" t="s">
        <v>39</v>
      </c>
      <c r="E9" s="1" t="s">
        <v>23</v>
      </c>
      <c r="F9" s="1" t="s">
        <v>40</v>
      </c>
      <c r="G9" s="20">
        <v>150000</v>
      </c>
      <c r="H9" s="1">
        <v>7</v>
      </c>
      <c r="I9" s="1" t="s">
        <v>19</v>
      </c>
      <c r="J9" s="1" t="s">
        <v>73</v>
      </c>
      <c r="K9" s="1">
        <f>G9*H9</f>
        <v>1050000</v>
      </c>
    </row>
    <row r="10" spans="1:11">
      <c r="A10" s="1" t="s">
        <v>41</v>
      </c>
      <c r="B10" s="2">
        <v>45094</v>
      </c>
      <c r="C10" s="1" t="s">
        <v>42</v>
      </c>
      <c r="D10" s="1" t="s">
        <v>27</v>
      </c>
      <c r="E10" s="1" t="s">
        <v>23</v>
      </c>
      <c r="F10" s="1" t="s">
        <v>24</v>
      </c>
      <c r="G10" s="20">
        <v>95000</v>
      </c>
      <c r="H10" s="1">
        <v>10</v>
      </c>
      <c r="I10" s="1" t="s">
        <v>19</v>
      </c>
      <c r="J10" s="1" t="s">
        <v>16</v>
      </c>
      <c r="K10" s="1">
        <f>G10*H10</f>
        <v>950000</v>
      </c>
    </row>
    <row r="11" spans="1:11">
      <c r="A11" s="1" t="s">
        <v>43</v>
      </c>
      <c r="B11" s="2">
        <v>45327</v>
      </c>
      <c r="C11" s="1" t="s">
        <v>44</v>
      </c>
      <c r="D11" s="1" t="s">
        <v>27</v>
      </c>
      <c r="E11" s="1" t="s">
        <v>23</v>
      </c>
      <c r="F11" s="1" t="s">
        <v>40</v>
      </c>
      <c r="G11" s="20">
        <v>150000</v>
      </c>
      <c r="H11" s="1">
        <v>1</v>
      </c>
      <c r="I11" s="1" t="s">
        <v>19</v>
      </c>
      <c r="J11" s="1" t="s">
        <v>73</v>
      </c>
      <c r="K11" s="1">
        <f>G11*H11</f>
        <v>150000</v>
      </c>
    </row>
    <row r="12" spans="1:11">
      <c r="A12" s="1" t="s">
        <v>45</v>
      </c>
      <c r="B12" s="2">
        <v>45286</v>
      </c>
      <c r="C12" s="1" t="s">
        <v>46</v>
      </c>
      <c r="D12" s="1" t="s">
        <v>32</v>
      </c>
      <c r="E12" s="1" t="s">
        <v>23</v>
      </c>
      <c r="F12" s="1" t="s">
        <v>24</v>
      </c>
      <c r="G12" s="20">
        <v>95000</v>
      </c>
      <c r="H12" s="1">
        <v>8</v>
      </c>
      <c r="I12" s="1" t="s">
        <v>15</v>
      </c>
      <c r="J12" s="1" t="s">
        <v>20</v>
      </c>
      <c r="K12" s="1">
        <f>G12*H12</f>
        <v>760000</v>
      </c>
    </row>
    <row r="13" spans="1:11">
      <c r="A13" s="1" t="s">
        <v>47</v>
      </c>
      <c r="B13" s="2">
        <v>45572</v>
      </c>
      <c r="C13" s="1" t="s">
        <v>48</v>
      </c>
      <c r="D13" s="1" t="s">
        <v>12</v>
      </c>
      <c r="E13" s="1" t="s">
        <v>28</v>
      </c>
      <c r="F13" s="1" t="s">
        <v>49</v>
      </c>
      <c r="G13" s="20">
        <v>450000</v>
      </c>
      <c r="H13" s="1">
        <v>5</v>
      </c>
      <c r="I13" s="1" t="s">
        <v>19</v>
      </c>
      <c r="J13" s="1" t="s">
        <v>73</v>
      </c>
      <c r="K13" s="1">
        <f>G13*H13</f>
        <v>2250000</v>
      </c>
    </row>
    <row r="14" spans="1:11">
      <c r="A14" s="1" t="s">
        <v>50</v>
      </c>
      <c r="B14" s="2">
        <v>45381</v>
      </c>
      <c r="C14" s="1" t="s">
        <v>51</v>
      </c>
      <c r="D14" s="1" t="s">
        <v>36</v>
      </c>
      <c r="E14" s="1" t="s">
        <v>23</v>
      </c>
      <c r="F14" s="1" t="s">
        <v>52</v>
      </c>
      <c r="G14" s="20">
        <v>50000</v>
      </c>
      <c r="H14" s="1">
        <v>6</v>
      </c>
      <c r="I14" s="1" t="s">
        <v>33</v>
      </c>
      <c r="J14" s="1" t="s">
        <v>53</v>
      </c>
      <c r="K14" s="1">
        <f>G14*H14</f>
        <v>300000</v>
      </c>
    </row>
    <row r="15" spans="1:11">
      <c r="A15" s="1" t="s">
        <v>54</v>
      </c>
      <c r="B15" s="2">
        <v>45270</v>
      </c>
      <c r="C15" s="1" t="s">
        <v>55</v>
      </c>
      <c r="D15" s="1" t="s">
        <v>39</v>
      </c>
      <c r="E15" s="1" t="s">
        <v>23</v>
      </c>
      <c r="F15" s="1" t="s">
        <v>52</v>
      </c>
      <c r="G15" s="20">
        <v>50000</v>
      </c>
      <c r="H15" s="1">
        <v>7</v>
      </c>
      <c r="I15" s="1" t="s">
        <v>56</v>
      </c>
      <c r="J15" s="1" t="s">
        <v>16</v>
      </c>
      <c r="K15" s="1">
        <f>G15*H15</f>
        <v>350000</v>
      </c>
    </row>
    <row r="16" spans="1:11">
      <c r="A16" s="1" t="s">
        <v>57</v>
      </c>
      <c r="B16" s="2">
        <v>45630</v>
      </c>
      <c r="C16" s="1" t="s">
        <v>58</v>
      </c>
      <c r="D16" s="1" t="s">
        <v>59</v>
      </c>
      <c r="E16" s="1" t="s">
        <v>28</v>
      </c>
      <c r="F16" s="1" t="s">
        <v>29</v>
      </c>
      <c r="G16" s="20">
        <v>600000</v>
      </c>
      <c r="H16" s="1">
        <v>6</v>
      </c>
      <c r="I16" s="1" t="s">
        <v>33</v>
      </c>
      <c r="J16" s="1" t="s">
        <v>20</v>
      </c>
      <c r="K16" s="1">
        <f>G16*H16</f>
        <v>3600000</v>
      </c>
    </row>
    <row r="17" spans="1:11">
      <c r="A17" s="1" t="s">
        <v>60</v>
      </c>
      <c r="B17" s="2">
        <v>45221</v>
      </c>
      <c r="C17" s="1" t="s">
        <v>61</v>
      </c>
      <c r="D17" s="1" t="s">
        <v>12</v>
      </c>
      <c r="E17" s="1" t="s">
        <v>28</v>
      </c>
      <c r="F17" s="1" t="s">
        <v>62</v>
      </c>
      <c r="G17" s="20">
        <v>250000</v>
      </c>
      <c r="H17" s="1">
        <v>1</v>
      </c>
      <c r="I17" s="1" t="s">
        <v>33</v>
      </c>
      <c r="J17" s="1" t="s">
        <v>20</v>
      </c>
      <c r="K17" s="1">
        <f>G17*H17</f>
        <v>250000</v>
      </c>
    </row>
    <row r="18" spans="1:11">
      <c r="A18" s="1" t="s">
        <v>63</v>
      </c>
      <c r="B18" s="2">
        <v>45449</v>
      </c>
      <c r="C18" s="1" t="s">
        <v>35</v>
      </c>
      <c r="D18" s="1" t="s">
        <v>32</v>
      </c>
      <c r="E18" s="1" t="s">
        <v>23</v>
      </c>
      <c r="F18" s="1" t="s">
        <v>40</v>
      </c>
      <c r="G18" s="20">
        <v>150000</v>
      </c>
      <c r="H18" s="1">
        <v>8</v>
      </c>
      <c r="I18" s="1" t="s">
        <v>33</v>
      </c>
      <c r="J18" s="1" t="s">
        <v>20</v>
      </c>
      <c r="K18" s="1">
        <f>G18*H18</f>
        <v>1200000</v>
      </c>
    </row>
    <row r="19" spans="1:11">
      <c r="A19" s="1" t="s">
        <v>64</v>
      </c>
      <c r="B19" s="2">
        <v>45342</v>
      </c>
      <c r="C19" s="1" t="s">
        <v>65</v>
      </c>
      <c r="D19" s="1" t="s">
        <v>56</v>
      </c>
      <c r="E19" s="1" t="s">
        <v>13</v>
      </c>
      <c r="F19" s="1" t="s">
        <v>66</v>
      </c>
      <c r="G19" s="20">
        <v>8000000</v>
      </c>
      <c r="H19" s="1">
        <v>2</v>
      </c>
      <c r="I19" s="1" t="s">
        <v>19</v>
      </c>
      <c r="J19" s="1" t="s">
        <v>73</v>
      </c>
      <c r="K19" s="1">
        <f>G19*H19</f>
        <v>16000000</v>
      </c>
    </row>
    <row r="20" spans="1:11">
      <c r="A20" s="1" t="s">
        <v>67</v>
      </c>
      <c r="B20" s="2">
        <v>45138</v>
      </c>
      <c r="C20" s="1" t="s">
        <v>35</v>
      </c>
      <c r="D20" s="1" t="s">
        <v>59</v>
      </c>
      <c r="E20" s="1" t="s">
        <v>13</v>
      </c>
      <c r="F20" s="1" t="s">
        <v>14</v>
      </c>
      <c r="G20" s="20">
        <v>15000000</v>
      </c>
      <c r="H20" s="1">
        <v>3</v>
      </c>
      <c r="I20" s="1" t="s">
        <v>19</v>
      </c>
      <c r="J20" s="1" t="s">
        <v>16</v>
      </c>
      <c r="K20" s="1">
        <f>G20*H20</f>
        <v>45000000</v>
      </c>
    </row>
    <row r="21" spans="1:11">
      <c r="A21" s="1" t="s">
        <v>68</v>
      </c>
      <c r="B21" s="2">
        <v>45036</v>
      </c>
      <c r="C21" s="1" t="s">
        <v>69</v>
      </c>
      <c r="D21" s="1" t="s">
        <v>27</v>
      </c>
      <c r="E21" s="1" t="s">
        <v>28</v>
      </c>
      <c r="F21" s="1" t="s">
        <v>29</v>
      </c>
      <c r="G21" s="20">
        <v>600000</v>
      </c>
      <c r="H21" s="1">
        <v>10</v>
      </c>
      <c r="I21" s="1" t="s">
        <v>33</v>
      </c>
      <c r="J21" s="1" t="s">
        <v>20</v>
      </c>
      <c r="K21" s="1">
        <f>G21*H21</f>
        <v>6000000</v>
      </c>
    </row>
    <row r="22" spans="1:11">
      <c r="A22" s="1" t="s">
        <v>70</v>
      </c>
      <c r="B22" s="2">
        <v>45631</v>
      </c>
      <c r="C22" s="1" t="s">
        <v>71</v>
      </c>
      <c r="D22" s="1" t="s">
        <v>72</v>
      </c>
      <c r="E22" s="1" t="s">
        <v>23</v>
      </c>
      <c r="F22" s="1" t="s">
        <v>52</v>
      </c>
      <c r="G22" s="20">
        <v>50000</v>
      </c>
      <c r="H22" s="1">
        <v>9</v>
      </c>
      <c r="I22" s="1" t="s">
        <v>19</v>
      </c>
      <c r="J22" s="1" t="s">
        <v>73</v>
      </c>
      <c r="K22" s="1">
        <f>G22*H22</f>
        <v>450000</v>
      </c>
    </row>
    <row r="23" spans="1:11">
      <c r="A23" s="1" t="s">
        <v>74</v>
      </c>
      <c r="B23" s="2">
        <v>45427</v>
      </c>
      <c r="C23" s="1" t="s">
        <v>65</v>
      </c>
      <c r="D23" s="1" t="s">
        <v>32</v>
      </c>
      <c r="E23" s="1" t="s">
        <v>23</v>
      </c>
      <c r="F23" s="1" t="s">
        <v>24</v>
      </c>
      <c r="G23" s="20">
        <v>95000</v>
      </c>
      <c r="H23" s="1">
        <v>9</v>
      </c>
      <c r="I23" s="1" t="s">
        <v>19</v>
      </c>
      <c r="J23" s="1" t="s">
        <v>73</v>
      </c>
      <c r="K23" s="1">
        <f>G23*H23</f>
        <v>855000</v>
      </c>
    </row>
    <row r="24" spans="1:11">
      <c r="A24" s="1" t="s">
        <v>75</v>
      </c>
      <c r="B24" s="2">
        <v>45525</v>
      </c>
      <c r="C24" s="1" t="s">
        <v>55</v>
      </c>
      <c r="D24" s="1" t="s">
        <v>32</v>
      </c>
      <c r="E24" s="1" t="s">
        <v>28</v>
      </c>
      <c r="F24" s="1" t="s">
        <v>49</v>
      </c>
      <c r="G24" s="20">
        <v>450000</v>
      </c>
      <c r="H24" s="1">
        <v>1</v>
      </c>
      <c r="I24" s="1" t="s">
        <v>33</v>
      </c>
      <c r="J24" s="1" t="s">
        <v>73</v>
      </c>
      <c r="K24" s="1">
        <f>G24*H24</f>
        <v>450000</v>
      </c>
    </row>
    <row r="25" spans="1:11">
      <c r="A25" s="1" t="s">
        <v>76</v>
      </c>
      <c r="B25" s="2">
        <v>45353</v>
      </c>
      <c r="C25" s="1" t="s">
        <v>35</v>
      </c>
      <c r="D25" s="1" t="s">
        <v>12</v>
      </c>
      <c r="E25" s="1" t="s">
        <v>13</v>
      </c>
      <c r="F25" s="1" t="s">
        <v>14</v>
      </c>
      <c r="G25" s="20">
        <v>15000000</v>
      </c>
      <c r="H25" s="1">
        <v>4</v>
      </c>
      <c r="I25" s="1" t="s">
        <v>15</v>
      </c>
      <c r="J25" s="1" t="s">
        <v>73</v>
      </c>
      <c r="K25" s="1">
        <f>G25*H25</f>
        <v>60000000</v>
      </c>
    </row>
    <row r="26" spans="1:11">
      <c r="A26" s="1" t="s">
        <v>77</v>
      </c>
      <c r="B26" s="2">
        <v>45408</v>
      </c>
      <c r="C26" s="1" t="s">
        <v>48</v>
      </c>
      <c r="D26" s="1" t="s">
        <v>36</v>
      </c>
      <c r="E26" s="1" t="s">
        <v>13</v>
      </c>
      <c r="F26" s="1" t="s">
        <v>14</v>
      </c>
      <c r="G26" s="20">
        <v>15000000</v>
      </c>
      <c r="H26" s="1">
        <v>7</v>
      </c>
      <c r="I26" s="1" t="s">
        <v>15</v>
      </c>
      <c r="J26" s="1" t="s">
        <v>16</v>
      </c>
      <c r="K26" s="1">
        <f>G26*H26</f>
        <v>105000000</v>
      </c>
    </row>
    <row r="27" spans="1:11">
      <c r="A27" s="1" t="s">
        <v>78</v>
      </c>
      <c r="B27" s="2">
        <v>45010</v>
      </c>
      <c r="C27" s="1" t="s">
        <v>79</v>
      </c>
      <c r="D27" s="1" t="s">
        <v>36</v>
      </c>
      <c r="E27" s="1" t="s">
        <v>28</v>
      </c>
      <c r="F27" s="1" t="s">
        <v>62</v>
      </c>
      <c r="G27" s="20">
        <v>250000</v>
      </c>
      <c r="H27" s="1">
        <v>4</v>
      </c>
      <c r="I27" s="1" t="s">
        <v>33</v>
      </c>
      <c r="J27" s="1" t="s">
        <v>73</v>
      </c>
      <c r="K27" s="1">
        <f>G27*H27</f>
        <v>1000000</v>
      </c>
    </row>
    <row r="28" spans="1:11">
      <c r="A28" s="1" t="s">
        <v>80</v>
      </c>
      <c r="B28" s="2">
        <v>45207</v>
      </c>
      <c r="C28" s="1" t="s">
        <v>81</v>
      </c>
      <c r="D28" s="1" t="s">
        <v>59</v>
      </c>
      <c r="E28" s="1" t="s">
        <v>28</v>
      </c>
      <c r="F28" s="1" t="s">
        <v>49</v>
      </c>
      <c r="G28" s="20">
        <v>450000</v>
      </c>
      <c r="H28" s="1">
        <v>6</v>
      </c>
      <c r="I28" s="1" t="s">
        <v>19</v>
      </c>
      <c r="J28" s="1" t="s">
        <v>73</v>
      </c>
      <c r="K28" s="1">
        <f>G28*H28</f>
        <v>2700000</v>
      </c>
    </row>
    <row r="29" spans="1:11">
      <c r="A29" s="1" t="s">
        <v>82</v>
      </c>
      <c r="B29" s="2">
        <v>45491</v>
      </c>
      <c r="C29" s="1" t="s">
        <v>83</v>
      </c>
      <c r="D29" s="1" t="s">
        <v>18</v>
      </c>
      <c r="E29" s="1" t="s">
        <v>13</v>
      </c>
      <c r="F29" s="1" t="s">
        <v>62</v>
      </c>
      <c r="G29" s="20">
        <v>250000</v>
      </c>
      <c r="H29" s="1">
        <v>1</v>
      </c>
      <c r="I29" s="1" t="s">
        <v>19</v>
      </c>
      <c r="J29" s="1" t="s">
        <v>16</v>
      </c>
      <c r="K29" s="1">
        <f>G29*H29</f>
        <v>250000</v>
      </c>
    </row>
    <row r="30" spans="1:11">
      <c r="A30" s="1" t="s">
        <v>84</v>
      </c>
      <c r="B30" s="2">
        <v>45273</v>
      </c>
      <c r="C30" s="1" t="s">
        <v>35</v>
      </c>
      <c r="D30" s="1" t="s">
        <v>56</v>
      </c>
      <c r="E30" s="1" t="s">
        <v>23</v>
      </c>
      <c r="F30" s="1" t="s">
        <v>24</v>
      </c>
      <c r="G30" s="20">
        <v>95000</v>
      </c>
      <c r="H30" s="1">
        <v>1</v>
      </c>
      <c r="I30" s="1" t="s">
        <v>19</v>
      </c>
      <c r="J30" s="1" t="s">
        <v>16</v>
      </c>
      <c r="K30" s="1">
        <f>G30*H30</f>
        <v>95000</v>
      </c>
    </row>
    <row r="31" spans="1:11">
      <c r="A31" s="1" t="s">
        <v>85</v>
      </c>
      <c r="B31" s="2">
        <v>45517</v>
      </c>
      <c r="C31" s="1" t="s">
        <v>35</v>
      </c>
      <c r="D31" s="1" t="s">
        <v>72</v>
      </c>
      <c r="E31" s="1" t="s">
        <v>28</v>
      </c>
      <c r="F31" s="1" t="s">
        <v>49</v>
      </c>
      <c r="G31" s="20">
        <v>450000</v>
      </c>
      <c r="H31" s="1">
        <v>2</v>
      </c>
      <c r="I31" s="1" t="s">
        <v>56</v>
      </c>
      <c r="J31" s="1" t="s">
        <v>53</v>
      </c>
      <c r="K31" s="1">
        <f>G31*H31</f>
        <v>900000</v>
      </c>
    </row>
    <row r="32" spans="1:11">
      <c r="A32" s="1" t="s">
        <v>86</v>
      </c>
      <c r="B32" s="2">
        <v>45465</v>
      </c>
      <c r="C32" s="1" t="s">
        <v>31</v>
      </c>
      <c r="D32" s="1" t="s">
        <v>56</v>
      </c>
      <c r="E32" s="1" t="s">
        <v>23</v>
      </c>
      <c r="F32" s="1" t="s">
        <v>52</v>
      </c>
      <c r="G32" s="20">
        <v>50000</v>
      </c>
      <c r="H32" s="1">
        <v>4</v>
      </c>
      <c r="I32" s="1" t="s">
        <v>19</v>
      </c>
      <c r="J32" s="1" t="s">
        <v>20</v>
      </c>
      <c r="K32" s="1">
        <f>G32*H32</f>
        <v>200000</v>
      </c>
    </row>
    <row r="33" spans="1:11">
      <c r="A33" s="1" t="s">
        <v>87</v>
      </c>
      <c r="B33" s="2">
        <v>45367</v>
      </c>
      <c r="C33" s="1" t="s">
        <v>88</v>
      </c>
      <c r="D33" s="1" t="s">
        <v>36</v>
      </c>
      <c r="E33" s="1" t="s">
        <v>13</v>
      </c>
      <c r="F33" s="1" t="s">
        <v>66</v>
      </c>
      <c r="G33" s="20">
        <f ca="1">MEDIAN(G3:G492)</f>
        <v>450000</v>
      </c>
      <c r="H33" s="1">
        <v>1</v>
      </c>
      <c r="I33" s="1" t="s">
        <v>19</v>
      </c>
      <c r="J33" s="1" t="s">
        <v>20</v>
      </c>
      <c r="K33" s="1">
        <f ca="1">G33*H33</f>
        <v>135000000</v>
      </c>
    </row>
    <row r="34" spans="1:11">
      <c r="A34" s="1" t="s">
        <v>89</v>
      </c>
      <c r="B34" s="2">
        <v>45304</v>
      </c>
      <c r="C34" s="1" t="s">
        <v>90</v>
      </c>
      <c r="D34" s="1" t="s">
        <v>39</v>
      </c>
      <c r="E34" s="1" t="s">
        <v>28</v>
      </c>
      <c r="F34" s="1" t="s">
        <v>62</v>
      </c>
      <c r="G34" s="20">
        <v>250000</v>
      </c>
      <c r="H34" s="1">
        <v>1</v>
      </c>
      <c r="I34" s="1" t="s">
        <v>19</v>
      </c>
      <c r="J34" s="1" t="s">
        <v>53</v>
      </c>
      <c r="K34" s="1">
        <f>G34*H34</f>
        <v>250000</v>
      </c>
    </row>
    <row r="35" spans="1:11">
      <c r="A35" s="1" t="s">
        <v>91</v>
      </c>
      <c r="B35" s="2">
        <v>45388</v>
      </c>
      <c r="C35" s="1" t="s">
        <v>92</v>
      </c>
      <c r="D35" s="1" t="s">
        <v>12</v>
      </c>
      <c r="E35" s="1" t="s">
        <v>28</v>
      </c>
      <c r="F35" s="1" t="s">
        <v>62</v>
      </c>
      <c r="G35" s="20">
        <v>250000</v>
      </c>
      <c r="H35" s="1">
        <v>1</v>
      </c>
      <c r="I35" s="1" t="s">
        <v>19</v>
      </c>
      <c r="J35" s="1" t="s">
        <v>53</v>
      </c>
      <c r="K35" s="1">
        <f>G35*H35</f>
        <v>250000</v>
      </c>
    </row>
    <row r="36" spans="1:11">
      <c r="A36" s="1" t="s">
        <v>93</v>
      </c>
      <c r="B36" s="2">
        <v>45210</v>
      </c>
      <c r="C36" s="1" t="s">
        <v>94</v>
      </c>
      <c r="D36" s="1" t="s">
        <v>59</v>
      </c>
      <c r="E36" s="1" t="s">
        <v>28</v>
      </c>
      <c r="F36" s="1" t="s">
        <v>49</v>
      </c>
      <c r="G36" s="20">
        <v>450000</v>
      </c>
      <c r="H36" s="1">
        <v>6</v>
      </c>
      <c r="I36" s="1" t="s">
        <v>15</v>
      </c>
      <c r="J36" s="1" t="s">
        <v>16</v>
      </c>
      <c r="K36" s="1">
        <f>G36*H36</f>
        <v>2700000</v>
      </c>
    </row>
    <row r="37" spans="1:11">
      <c r="A37" s="1" t="s">
        <v>95</v>
      </c>
      <c r="B37" s="2">
        <v>45367</v>
      </c>
      <c r="C37" s="1" t="s">
        <v>96</v>
      </c>
      <c r="D37" s="1" t="s">
        <v>32</v>
      </c>
      <c r="E37" s="1" t="s">
        <v>13</v>
      </c>
      <c r="F37" s="1" t="s">
        <v>66</v>
      </c>
      <c r="G37" s="20">
        <v>8000000</v>
      </c>
      <c r="H37" s="1">
        <v>3</v>
      </c>
      <c r="I37" s="1" t="s">
        <v>56</v>
      </c>
      <c r="J37" s="1" t="s">
        <v>73</v>
      </c>
      <c r="K37" s="1">
        <f>G37*H37</f>
        <v>24000000</v>
      </c>
    </row>
    <row r="38" spans="1:11">
      <c r="A38" s="1" t="s">
        <v>97</v>
      </c>
      <c r="B38" s="2">
        <v>45404</v>
      </c>
      <c r="C38" s="1" t="s">
        <v>92</v>
      </c>
      <c r="D38" s="1" t="s">
        <v>12</v>
      </c>
      <c r="E38" s="1" t="s">
        <v>28</v>
      </c>
      <c r="F38" s="1" t="s">
        <v>49</v>
      </c>
      <c r="G38" s="20">
        <v>450000</v>
      </c>
      <c r="H38" s="1">
        <v>1</v>
      </c>
      <c r="I38" s="1" t="s">
        <v>19</v>
      </c>
      <c r="J38" s="1" t="s">
        <v>16</v>
      </c>
      <c r="K38" s="1">
        <f>G38*H38</f>
        <v>450000</v>
      </c>
    </row>
    <row r="39" spans="1:11">
      <c r="A39" s="1" t="s">
        <v>98</v>
      </c>
      <c r="B39" s="2">
        <v>45398</v>
      </c>
      <c r="C39" s="1" t="s">
        <v>99</v>
      </c>
      <c r="D39" s="1" t="s">
        <v>27</v>
      </c>
      <c r="E39" s="1" t="s">
        <v>28</v>
      </c>
      <c r="F39" s="1" t="s">
        <v>29</v>
      </c>
      <c r="G39" s="20">
        <v>600000</v>
      </c>
      <c r="H39" s="1">
        <v>8</v>
      </c>
      <c r="I39" s="1" t="s">
        <v>15</v>
      </c>
      <c r="J39" s="1" t="s">
        <v>53</v>
      </c>
      <c r="K39" s="1">
        <f>G39*H39</f>
        <v>4800000</v>
      </c>
    </row>
    <row r="40" spans="1:11">
      <c r="A40" s="1" t="s">
        <v>100</v>
      </c>
      <c r="B40" s="2">
        <v>45598</v>
      </c>
      <c r="C40" s="1" t="s">
        <v>101</v>
      </c>
      <c r="D40" s="1" t="s">
        <v>12</v>
      </c>
      <c r="E40" s="1" t="s">
        <v>28</v>
      </c>
      <c r="F40" s="1" t="s">
        <v>62</v>
      </c>
      <c r="G40" s="20">
        <f ca="1">MEDIAN(G10:G499)</f>
        <v>450000</v>
      </c>
      <c r="H40" s="1">
        <v>3</v>
      </c>
      <c r="I40" s="1" t="s">
        <v>19</v>
      </c>
      <c r="J40" s="1" t="s">
        <v>73</v>
      </c>
      <c r="K40" s="1">
        <f ca="1">G40*H40</f>
        <v>135000000</v>
      </c>
    </row>
    <row r="41" spans="1:11">
      <c r="A41" s="1" t="s">
        <v>102</v>
      </c>
      <c r="B41" s="2">
        <v>45060</v>
      </c>
      <c r="C41" s="1" t="s">
        <v>103</v>
      </c>
      <c r="D41" s="1" t="s">
        <v>39</v>
      </c>
      <c r="E41" s="1" t="s">
        <v>13</v>
      </c>
      <c r="F41" s="1" t="s">
        <v>14</v>
      </c>
      <c r="G41" s="20">
        <v>15000000</v>
      </c>
      <c r="H41" s="1">
        <v>5</v>
      </c>
      <c r="I41" s="1" t="s">
        <v>19</v>
      </c>
      <c r="J41" s="1" t="s">
        <v>73</v>
      </c>
      <c r="K41" s="1">
        <f>G41*H41</f>
        <v>75000000</v>
      </c>
    </row>
    <row r="42" spans="1:11">
      <c r="A42" s="1" t="s">
        <v>104</v>
      </c>
      <c r="B42" s="2">
        <v>45399</v>
      </c>
      <c r="C42" s="1" t="s">
        <v>65</v>
      </c>
      <c r="D42" s="1" t="s">
        <v>12</v>
      </c>
      <c r="E42" s="1" t="s">
        <v>23</v>
      </c>
      <c r="F42" s="1" t="s">
        <v>24</v>
      </c>
      <c r="G42" s="20">
        <v>95000</v>
      </c>
      <c r="H42" s="1">
        <v>7</v>
      </c>
      <c r="I42" s="1" t="s">
        <v>33</v>
      </c>
      <c r="J42" s="1" t="s">
        <v>20</v>
      </c>
      <c r="K42" s="1">
        <f>G42*H42</f>
        <v>665000</v>
      </c>
    </row>
    <row r="43" spans="1:11">
      <c r="A43" s="1" t="s">
        <v>105</v>
      </c>
      <c r="B43" s="2">
        <v>45121</v>
      </c>
      <c r="C43" s="1" t="s">
        <v>61</v>
      </c>
      <c r="D43" s="1" t="s">
        <v>72</v>
      </c>
      <c r="E43" s="1" t="s">
        <v>28</v>
      </c>
      <c r="F43" s="1" t="s">
        <v>29</v>
      </c>
      <c r="G43" s="20">
        <v>600000</v>
      </c>
      <c r="H43" s="1">
        <v>2</v>
      </c>
      <c r="I43" s="1" t="s">
        <v>19</v>
      </c>
      <c r="J43" s="1" t="s">
        <v>73</v>
      </c>
      <c r="K43" s="1">
        <f>G43*H43</f>
        <v>1200000</v>
      </c>
    </row>
    <row r="44" spans="1:11">
      <c r="A44" s="1" t="s">
        <v>106</v>
      </c>
      <c r="B44" s="2">
        <v>45176</v>
      </c>
      <c r="C44" s="1" t="s">
        <v>96</v>
      </c>
      <c r="D44" s="1" t="s">
        <v>32</v>
      </c>
      <c r="E44" s="1" t="s">
        <v>13</v>
      </c>
      <c r="F44" s="1" t="s">
        <v>66</v>
      </c>
      <c r="G44" s="20">
        <v>8000000</v>
      </c>
      <c r="H44" s="1">
        <v>3</v>
      </c>
      <c r="I44" s="1" t="s">
        <v>56</v>
      </c>
      <c r="J44" s="1" t="s">
        <v>73</v>
      </c>
      <c r="K44" s="1">
        <f>G44*H44</f>
        <v>24000000</v>
      </c>
    </row>
    <row r="45" spans="1:11">
      <c r="A45" s="1" t="s">
        <v>107</v>
      </c>
      <c r="B45" s="2">
        <v>45006</v>
      </c>
      <c r="C45" s="1" t="s">
        <v>108</v>
      </c>
      <c r="D45" s="1" t="s">
        <v>59</v>
      </c>
      <c r="E45" s="1" t="s">
        <v>28</v>
      </c>
      <c r="F45" s="1" t="s">
        <v>49</v>
      </c>
      <c r="G45" s="20">
        <v>450000</v>
      </c>
      <c r="H45" s="1">
        <v>3</v>
      </c>
      <c r="I45" s="1" t="s">
        <v>15</v>
      </c>
      <c r="J45" s="1" t="s">
        <v>16</v>
      </c>
      <c r="K45" s="1">
        <f>G45*H45</f>
        <v>1350000</v>
      </c>
    </row>
    <row r="46" spans="1:11">
      <c r="A46" s="1" t="s">
        <v>109</v>
      </c>
      <c r="B46" s="2">
        <v>45356</v>
      </c>
      <c r="C46" s="1" t="s">
        <v>110</v>
      </c>
      <c r="D46" s="1" t="s">
        <v>12</v>
      </c>
      <c r="E46" s="1" t="s">
        <v>28</v>
      </c>
      <c r="F46" s="1" t="s">
        <v>62</v>
      </c>
      <c r="G46" s="20">
        <v>250000</v>
      </c>
      <c r="H46" s="1">
        <v>2</v>
      </c>
      <c r="I46" s="1" t="s">
        <v>19</v>
      </c>
      <c r="J46" s="1" t="s">
        <v>73</v>
      </c>
      <c r="K46" s="1">
        <f>G46*H46</f>
        <v>500000</v>
      </c>
    </row>
    <row r="47" spans="1:11">
      <c r="A47" s="1" t="s">
        <v>111</v>
      </c>
      <c r="B47" s="2">
        <v>45119</v>
      </c>
      <c r="C47" s="1" t="s">
        <v>112</v>
      </c>
      <c r="D47" s="1" t="s">
        <v>27</v>
      </c>
      <c r="E47" s="1" t="s">
        <v>13</v>
      </c>
      <c r="F47" s="1" t="s">
        <v>66</v>
      </c>
      <c r="G47" s="20">
        <v>8000000</v>
      </c>
      <c r="H47" s="1">
        <v>1</v>
      </c>
      <c r="I47" s="1" t="s">
        <v>19</v>
      </c>
      <c r="J47" s="1" t="s">
        <v>73</v>
      </c>
      <c r="K47" s="1">
        <f>G47*H47</f>
        <v>8000000</v>
      </c>
    </row>
    <row r="48" spans="1:11">
      <c r="A48" s="1" t="s">
        <v>113</v>
      </c>
      <c r="B48" s="2">
        <v>45122</v>
      </c>
      <c r="C48" s="1" t="s">
        <v>114</v>
      </c>
      <c r="D48" s="1" t="s">
        <v>32</v>
      </c>
      <c r="E48" s="1" t="s">
        <v>23</v>
      </c>
      <c r="F48" s="1" t="s">
        <v>24</v>
      </c>
      <c r="G48" s="20">
        <v>95000</v>
      </c>
      <c r="H48" s="1">
        <v>4</v>
      </c>
      <c r="I48" s="1" t="s">
        <v>33</v>
      </c>
      <c r="J48" s="1" t="s">
        <v>53</v>
      </c>
      <c r="K48" s="1">
        <f>G48*H48</f>
        <v>380000</v>
      </c>
    </row>
    <row r="49" spans="1:11">
      <c r="A49" s="1" t="s">
        <v>115</v>
      </c>
      <c r="B49" s="2">
        <v>45592</v>
      </c>
      <c r="C49" s="1" t="s">
        <v>116</v>
      </c>
      <c r="D49" s="1" t="s">
        <v>18</v>
      </c>
      <c r="E49" s="1" t="s">
        <v>23</v>
      </c>
      <c r="F49" s="1" t="s">
        <v>24</v>
      </c>
      <c r="G49" s="20">
        <v>95000</v>
      </c>
      <c r="H49" s="1">
        <v>2</v>
      </c>
      <c r="I49" s="1" t="s">
        <v>19</v>
      </c>
      <c r="J49" s="1" t="s">
        <v>16</v>
      </c>
      <c r="K49" s="1">
        <f>G49*H49</f>
        <v>190000</v>
      </c>
    </row>
    <row r="50" spans="1:11">
      <c r="A50" s="1" t="s">
        <v>117</v>
      </c>
      <c r="B50" s="2">
        <v>44966</v>
      </c>
      <c r="C50" s="1" t="s">
        <v>26</v>
      </c>
      <c r="D50" s="1" t="s">
        <v>36</v>
      </c>
      <c r="E50" s="1" t="s">
        <v>23</v>
      </c>
      <c r="F50" s="1" t="s">
        <v>40</v>
      </c>
      <c r="G50" s="20">
        <v>150000</v>
      </c>
      <c r="H50" s="1">
        <v>6</v>
      </c>
      <c r="I50" s="1" t="s">
        <v>19</v>
      </c>
      <c r="J50" s="1" t="s">
        <v>53</v>
      </c>
      <c r="K50" s="1">
        <f>G50*H50</f>
        <v>900000</v>
      </c>
    </row>
    <row r="51" spans="1:11">
      <c r="A51" s="1" t="s">
        <v>118</v>
      </c>
      <c r="B51" s="2">
        <v>45165</v>
      </c>
      <c r="C51" s="1" t="s">
        <v>61</v>
      </c>
      <c r="D51" s="1" t="s">
        <v>72</v>
      </c>
      <c r="E51" s="1" t="s">
        <v>28</v>
      </c>
      <c r="F51" s="1" t="s">
        <v>49</v>
      </c>
      <c r="G51" s="20">
        <v>450000</v>
      </c>
      <c r="H51" s="1">
        <v>3</v>
      </c>
      <c r="I51" s="1" t="s">
        <v>33</v>
      </c>
      <c r="J51" s="1" t="s">
        <v>16</v>
      </c>
      <c r="K51" s="1">
        <f>G51*H51</f>
        <v>1350000</v>
      </c>
    </row>
    <row r="52" spans="1:11">
      <c r="A52" s="1" t="s">
        <v>119</v>
      </c>
      <c r="B52" s="2">
        <v>45246</v>
      </c>
      <c r="C52" s="1" t="s">
        <v>120</v>
      </c>
      <c r="D52" s="1" t="s">
        <v>12</v>
      </c>
      <c r="E52" s="1" t="s">
        <v>28</v>
      </c>
      <c r="F52" s="1" t="s">
        <v>29</v>
      </c>
      <c r="G52" s="20">
        <v>600000</v>
      </c>
      <c r="H52" s="1">
        <v>8</v>
      </c>
      <c r="I52" s="1" t="s">
        <v>15</v>
      </c>
      <c r="J52" s="1" t="s">
        <v>16</v>
      </c>
      <c r="K52" s="1">
        <f>G52*H52</f>
        <v>4800000</v>
      </c>
    </row>
    <row r="53" spans="1:11">
      <c r="A53" s="1" t="s">
        <v>121</v>
      </c>
      <c r="B53" s="2">
        <v>45183</v>
      </c>
      <c r="C53" s="1" t="s">
        <v>122</v>
      </c>
      <c r="D53" s="1" t="s">
        <v>12</v>
      </c>
      <c r="E53" s="1" t="s">
        <v>13</v>
      </c>
      <c r="F53" s="1" t="s">
        <v>14</v>
      </c>
      <c r="G53" s="20">
        <v>15000000</v>
      </c>
      <c r="H53" s="1">
        <v>8</v>
      </c>
      <c r="I53" s="1" t="s">
        <v>33</v>
      </c>
      <c r="J53" s="1" t="s">
        <v>16</v>
      </c>
      <c r="K53" s="1">
        <f>G53*H53</f>
        <v>120000000</v>
      </c>
    </row>
    <row r="54" spans="1:11">
      <c r="A54" s="1" t="s">
        <v>123</v>
      </c>
      <c r="B54" s="2">
        <v>45215</v>
      </c>
      <c r="C54" s="1" t="s">
        <v>94</v>
      </c>
      <c r="D54" s="1" t="s">
        <v>32</v>
      </c>
      <c r="E54" s="1" t="s">
        <v>13</v>
      </c>
      <c r="F54" s="1" t="s">
        <v>49</v>
      </c>
      <c r="G54" s="20">
        <v>450000</v>
      </c>
      <c r="H54" s="1">
        <v>8</v>
      </c>
      <c r="I54" s="1" t="s">
        <v>33</v>
      </c>
      <c r="J54" s="1" t="s">
        <v>53</v>
      </c>
      <c r="K54" s="1">
        <f>G54*H54</f>
        <v>3600000</v>
      </c>
    </row>
    <row r="55" spans="1:11">
      <c r="A55" s="1" t="s">
        <v>125</v>
      </c>
      <c r="B55" s="2">
        <v>45357</v>
      </c>
      <c r="C55" s="1" t="s">
        <v>101</v>
      </c>
      <c r="D55" s="1" t="s">
        <v>12</v>
      </c>
      <c r="E55" s="1" t="s">
        <v>23</v>
      </c>
      <c r="F55" s="1" t="s">
        <v>52</v>
      </c>
      <c r="G55" s="20">
        <v>50000</v>
      </c>
      <c r="H55" s="1">
        <v>7</v>
      </c>
      <c r="I55" s="1" t="s">
        <v>33</v>
      </c>
      <c r="J55" s="1" t="s">
        <v>16</v>
      </c>
      <c r="K55" s="1">
        <f>G55*H55</f>
        <v>350000</v>
      </c>
    </row>
    <row r="56" spans="1:11">
      <c r="A56" s="1" t="s">
        <v>126</v>
      </c>
      <c r="B56" s="2">
        <v>45090</v>
      </c>
      <c r="C56" s="1" t="s">
        <v>90</v>
      </c>
      <c r="D56" s="1" t="s">
        <v>32</v>
      </c>
      <c r="E56" s="1" t="s">
        <v>13</v>
      </c>
      <c r="F56" s="1" t="s">
        <v>127</v>
      </c>
      <c r="G56" s="20">
        <v>1200000</v>
      </c>
      <c r="H56" s="1">
        <v>7</v>
      </c>
      <c r="I56" s="1" t="s">
        <v>19</v>
      </c>
      <c r="J56" s="1" t="s">
        <v>20</v>
      </c>
      <c r="K56" s="1">
        <f>G56*H56</f>
        <v>8400000</v>
      </c>
    </row>
    <row r="57" spans="1:11">
      <c r="A57" s="1" t="s">
        <v>128</v>
      </c>
      <c r="B57" s="2">
        <v>45421</v>
      </c>
      <c r="C57" s="1" t="s">
        <v>129</v>
      </c>
      <c r="D57" s="1" t="s">
        <v>36</v>
      </c>
      <c r="E57" s="1" t="s">
        <v>28</v>
      </c>
      <c r="F57" s="1" t="s">
        <v>29</v>
      </c>
      <c r="G57" s="20">
        <v>600000</v>
      </c>
      <c r="H57" s="1">
        <v>10</v>
      </c>
      <c r="I57" s="1" t="s">
        <v>19</v>
      </c>
      <c r="J57" s="1" t="s">
        <v>20</v>
      </c>
      <c r="K57" s="1">
        <f>G57*H57</f>
        <v>6000000</v>
      </c>
    </row>
    <row r="58" spans="1:11">
      <c r="A58" s="1" t="s">
        <v>130</v>
      </c>
      <c r="B58" s="2">
        <v>45069</v>
      </c>
      <c r="C58" s="1" t="s">
        <v>110</v>
      </c>
      <c r="D58" s="1" t="s">
        <v>36</v>
      </c>
      <c r="E58" s="1" t="s">
        <v>23</v>
      </c>
      <c r="F58" s="1" t="s">
        <v>40</v>
      </c>
      <c r="G58" s="20">
        <v>150000</v>
      </c>
      <c r="H58" s="1">
        <v>2</v>
      </c>
      <c r="I58" s="1" t="s">
        <v>33</v>
      </c>
      <c r="J58" s="1" t="s">
        <v>73</v>
      </c>
      <c r="K58" s="1">
        <f>G58*H58</f>
        <v>300000</v>
      </c>
    </row>
    <row r="59" spans="1:11">
      <c r="A59" s="1" t="s">
        <v>131</v>
      </c>
      <c r="B59" s="2">
        <v>45047</v>
      </c>
      <c r="C59" s="1" t="s">
        <v>132</v>
      </c>
      <c r="D59" s="1" t="s">
        <v>12</v>
      </c>
      <c r="E59" s="1" t="s">
        <v>23</v>
      </c>
      <c r="F59" s="1" t="s">
        <v>52</v>
      </c>
      <c r="G59" s="20">
        <v>50000</v>
      </c>
      <c r="H59" s="1">
        <v>4</v>
      </c>
      <c r="I59" s="1" t="s">
        <v>15</v>
      </c>
      <c r="J59" s="1" t="s">
        <v>73</v>
      </c>
      <c r="K59" s="1">
        <f>G59*H59</f>
        <v>200000</v>
      </c>
    </row>
    <row r="60" spans="1:11">
      <c r="A60" s="1" t="s">
        <v>133</v>
      </c>
      <c r="B60" s="2">
        <v>45344</v>
      </c>
      <c r="C60" s="1" t="s">
        <v>134</v>
      </c>
      <c r="D60" s="1" t="s">
        <v>18</v>
      </c>
      <c r="E60" s="1" t="s">
        <v>28</v>
      </c>
      <c r="F60" s="1" t="s">
        <v>62</v>
      </c>
      <c r="G60" s="20">
        <v>250000</v>
      </c>
      <c r="H60" s="1">
        <v>3</v>
      </c>
      <c r="I60" s="1" t="s">
        <v>19</v>
      </c>
      <c r="J60" s="1" t="s">
        <v>20</v>
      </c>
      <c r="K60" s="1">
        <f>G60*H60</f>
        <v>750000</v>
      </c>
    </row>
    <row r="61" spans="1:11">
      <c r="A61" s="1" t="s">
        <v>135</v>
      </c>
      <c r="B61" s="2">
        <v>45333</v>
      </c>
      <c r="C61" s="1" t="s">
        <v>46</v>
      </c>
      <c r="D61" s="1" t="s">
        <v>56</v>
      </c>
      <c r="E61" s="1" t="s">
        <v>28</v>
      </c>
      <c r="F61" s="1" t="s">
        <v>29</v>
      </c>
      <c r="G61" s="20">
        <v>600000</v>
      </c>
      <c r="H61" s="1">
        <v>6</v>
      </c>
      <c r="I61" s="1" t="s">
        <v>56</v>
      </c>
      <c r="J61" s="1" t="s">
        <v>73</v>
      </c>
      <c r="K61" s="1">
        <f>G61*H61</f>
        <v>3600000</v>
      </c>
    </row>
    <row r="62" spans="1:11">
      <c r="A62" s="1" t="s">
        <v>136</v>
      </c>
      <c r="B62" s="2">
        <v>45116</v>
      </c>
      <c r="C62" s="1" t="s">
        <v>137</v>
      </c>
      <c r="D62" s="1" t="s">
        <v>12</v>
      </c>
      <c r="E62" s="1" t="s">
        <v>28</v>
      </c>
      <c r="F62" s="1" t="s">
        <v>29</v>
      </c>
      <c r="G62" s="20">
        <v>600000</v>
      </c>
      <c r="H62" s="1">
        <v>6</v>
      </c>
      <c r="I62" s="1" t="s">
        <v>19</v>
      </c>
      <c r="J62" s="1" t="s">
        <v>20</v>
      </c>
      <c r="K62" s="1">
        <f>G62*H62</f>
        <v>3600000</v>
      </c>
    </row>
    <row r="63" spans="1:11">
      <c r="A63" s="1" t="s">
        <v>138</v>
      </c>
      <c r="B63" s="2">
        <v>45369</v>
      </c>
      <c r="C63" s="1" t="s">
        <v>139</v>
      </c>
      <c r="D63" s="1" t="s">
        <v>18</v>
      </c>
      <c r="E63" s="1" t="s">
        <v>13</v>
      </c>
      <c r="F63" s="1" t="s">
        <v>14</v>
      </c>
      <c r="G63" s="20">
        <v>15000000</v>
      </c>
      <c r="H63" s="1">
        <v>4</v>
      </c>
      <c r="I63" s="1" t="s">
        <v>33</v>
      </c>
      <c r="J63" s="1" t="s">
        <v>73</v>
      </c>
      <c r="K63" s="1">
        <f>G63*H63</f>
        <v>60000000</v>
      </c>
    </row>
    <row r="64" spans="1:11">
      <c r="A64" s="1" t="s">
        <v>140</v>
      </c>
      <c r="B64" s="2">
        <v>45367</v>
      </c>
      <c r="C64" s="1" t="s">
        <v>90</v>
      </c>
      <c r="D64" s="1" t="s">
        <v>39</v>
      </c>
      <c r="E64" s="1" t="s">
        <v>13</v>
      </c>
      <c r="F64" s="1" t="s">
        <v>14</v>
      </c>
      <c r="G64" s="20">
        <v>15000000</v>
      </c>
      <c r="H64" s="1">
        <v>1</v>
      </c>
      <c r="I64" s="1" t="s">
        <v>19</v>
      </c>
      <c r="J64" s="1" t="s">
        <v>53</v>
      </c>
      <c r="K64" s="1">
        <f>G64*H64</f>
        <v>15000000</v>
      </c>
    </row>
    <row r="65" spans="1:11">
      <c r="A65" s="1" t="s">
        <v>141</v>
      </c>
      <c r="B65" s="2">
        <v>45478</v>
      </c>
      <c r="C65" s="1" t="s">
        <v>35</v>
      </c>
      <c r="D65" s="1" t="s">
        <v>27</v>
      </c>
      <c r="E65" s="1" t="s">
        <v>23</v>
      </c>
      <c r="F65" s="1" t="s">
        <v>24</v>
      </c>
      <c r="G65" s="20">
        <v>95000</v>
      </c>
      <c r="H65" s="1">
        <v>6</v>
      </c>
      <c r="I65" s="1" t="s">
        <v>19</v>
      </c>
      <c r="J65" s="1" t="s">
        <v>73</v>
      </c>
      <c r="K65" s="1">
        <f>G65*H65</f>
        <v>570000</v>
      </c>
    </row>
    <row r="66" spans="1:11">
      <c r="A66" s="1" t="s">
        <v>142</v>
      </c>
      <c r="B66" s="2">
        <v>45267</v>
      </c>
      <c r="C66" s="1" t="s">
        <v>26</v>
      </c>
      <c r="D66" s="1" t="s">
        <v>27</v>
      </c>
      <c r="E66" s="1" t="s">
        <v>13</v>
      </c>
      <c r="F66" s="1" t="s">
        <v>127</v>
      </c>
      <c r="G66" s="20">
        <v>1200000</v>
      </c>
      <c r="H66" s="1">
        <v>6</v>
      </c>
      <c r="I66" s="1" t="s">
        <v>33</v>
      </c>
      <c r="J66" s="1" t="s">
        <v>73</v>
      </c>
      <c r="K66" s="1">
        <f>G66*H66</f>
        <v>7200000</v>
      </c>
    </row>
    <row r="67" spans="1:11">
      <c r="A67" s="1" t="s">
        <v>143</v>
      </c>
      <c r="B67" s="2">
        <v>45381</v>
      </c>
      <c r="C67" s="1" t="s">
        <v>96</v>
      </c>
      <c r="D67" s="1" t="s">
        <v>12</v>
      </c>
      <c r="E67" s="1" t="s">
        <v>23</v>
      </c>
      <c r="F67" s="1" t="s">
        <v>40</v>
      </c>
      <c r="G67" s="20">
        <v>150000</v>
      </c>
      <c r="H67" s="1">
        <v>4</v>
      </c>
      <c r="I67" s="1" t="s">
        <v>56</v>
      </c>
      <c r="J67" s="1" t="s">
        <v>73</v>
      </c>
      <c r="K67" s="1">
        <f>G67*H67</f>
        <v>600000</v>
      </c>
    </row>
    <row r="68" spans="1:11">
      <c r="A68" s="1" t="s">
        <v>144</v>
      </c>
      <c r="B68" s="2">
        <v>45283</v>
      </c>
      <c r="C68" s="1" t="s">
        <v>145</v>
      </c>
      <c r="D68" s="1" t="s">
        <v>27</v>
      </c>
      <c r="E68" s="1" t="s">
        <v>28</v>
      </c>
      <c r="F68" s="1" t="s">
        <v>49</v>
      </c>
      <c r="G68" s="20">
        <f ca="1">MEDIAN(G38:G527)</f>
        <v>450000</v>
      </c>
      <c r="H68" s="1">
        <v>6</v>
      </c>
      <c r="I68" s="1" t="s">
        <v>19</v>
      </c>
      <c r="J68" s="1" t="s">
        <v>73</v>
      </c>
      <c r="K68" s="1">
        <f ca="1">G68*H68</f>
        <v>135000000</v>
      </c>
    </row>
    <row r="69" spans="1:11">
      <c r="A69" s="1" t="s">
        <v>146</v>
      </c>
      <c r="B69" s="2">
        <v>45440</v>
      </c>
      <c r="C69" s="1" t="s">
        <v>116</v>
      </c>
      <c r="D69" s="1" t="s">
        <v>32</v>
      </c>
      <c r="E69" s="1" t="s">
        <v>28</v>
      </c>
      <c r="F69" s="1" t="s">
        <v>49</v>
      </c>
      <c r="G69" s="20">
        <v>450000</v>
      </c>
      <c r="H69" s="1">
        <v>3</v>
      </c>
      <c r="I69" s="1" t="s">
        <v>19</v>
      </c>
      <c r="J69" s="1" t="s">
        <v>16</v>
      </c>
      <c r="K69" s="1">
        <f>G69*H69</f>
        <v>1350000</v>
      </c>
    </row>
    <row r="70" spans="1:11">
      <c r="A70" s="1" t="s">
        <v>147</v>
      </c>
      <c r="B70" s="2">
        <v>45048</v>
      </c>
      <c r="C70" s="1" t="s">
        <v>11</v>
      </c>
      <c r="D70" s="1" t="s">
        <v>36</v>
      </c>
      <c r="E70" s="1" t="s">
        <v>13</v>
      </c>
      <c r="F70" s="1" t="s">
        <v>66</v>
      </c>
      <c r="G70" s="20">
        <v>8000000</v>
      </c>
      <c r="H70" s="1">
        <v>3</v>
      </c>
      <c r="I70" s="1" t="s">
        <v>19</v>
      </c>
      <c r="J70" s="1" t="s">
        <v>16</v>
      </c>
      <c r="K70" s="1">
        <f>G70*H70</f>
        <v>24000000</v>
      </c>
    </row>
    <row r="71" spans="1:11">
      <c r="A71" s="1" t="s">
        <v>148</v>
      </c>
      <c r="B71" s="2">
        <v>45611</v>
      </c>
      <c r="C71" s="1" t="s">
        <v>35</v>
      </c>
      <c r="D71" s="1" t="s">
        <v>56</v>
      </c>
      <c r="E71" s="1" t="s">
        <v>28</v>
      </c>
      <c r="F71" s="1" t="s">
        <v>62</v>
      </c>
      <c r="G71" s="20">
        <v>250000</v>
      </c>
      <c r="H71" s="1">
        <v>8</v>
      </c>
      <c r="I71" s="1" t="s">
        <v>15</v>
      </c>
      <c r="J71" s="1" t="s">
        <v>16</v>
      </c>
      <c r="K71" s="1">
        <f>G71*H71</f>
        <v>2000000</v>
      </c>
    </row>
    <row r="72" spans="1:11">
      <c r="A72" s="1" t="s">
        <v>149</v>
      </c>
      <c r="B72" s="2">
        <v>45232</v>
      </c>
      <c r="C72" s="1" t="s">
        <v>150</v>
      </c>
      <c r="D72" s="1" t="s">
        <v>36</v>
      </c>
      <c r="E72" s="1" t="s">
        <v>28</v>
      </c>
      <c r="F72" s="1" t="s">
        <v>49</v>
      </c>
      <c r="G72" s="20">
        <v>450000</v>
      </c>
      <c r="H72" s="1">
        <v>1</v>
      </c>
      <c r="I72" s="1" t="s">
        <v>33</v>
      </c>
      <c r="J72" s="1" t="s">
        <v>73</v>
      </c>
      <c r="K72" s="1">
        <f>G72*H72</f>
        <v>450000</v>
      </c>
    </row>
    <row r="73" spans="1:11">
      <c r="A73" s="1" t="s">
        <v>151</v>
      </c>
      <c r="B73" s="2">
        <v>45271</v>
      </c>
      <c r="C73" s="1" t="s">
        <v>22</v>
      </c>
      <c r="D73" s="1" t="s">
        <v>59</v>
      </c>
      <c r="E73" s="1" t="s">
        <v>23</v>
      </c>
      <c r="F73" s="1" t="s">
        <v>40</v>
      </c>
      <c r="G73" s="20">
        <v>150000</v>
      </c>
      <c r="H73" s="1">
        <v>3</v>
      </c>
      <c r="I73" s="1" t="s">
        <v>19</v>
      </c>
      <c r="J73" s="1" t="s">
        <v>53</v>
      </c>
      <c r="K73" s="1">
        <f>G73*H73</f>
        <v>450000</v>
      </c>
    </row>
    <row r="74" spans="1:11">
      <c r="A74" s="1" t="s">
        <v>152</v>
      </c>
      <c r="B74" s="2">
        <v>45233</v>
      </c>
      <c r="C74" s="1" t="s">
        <v>153</v>
      </c>
      <c r="D74" s="1" t="s">
        <v>12</v>
      </c>
      <c r="E74" s="1" t="s">
        <v>23</v>
      </c>
      <c r="F74" s="1" t="s">
        <v>40</v>
      </c>
      <c r="G74" s="20">
        <v>150000</v>
      </c>
      <c r="H74" s="1">
        <v>8</v>
      </c>
      <c r="I74" s="1" t="s">
        <v>19</v>
      </c>
      <c r="J74" s="1" t="s">
        <v>73</v>
      </c>
      <c r="K74" s="1">
        <f>G74*H74</f>
        <v>1200000</v>
      </c>
    </row>
    <row r="75" spans="1:11">
      <c r="A75" s="1" t="s">
        <v>154</v>
      </c>
      <c r="B75" s="2">
        <v>45340</v>
      </c>
      <c r="C75" s="1" t="s">
        <v>11</v>
      </c>
      <c r="D75" s="1" t="s">
        <v>39</v>
      </c>
      <c r="E75" s="1" t="s">
        <v>13</v>
      </c>
      <c r="F75" s="1" t="s">
        <v>49</v>
      </c>
      <c r="G75" s="20">
        <v>450000</v>
      </c>
      <c r="H75" s="1">
        <v>1</v>
      </c>
      <c r="I75" s="1" t="s">
        <v>15</v>
      </c>
      <c r="J75" s="1" t="s">
        <v>73</v>
      </c>
      <c r="K75" s="1">
        <f>G75*H75</f>
        <v>450000</v>
      </c>
    </row>
    <row r="76" spans="1:11">
      <c r="A76" s="1" t="s">
        <v>155</v>
      </c>
      <c r="B76" s="2">
        <v>45630</v>
      </c>
      <c r="C76" s="1" t="s">
        <v>35</v>
      </c>
      <c r="D76" s="1" t="s">
        <v>56</v>
      </c>
      <c r="E76" s="1" t="s">
        <v>28</v>
      </c>
      <c r="F76" s="1" t="s">
        <v>49</v>
      </c>
      <c r="G76" s="20">
        <v>450000</v>
      </c>
      <c r="H76" s="1">
        <v>4</v>
      </c>
      <c r="I76" s="1" t="s">
        <v>19</v>
      </c>
      <c r="J76" s="1" t="s">
        <v>73</v>
      </c>
      <c r="K76" s="1">
        <f>G76*H76</f>
        <v>1800000</v>
      </c>
    </row>
    <row r="77" spans="1:11">
      <c r="A77" s="1" t="s">
        <v>156</v>
      </c>
      <c r="B77" s="2">
        <v>45432</v>
      </c>
      <c r="C77" s="1" t="s">
        <v>157</v>
      </c>
      <c r="D77" s="1" t="s">
        <v>72</v>
      </c>
      <c r="E77" s="1" t="s">
        <v>23</v>
      </c>
      <c r="F77" s="1" t="s">
        <v>52</v>
      </c>
      <c r="G77" s="20">
        <v>50000</v>
      </c>
      <c r="H77" s="1">
        <v>2</v>
      </c>
      <c r="I77" s="1" t="s">
        <v>33</v>
      </c>
      <c r="J77" s="1" t="s">
        <v>73</v>
      </c>
      <c r="K77" s="1">
        <f>G77*H77</f>
        <v>100000</v>
      </c>
    </row>
    <row r="78" spans="1:11">
      <c r="A78" s="1" t="s">
        <v>158</v>
      </c>
      <c r="B78" s="2">
        <v>45399</v>
      </c>
      <c r="C78" s="1" t="s">
        <v>71</v>
      </c>
      <c r="D78" s="1" t="s">
        <v>12</v>
      </c>
      <c r="E78" s="1" t="s">
        <v>13</v>
      </c>
      <c r="F78" s="1" t="s">
        <v>127</v>
      </c>
      <c r="G78" s="20">
        <v>1200000</v>
      </c>
      <c r="H78" s="1">
        <v>1</v>
      </c>
      <c r="I78" s="1" t="s">
        <v>15</v>
      </c>
      <c r="J78" s="1" t="s">
        <v>73</v>
      </c>
      <c r="K78" s="1">
        <f>G78*H78</f>
        <v>1200000</v>
      </c>
    </row>
    <row r="79" spans="1:11">
      <c r="A79" s="1" t="s">
        <v>159</v>
      </c>
      <c r="B79" s="2">
        <v>45574</v>
      </c>
      <c r="C79" s="1" t="s">
        <v>42</v>
      </c>
      <c r="D79" s="1" t="s">
        <v>32</v>
      </c>
      <c r="E79" s="1" t="s">
        <v>28</v>
      </c>
      <c r="F79" s="1" t="s">
        <v>49</v>
      </c>
      <c r="G79" s="20">
        <v>450000</v>
      </c>
      <c r="H79" s="1">
        <v>9</v>
      </c>
      <c r="I79" s="1" t="s">
        <v>56</v>
      </c>
      <c r="J79" s="1" t="s">
        <v>73</v>
      </c>
      <c r="K79" s="1">
        <f>G79*H79</f>
        <v>4050000</v>
      </c>
    </row>
    <row r="80" spans="1:11">
      <c r="A80" s="1" t="s">
        <v>160</v>
      </c>
      <c r="B80" s="2">
        <v>44928</v>
      </c>
      <c r="C80" s="1" t="s">
        <v>137</v>
      </c>
      <c r="D80" s="1" t="s">
        <v>27</v>
      </c>
      <c r="E80" s="1" t="s">
        <v>23</v>
      </c>
      <c r="F80" s="1" t="s">
        <v>24</v>
      </c>
      <c r="G80" s="20">
        <v>95000</v>
      </c>
      <c r="H80" s="1">
        <v>10</v>
      </c>
      <c r="I80" s="1" t="s">
        <v>19</v>
      </c>
      <c r="J80" s="1" t="s">
        <v>16</v>
      </c>
      <c r="K80" s="1">
        <f>G80*H80</f>
        <v>950000</v>
      </c>
    </row>
    <row r="81" spans="1:11">
      <c r="A81" s="1" t="s">
        <v>161</v>
      </c>
      <c r="B81" s="2">
        <v>45290</v>
      </c>
      <c r="C81" s="1" t="s">
        <v>162</v>
      </c>
      <c r="D81" s="1" t="s">
        <v>12</v>
      </c>
      <c r="E81" s="1" t="s">
        <v>28</v>
      </c>
      <c r="F81" s="1" t="s">
        <v>49</v>
      </c>
      <c r="G81" s="20">
        <v>450000</v>
      </c>
      <c r="H81" s="1">
        <v>1</v>
      </c>
      <c r="I81" s="1" t="s">
        <v>15</v>
      </c>
      <c r="J81" s="1" t="s">
        <v>16</v>
      </c>
      <c r="K81" s="1">
        <f>G81*H81</f>
        <v>450000</v>
      </c>
    </row>
    <row r="82" spans="1:11">
      <c r="A82" s="1" t="s">
        <v>163</v>
      </c>
      <c r="B82" s="2">
        <v>45153</v>
      </c>
      <c r="C82" s="1" t="s">
        <v>83</v>
      </c>
      <c r="D82" s="1" t="s">
        <v>59</v>
      </c>
      <c r="E82" s="1" t="s">
        <v>23</v>
      </c>
      <c r="F82" s="1" t="s">
        <v>52</v>
      </c>
      <c r="G82" s="20">
        <v>50000</v>
      </c>
      <c r="H82" s="1">
        <v>9</v>
      </c>
      <c r="I82" s="1" t="s">
        <v>19</v>
      </c>
      <c r="J82" s="1" t="s">
        <v>16</v>
      </c>
      <c r="K82" s="1">
        <f>G82*H82</f>
        <v>450000</v>
      </c>
    </row>
    <row r="83" spans="1:11">
      <c r="A83" s="1" t="s">
        <v>165</v>
      </c>
      <c r="B83" s="2">
        <v>45209</v>
      </c>
      <c r="C83" s="1" t="s">
        <v>166</v>
      </c>
      <c r="D83" s="1" t="s">
        <v>12</v>
      </c>
      <c r="E83" s="1" t="s">
        <v>28</v>
      </c>
      <c r="F83" s="1" t="s">
        <v>29</v>
      </c>
      <c r="G83" s="20">
        <v>600000</v>
      </c>
      <c r="H83" s="1">
        <v>2</v>
      </c>
      <c r="I83" s="1" t="s">
        <v>19</v>
      </c>
      <c r="J83" s="1" t="s">
        <v>20</v>
      </c>
      <c r="K83" s="1">
        <f>G83*H83</f>
        <v>1200000</v>
      </c>
    </row>
    <row r="84" spans="1:11">
      <c r="A84" s="1" t="s">
        <v>167</v>
      </c>
      <c r="B84" s="2">
        <v>45076</v>
      </c>
      <c r="C84" s="1" t="s">
        <v>168</v>
      </c>
      <c r="D84" s="1" t="s">
        <v>36</v>
      </c>
      <c r="E84" s="1" t="s">
        <v>23</v>
      </c>
      <c r="F84" s="1" t="s">
        <v>24</v>
      </c>
      <c r="G84" s="20">
        <v>95000</v>
      </c>
      <c r="H84" s="1">
        <v>3</v>
      </c>
      <c r="I84" s="1" t="s">
        <v>19</v>
      </c>
      <c r="J84" s="1" t="s">
        <v>53</v>
      </c>
      <c r="K84" s="1">
        <f>G84*H84</f>
        <v>285000</v>
      </c>
    </row>
    <row r="85" spans="1:11">
      <c r="A85" s="1" t="s">
        <v>169</v>
      </c>
      <c r="B85" s="2">
        <v>45613</v>
      </c>
      <c r="C85" s="1" t="s">
        <v>150</v>
      </c>
      <c r="D85" s="1" t="s">
        <v>12</v>
      </c>
      <c r="E85" s="1" t="s">
        <v>13</v>
      </c>
      <c r="F85" s="1" t="s">
        <v>52</v>
      </c>
      <c r="G85" s="20">
        <v>50000</v>
      </c>
      <c r="H85" s="1">
        <v>8</v>
      </c>
      <c r="I85" s="1" t="s">
        <v>33</v>
      </c>
      <c r="J85" s="1" t="s">
        <v>53</v>
      </c>
      <c r="K85" s="1">
        <f>G85*H85</f>
        <v>400000</v>
      </c>
    </row>
    <row r="86" spans="1:11">
      <c r="A86" s="1" t="s">
        <v>170</v>
      </c>
      <c r="B86" s="2">
        <v>44934</v>
      </c>
      <c r="C86" s="1" t="s">
        <v>35</v>
      </c>
      <c r="D86" s="1" t="s">
        <v>72</v>
      </c>
      <c r="E86" s="1" t="s">
        <v>13</v>
      </c>
      <c r="F86" s="1" t="s">
        <v>14</v>
      </c>
      <c r="G86" s="20">
        <v>15000000</v>
      </c>
      <c r="H86" s="1">
        <v>7</v>
      </c>
      <c r="I86" s="1" t="s">
        <v>19</v>
      </c>
      <c r="J86" s="1" t="s">
        <v>20</v>
      </c>
      <c r="K86" s="1">
        <f>G86*H86</f>
        <v>105000000</v>
      </c>
    </row>
    <row r="87" spans="1:11">
      <c r="A87" s="1" t="s">
        <v>171</v>
      </c>
      <c r="B87" s="2">
        <v>45123</v>
      </c>
      <c r="C87" s="1" t="s">
        <v>172</v>
      </c>
      <c r="D87" s="1" t="s">
        <v>32</v>
      </c>
      <c r="E87" s="1" t="s">
        <v>28</v>
      </c>
      <c r="F87" s="1" t="s">
        <v>29</v>
      </c>
      <c r="G87" s="20">
        <v>600000</v>
      </c>
      <c r="H87" s="1">
        <v>3</v>
      </c>
      <c r="I87" s="1" t="s">
        <v>19</v>
      </c>
      <c r="J87" s="1" t="s">
        <v>20</v>
      </c>
      <c r="K87" s="1">
        <f>G87*H87</f>
        <v>1800000</v>
      </c>
    </row>
    <row r="88" spans="1:11">
      <c r="A88" s="1" t="s">
        <v>173</v>
      </c>
      <c r="B88" s="2">
        <v>45338</v>
      </c>
      <c r="C88" s="1" t="s">
        <v>174</v>
      </c>
      <c r="D88" s="1" t="s">
        <v>56</v>
      </c>
      <c r="E88" s="1" t="s">
        <v>23</v>
      </c>
      <c r="F88" s="1" t="s">
        <v>40</v>
      </c>
      <c r="G88" s="20">
        <v>150000</v>
      </c>
      <c r="H88" s="1">
        <v>1</v>
      </c>
      <c r="I88" s="1" t="s">
        <v>19</v>
      </c>
      <c r="J88" s="1" t="s">
        <v>73</v>
      </c>
      <c r="K88" s="1">
        <f>G88*H88</f>
        <v>150000</v>
      </c>
    </row>
    <row r="89" spans="1:11">
      <c r="A89" s="1" t="s">
        <v>175</v>
      </c>
      <c r="B89" s="2">
        <v>45454</v>
      </c>
      <c r="C89" s="1" t="s">
        <v>176</v>
      </c>
      <c r="D89" s="1" t="s">
        <v>59</v>
      </c>
      <c r="E89" s="1" t="s">
        <v>28</v>
      </c>
      <c r="F89" s="1" t="s">
        <v>62</v>
      </c>
      <c r="G89" s="20">
        <v>250000</v>
      </c>
      <c r="H89" s="1">
        <v>1</v>
      </c>
      <c r="I89" s="1" t="s">
        <v>19</v>
      </c>
      <c r="J89" s="1" t="s">
        <v>73</v>
      </c>
      <c r="K89" s="1">
        <f>G89*H89</f>
        <v>250000</v>
      </c>
    </row>
    <row r="90" spans="1:11">
      <c r="A90" s="1" t="s">
        <v>177</v>
      </c>
      <c r="B90" s="2">
        <v>45430</v>
      </c>
      <c r="C90" s="1" t="s">
        <v>55</v>
      </c>
      <c r="D90" s="1" t="s">
        <v>56</v>
      </c>
      <c r="E90" s="1" t="s">
        <v>13</v>
      </c>
      <c r="F90" s="1" t="s">
        <v>127</v>
      </c>
      <c r="G90" s="20">
        <v>1200000</v>
      </c>
      <c r="H90" s="1">
        <v>1</v>
      </c>
      <c r="I90" s="1" t="s">
        <v>33</v>
      </c>
      <c r="J90" s="1" t="s">
        <v>20</v>
      </c>
      <c r="K90" s="1">
        <f>G90*H90</f>
        <v>1200000</v>
      </c>
    </row>
    <row r="91" spans="1:11">
      <c r="A91" s="1" t="s">
        <v>178</v>
      </c>
      <c r="B91" s="2">
        <v>44992</v>
      </c>
      <c r="C91" s="1" t="s">
        <v>103</v>
      </c>
      <c r="D91" s="1" t="s">
        <v>12</v>
      </c>
      <c r="E91" s="1" t="s">
        <v>13</v>
      </c>
      <c r="F91" s="1" t="s">
        <v>14</v>
      </c>
      <c r="G91" s="20">
        <v>15000000</v>
      </c>
      <c r="H91" s="1">
        <v>5</v>
      </c>
      <c r="I91" s="1" t="s">
        <v>19</v>
      </c>
      <c r="J91" s="1" t="s">
        <v>73</v>
      </c>
      <c r="K91" s="1">
        <f>G91*H91</f>
        <v>75000000</v>
      </c>
    </row>
    <row r="92" spans="1:11">
      <c r="A92" s="1" t="s">
        <v>179</v>
      </c>
      <c r="B92" s="2">
        <v>45223</v>
      </c>
      <c r="C92" s="1" t="s">
        <v>180</v>
      </c>
      <c r="D92" s="1" t="s">
        <v>56</v>
      </c>
      <c r="E92" s="1" t="s">
        <v>23</v>
      </c>
      <c r="F92" s="1" t="s">
        <v>40</v>
      </c>
      <c r="G92" s="20">
        <v>150000</v>
      </c>
      <c r="H92" s="1">
        <v>6</v>
      </c>
      <c r="I92" s="1" t="s">
        <v>33</v>
      </c>
      <c r="J92" s="1" t="s">
        <v>20</v>
      </c>
      <c r="K92" s="1">
        <f>G92*H92</f>
        <v>900000</v>
      </c>
    </row>
    <row r="93" spans="1:11">
      <c r="A93" s="1" t="s">
        <v>181</v>
      </c>
      <c r="B93" s="2">
        <v>45581</v>
      </c>
      <c r="C93" s="1" t="s">
        <v>108</v>
      </c>
      <c r="D93" s="1" t="s">
        <v>39</v>
      </c>
      <c r="E93" s="1" t="s">
        <v>13</v>
      </c>
      <c r="F93" s="1" t="s">
        <v>127</v>
      </c>
      <c r="G93" s="20">
        <v>1200000</v>
      </c>
      <c r="H93" s="1">
        <v>1</v>
      </c>
      <c r="I93" s="1" t="s">
        <v>15</v>
      </c>
      <c r="J93" s="1" t="s">
        <v>16</v>
      </c>
      <c r="K93" s="1">
        <f>G93*H93</f>
        <v>1200000</v>
      </c>
    </row>
    <row r="94" spans="1:11">
      <c r="A94" s="1" t="s">
        <v>182</v>
      </c>
      <c r="B94" s="2">
        <v>45177</v>
      </c>
      <c r="C94" s="1" t="s">
        <v>38</v>
      </c>
      <c r="D94" s="1" t="s">
        <v>36</v>
      </c>
      <c r="E94" s="1" t="s">
        <v>13</v>
      </c>
      <c r="F94" s="1" t="s">
        <v>127</v>
      </c>
      <c r="G94" s="20">
        <v>1200000</v>
      </c>
      <c r="H94" s="1">
        <v>4</v>
      </c>
      <c r="I94" s="1" t="s">
        <v>33</v>
      </c>
      <c r="J94" s="1" t="s">
        <v>73</v>
      </c>
      <c r="K94" s="1">
        <f>G94*H94</f>
        <v>4800000</v>
      </c>
    </row>
    <row r="95" spans="1:11">
      <c r="A95" s="1" t="s">
        <v>183</v>
      </c>
      <c r="B95" s="2">
        <v>45393</v>
      </c>
      <c r="C95" s="1" t="s">
        <v>122</v>
      </c>
      <c r="D95" s="1" t="s">
        <v>32</v>
      </c>
      <c r="E95" s="1" t="s">
        <v>13</v>
      </c>
      <c r="F95" s="1" t="s">
        <v>14</v>
      </c>
      <c r="G95" s="20">
        <v>15000000</v>
      </c>
      <c r="H95" s="1">
        <v>2</v>
      </c>
      <c r="I95" s="1" t="s">
        <v>33</v>
      </c>
      <c r="J95" s="1" t="s">
        <v>73</v>
      </c>
      <c r="K95" s="1">
        <f>G95*H95</f>
        <v>30000000</v>
      </c>
    </row>
    <row r="96" spans="1:11">
      <c r="A96" s="1" t="s">
        <v>146</v>
      </c>
      <c r="B96" s="2">
        <v>45440</v>
      </c>
      <c r="C96" s="1" t="s">
        <v>184</v>
      </c>
      <c r="D96" s="1" t="s">
        <v>32</v>
      </c>
      <c r="E96" s="1" t="s">
        <v>28</v>
      </c>
      <c r="F96" s="1" t="s">
        <v>49</v>
      </c>
      <c r="G96" s="20">
        <v>450000</v>
      </c>
      <c r="H96" s="1">
        <v>3</v>
      </c>
      <c r="I96" s="1" t="s">
        <v>19</v>
      </c>
      <c r="J96" s="1" t="s">
        <v>16</v>
      </c>
      <c r="K96" s="1">
        <f>G96*H96</f>
        <v>1350000</v>
      </c>
    </row>
    <row r="97" spans="1:11">
      <c r="A97" s="1" t="s">
        <v>185</v>
      </c>
      <c r="B97" s="2">
        <v>45082</v>
      </c>
      <c r="C97" s="1" t="s">
        <v>11</v>
      </c>
      <c r="D97" s="1" t="s">
        <v>59</v>
      </c>
      <c r="E97" s="1" t="s">
        <v>23</v>
      </c>
      <c r="F97" s="1" t="s">
        <v>40</v>
      </c>
      <c r="G97" s="20">
        <v>150000</v>
      </c>
      <c r="H97" s="1">
        <v>1</v>
      </c>
      <c r="I97" s="1" t="s">
        <v>33</v>
      </c>
      <c r="J97" s="1" t="s">
        <v>16</v>
      </c>
      <c r="K97" s="1">
        <f>G97*H97</f>
        <v>150000</v>
      </c>
    </row>
    <row r="98" spans="1:11">
      <c r="A98" s="1" t="s">
        <v>186</v>
      </c>
      <c r="B98" s="2">
        <v>45245</v>
      </c>
      <c r="C98" s="1" t="s">
        <v>65</v>
      </c>
      <c r="D98" s="1" t="s">
        <v>18</v>
      </c>
      <c r="E98" s="1" t="s">
        <v>28</v>
      </c>
      <c r="F98" s="1" t="s">
        <v>49</v>
      </c>
      <c r="G98" s="20">
        <v>450000</v>
      </c>
      <c r="H98" s="1">
        <v>10</v>
      </c>
      <c r="I98" s="1" t="s">
        <v>56</v>
      </c>
      <c r="J98" s="1" t="s">
        <v>73</v>
      </c>
      <c r="K98" s="1">
        <f>G98*H98</f>
        <v>4500000</v>
      </c>
    </row>
    <row r="99" spans="1:11">
      <c r="A99" s="1" t="s">
        <v>187</v>
      </c>
      <c r="B99" s="2">
        <v>45576</v>
      </c>
      <c r="C99" s="1" t="s">
        <v>188</v>
      </c>
      <c r="D99" s="1" t="s">
        <v>18</v>
      </c>
      <c r="E99" s="1" t="s">
        <v>28</v>
      </c>
      <c r="F99" s="1" t="s">
        <v>62</v>
      </c>
      <c r="G99" s="20">
        <v>250000</v>
      </c>
      <c r="H99" s="1">
        <v>1</v>
      </c>
      <c r="I99" s="1" t="s">
        <v>19</v>
      </c>
      <c r="J99" s="1" t="s">
        <v>16</v>
      </c>
      <c r="K99" s="1">
        <f>G99*H99</f>
        <v>250000</v>
      </c>
    </row>
    <row r="100" spans="1:11">
      <c r="A100" s="1" t="s">
        <v>189</v>
      </c>
      <c r="B100" s="2">
        <v>45163</v>
      </c>
      <c r="C100" s="1" t="s">
        <v>176</v>
      </c>
      <c r="D100" s="1" t="s">
        <v>27</v>
      </c>
      <c r="E100" s="1" t="s">
        <v>13</v>
      </c>
      <c r="F100" s="1" t="s">
        <v>14</v>
      </c>
      <c r="G100" s="20">
        <v>15000000</v>
      </c>
      <c r="H100" s="1">
        <v>6</v>
      </c>
      <c r="I100" s="1" t="s">
        <v>33</v>
      </c>
      <c r="J100" s="1" t="s">
        <v>73</v>
      </c>
      <c r="K100" s="1">
        <f>G100*H100</f>
        <v>90000000</v>
      </c>
    </row>
    <row r="101" spans="1:11">
      <c r="A101" s="1" t="s">
        <v>190</v>
      </c>
      <c r="B101" s="2">
        <v>45367</v>
      </c>
      <c r="C101" s="1" t="s">
        <v>191</v>
      </c>
      <c r="D101" s="1" t="s">
        <v>36</v>
      </c>
      <c r="E101" s="1" t="s">
        <v>28</v>
      </c>
      <c r="F101" s="1" t="s">
        <v>29</v>
      </c>
      <c r="G101" s="20">
        <v>600000</v>
      </c>
      <c r="H101" s="1">
        <v>5</v>
      </c>
      <c r="I101" s="1" t="s">
        <v>33</v>
      </c>
      <c r="J101" s="1" t="s">
        <v>73</v>
      </c>
      <c r="K101" s="1">
        <f>G101*H101</f>
        <v>3000000</v>
      </c>
    </row>
    <row r="102" spans="1:11">
      <c r="A102" s="1" t="s">
        <v>192</v>
      </c>
      <c r="B102" s="2">
        <v>45618</v>
      </c>
      <c r="C102" s="1" t="s">
        <v>139</v>
      </c>
      <c r="D102" s="1" t="s">
        <v>36</v>
      </c>
      <c r="E102" s="1" t="s">
        <v>23</v>
      </c>
      <c r="F102" s="1" t="s">
        <v>40</v>
      </c>
      <c r="G102" s="20">
        <v>150000</v>
      </c>
      <c r="H102" s="1">
        <v>2</v>
      </c>
      <c r="I102" s="1" t="s">
        <v>33</v>
      </c>
      <c r="J102" s="1" t="s">
        <v>73</v>
      </c>
      <c r="K102" s="1">
        <f>G102*H102</f>
        <v>300000</v>
      </c>
    </row>
    <row r="103" spans="1:11">
      <c r="A103" s="1" t="s">
        <v>193</v>
      </c>
      <c r="B103" s="2">
        <v>45513</v>
      </c>
      <c r="C103" s="1" t="s">
        <v>35</v>
      </c>
      <c r="D103" s="1" t="s">
        <v>27</v>
      </c>
      <c r="E103" s="1" t="s">
        <v>13</v>
      </c>
      <c r="F103" s="1" t="s">
        <v>14</v>
      </c>
      <c r="G103" s="20">
        <v>15000000</v>
      </c>
      <c r="H103" s="1">
        <v>1</v>
      </c>
      <c r="I103" s="1" t="s">
        <v>19</v>
      </c>
      <c r="J103" s="1" t="s">
        <v>20</v>
      </c>
      <c r="K103" s="1">
        <f>G103*H103</f>
        <v>15000000</v>
      </c>
    </row>
    <row r="104" spans="1:11">
      <c r="A104" s="1" t="s">
        <v>194</v>
      </c>
      <c r="B104" s="2">
        <v>45272</v>
      </c>
      <c r="C104" s="1" t="s">
        <v>195</v>
      </c>
      <c r="D104" s="1" t="s">
        <v>32</v>
      </c>
      <c r="E104" s="1" t="s">
        <v>13</v>
      </c>
      <c r="F104" s="1" t="s">
        <v>24</v>
      </c>
      <c r="G104" s="20">
        <v>95000</v>
      </c>
      <c r="H104" s="1">
        <v>7</v>
      </c>
      <c r="I104" s="1" t="s">
        <v>33</v>
      </c>
      <c r="J104" s="1" t="s">
        <v>73</v>
      </c>
      <c r="K104" s="1">
        <f>G104*H104</f>
        <v>665000</v>
      </c>
    </row>
    <row r="105" spans="1:11">
      <c r="A105" s="1" t="s">
        <v>196</v>
      </c>
      <c r="B105" s="2">
        <v>45367</v>
      </c>
      <c r="C105" s="1" t="s">
        <v>79</v>
      </c>
      <c r="D105" s="1" t="s">
        <v>18</v>
      </c>
      <c r="E105" s="1" t="s">
        <v>23</v>
      </c>
      <c r="F105" s="1" t="s">
        <v>52</v>
      </c>
      <c r="G105" s="20">
        <v>50000</v>
      </c>
      <c r="H105" s="1">
        <v>1</v>
      </c>
      <c r="I105" s="1" t="s">
        <v>15</v>
      </c>
      <c r="J105" s="1" t="s">
        <v>73</v>
      </c>
      <c r="K105" s="1">
        <f>G105*H105</f>
        <v>50000</v>
      </c>
    </row>
    <row r="106" spans="1:11">
      <c r="A106" s="1" t="s">
        <v>197</v>
      </c>
      <c r="B106" s="2">
        <v>44971</v>
      </c>
      <c r="C106" s="1" t="s">
        <v>198</v>
      </c>
      <c r="D106" s="1" t="s">
        <v>39</v>
      </c>
      <c r="E106" s="1" t="s">
        <v>13</v>
      </c>
      <c r="F106" s="1" t="s">
        <v>24</v>
      </c>
      <c r="G106" s="20">
        <v>95000</v>
      </c>
      <c r="H106" s="1">
        <v>4</v>
      </c>
      <c r="I106" s="1" t="s">
        <v>33</v>
      </c>
      <c r="J106" s="1" t="s">
        <v>53</v>
      </c>
      <c r="K106" s="1">
        <f>G106*H106</f>
        <v>380000</v>
      </c>
    </row>
    <row r="107" spans="1:11">
      <c r="A107" s="1" t="s">
        <v>199</v>
      </c>
      <c r="B107" s="2">
        <v>45459</v>
      </c>
      <c r="C107" s="1" t="s">
        <v>191</v>
      </c>
      <c r="D107" s="1" t="s">
        <v>72</v>
      </c>
      <c r="E107" s="1" t="s">
        <v>23</v>
      </c>
      <c r="F107" s="1" t="s">
        <v>24</v>
      </c>
      <c r="G107" s="20">
        <v>95000</v>
      </c>
      <c r="H107" s="1">
        <v>2</v>
      </c>
      <c r="I107" s="1" t="s">
        <v>19</v>
      </c>
      <c r="J107" s="1" t="s">
        <v>53</v>
      </c>
      <c r="K107" s="1">
        <f>G107*H107</f>
        <v>190000</v>
      </c>
    </row>
    <row r="108" spans="1:11">
      <c r="A108" s="1" t="s">
        <v>200</v>
      </c>
      <c r="B108" s="2">
        <v>45369</v>
      </c>
      <c r="C108" s="1" t="s">
        <v>44</v>
      </c>
      <c r="D108" s="1" t="s">
        <v>27</v>
      </c>
      <c r="E108" s="1" t="s">
        <v>13</v>
      </c>
      <c r="F108" s="1" t="s">
        <v>14</v>
      </c>
      <c r="G108" s="20">
        <v>15000000</v>
      </c>
      <c r="H108" s="1">
        <v>4</v>
      </c>
      <c r="I108" s="1" t="s">
        <v>19</v>
      </c>
      <c r="J108" s="1" t="s">
        <v>16</v>
      </c>
      <c r="K108" s="1">
        <f>G108*H108</f>
        <v>60000000</v>
      </c>
    </row>
    <row r="109" spans="1:11">
      <c r="A109" s="1" t="s">
        <v>201</v>
      </c>
      <c r="B109" s="2">
        <v>45379</v>
      </c>
      <c r="C109" s="1" t="s">
        <v>195</v>
      </c>
      <c r="D109" s="1" t="s">
        <v>72</v>
      </c>
      <c r="E109" s="1" t="s">
        <v>23</v>
      </c>
      <c r="F109" s="1" t="s">
        <v>40</v>
      </c>
      <c r="G109" s="20">
        <v>150000</v>
      </c>
      <c r="H109" s="1">
        <v>8</v>
      </c>
      <c r="I109" s="1" t="s">
        <v>33</v>
      </c>
      <c r="J109" s="1" t="s">
        <v>53</v>
      </c>
      <c r="K109" s="1">
        <f>G109*H109</f>
        <v>1200000</v>
      </c>
    </row>
    <row r="110" spans="1:11">
      <c r="A110" s="1" t="s">
        <v>202</v>
      </c>
      <c r="B110" s="2">
        <v>45512</v>
      </c>
      <c r="C110" s="1" t="s">
        <v>42</v>
      </c>
      <c r="D110" s="1" t="s">
        <v>27</v>
      </c>
      <c r="E110" s="1" t="s">
        <v>13</v>
      </c>
      <c r="F110" s="1" t="s">
        <v>14</v>
      </c>
      <c r="G110" s="20">
        <f ca="1">MEDIAN(G80:G569)</f>
        <v>450000</v>
      </c>
      <c r="H110" s="1">
        <v>5</v>
      </c>
      <c r="I110" s="1" t="s">
        <v>19</v>
      </c>
      <c r="J110" s="1" t="s">
        <v>53</v>
      </c>
      <c r="K110" s="1">
        <f ca="1">G110*H110</f>
        <v>135000000</v>
      </c>
    </row>
    <row r="111" spans="1:11">
      <c r="A111" s="1" t="s">
        <v>203</v>
      </c>
      <c r="B111" s="2">
        <v>45233</v>
      </c>
      <c r="C111" s="1" t="s">
        <v>120</v>
      </c>
      <c r="D111" s="1" t="s">
        <v>18</v>
      </c>
      <c r="E111" s="1" t="s">
        <v>13</v>
      </c>
      <c r="F111" s="1" t="s">
        <v>66</v>
      </c>
      <c r="G111" s="20">
        <v>8000000</v>
      </c>
      <c r="H111" s="1">
        <v>10</v>
      </c>
      <c r="I111" s="1" t="s">
        <v>33</v>
      </c>
      <c r="J111" s="1" t="s">
        <v>53</v>
      </c>
      <c r="K111" s="1">
        <f>G111*H111</f>
        <v>80000000</v>
      </c>
    </row>
    <row r="112" spans="1:11">
      <c r="A112" s="1" t="s">
        <v>204</v>
      </c>
      <c r="B112" s="2">
        <v>45278</v>
      </c>
      <c r="C112" s="1" t="s">
        <v>35</v>
      </c>
      <c r="D112" s="1" t="s">
        <v>27</v>
      </c>
      <c r="E112" s="1" t="s">
        <v>13</v>
      </c>
      <c r="F112" s="1" t="s">
        <v>66</v>
      </c>
      <c r="G112" s="20">
        <v>8000000</v>
      </c>
      <c r="H112" s="1">
        <v>3</v>
      </c>
      <c r="I112" s="1" t="s">
        <v>19</v>
      </c>
      <c r="J112" s="1" t="s">
        <v>53</v>
      </c>
      <c r="K112" s="1">
        <f>G112*H112</f>
        <v>24000000</v>
      </c>
    </row>
    <row r="113" spans="1:11">
      <c r="A113" s="1" t="s">
        <v>205</v>
      </c>
      <c r="B113" s="2">
        <v>45149</v>
      </c>
      <c r="C113" s="1" t="s">
        <v>55</v>
      </c>
      <c r="D113" s="1" t="s">
        <v>18</v>
      </c>
      <c r="E113" s="1" t="s">
        <v>23</v>
      </c>
      <c r="F113" s="1" t="s">
        <v>52</v>
      </c>
      <c r="G113" s="20">
        <v>50000</v>
      </c>
      <c r="H113" s="1">
        <v>9</v>
      </c>
      <c r="I113" s="1" t="s">
        <v>19</v>
      </c>
      <c r="J113" s="1" t="s">
        <v>73</v>
      </c>
      <c r="K113" s="1">
        <f>G113*H113</f>
        <v>450000</v>
      </c>
    </row>
    <row r="114" spans="1:11">
      <c r="A114" s="1" t="s">
        <v>207</v>
      </c>
      <c r="B114" s="2">
        <v>45380</v>
      </c>
      <c r="C114" s="1" t="s">
        <v>88</v>
      </c>
      <c r="D114" s="1" t="s">
        <v>59</v>
      </c>
      <c r="E114" s="1" t="s">
        <v>28</v>
      </c>
      <c r="F114" s="1" t="s">
        <v>62</v>
      </c>
      <c r="G114" s="20">
        <v>250000</v>
      </c>
      <c r="H114" s="1">
        <v>5</v>
      </c>
      <c r="I114" s="1" t="s">
        <v>19</v>
      </c>
      <c r="J114" s="1" t="s">
        <v>16</v>
      </c>
      <c r="K114" s="1">
        <f>G114*H114</f>
        <v>1250000</v>
      </c>
    </row>
    <row r="115" spans="1:11">
      <c r="A115" s="1" t="s">
        <v>208</v>
      </c>
      <c r="B115" s="2">
        <v>44947</v>
      </c>
      <c r="C115" s="1" t="s">
        <v>174</v>
      </c>
      <c r="D115" s="1" t="s">
        <v>72</v>
      </c>
      <c r="E115" s="1" t="s">
        <v>28</v>
      </c>
      <c r="F115" s="1" t="s">
        <v>62</v>
      </c>
      <c r="G115" s="20">
        <v>250000</v>
      </c>
      <c r="H115" s="1">
        <v>10</v>
      </c>
      <c r="I115" s="1" t="s">
        <v>15</v>
      </c>
      <c r="J115" s="1" t="s">
        <v>53</v>
      </c>
      <c r="K115" s="1">
        <f>G115*H115</f>
        <v>2500000</v>
      </c>
    </row>
    <row r="116" spans="1:11">
      <c r="A116" s="1" t="s">
        <v>209</v>
      </c>
      <c r="B116" s="2">
        <v>44948</v>
      </c>
      <c r="C116" s="1" t="s">
        <v>61</v>
      </c>
      <c r="D116" s="1" t="s">
        <v>59</v>
      </c>
      <c r="E116" s="1" t="s">
        <v>13</v>
      </c>
      <c r="F116" s="1" t="s">
        <v>14</v>
      </c>
      <c r="G116" s="20">
        <v>15000000</v>
      </c>
      <c r="H116" s="1">
        <v>3</v>
      </c>
      <c r="I116" s="1" t="s">
        <v>33</v>
      </c>
      <c r="J116" s="1" t="s">
        <v>53</v>
      </c>
      <c r="K116" s="1">
        <f>G116*H116</f>
        <v>45000000</v>
      </c>
    </row>
    <row r="117" spans="1:11">
      <c r="A117" s="1" t="s">
        <v>210</v>
      </c>
      <c r="B117" s="2">
        <v>45085</v>
      </c>
      <c r="C117" s="1" t="s">
        <v>11</v>
      </c>
      <c r="D117" s="1" t="s">
        <v>27</v>
      </c>
      <c r="E117" s="1" t="s">
        <v>23</v>
      </c>
      <c r="F117" s="1" t="s">
        <v>52</v>
      </c>
      <c r="G117" s="20">
        <v>50000</v>
      </c>
      <c r="H117" s="1">
        <v>8</v>
      </c>
      <c r="I117" s="1" t="s">
        <v>33</v>
      </c>
      <c r="J117" s="1" t="s">
        <v>16</v>
      </c>
      <c r="K117" s="1">
        <f>G117*H117</f>
        <v>400000</v>
      </c>
    </row>
    <row r="118" spans="1:11">
      <c r="A118" s="1" t="s">
        <v>211</v>
      </c>
      <c r="B118" s="2">
        <v>45005</v>
      </c>
      <c r="C118" s="1" t="s">
        <v>69</v>
      </c>
      <c r="D118" s="1" t="s">
        <v>72</v>
      </c>
      <c r="E118" s="1" t="s">
        <v>13</v>
      </c>
      <c r="F118" s="1" t="s">
        <v>14</v>
      </c>
      <c r="G118" s="20">
        <v>15000000</v>
      </c>
      <c r="H118" s="1">
        <v>9</v>
      </c>
      <c r="I118" s="1" t="s">
        <v>33</v>
      </c>
      <c r="J118" s="1" t="s">
        <v>16</v>
      </c>
      <c r="K118" s="1">
        <f>G118*H118</f>
        <v>135000000</v>
      </c>
    </row>
    <row r="119" spans="1:11">
      <c r="A119" s="1" t="s">
        <v>212</v>
      </c>
      <c r="B119" s="2">
        <v>45505</v>
      </c>
      <c r="C119" s="1" t="s">
        <v>164</v>
      </c>
      <c r="D119" s="1" t="s">
        <v>12</v>
      </c>
      <c r="E119" s="1" t="s">
        <v>23</v>
      </c>
      <c r="F119" s="1" t="s">
        <v>40</v>
      </c>
      <c r="G119" s="20">
        <v>150000</v>
      </c>
      <c r="H119" s="1">
        <v>5</v>
      </c>
      <c r="I119" s="1" t="s">
        <v>33</v>
      </c>
      <c r="J119" s="1" t="s">
        <v>20</v>
      </c>
      <c r="K119" s="1">
        <f>G119*H119</f>
        <v>750000</v>
      </c>
    </row>
    <row r="120" spans="1:11">
      <c r="A120" s="1" t="s">
        <v>213</v>
      </c>
      <c r="B120" s="2">
        <v>45554</v>
      </c>
      <c r="C120" s="1" t="s">
        <v>172</v>
      </c>
      <c r="D120" s="1" t="s">
        <v>59</v>
      </c>
      <c r="E120" s="1" t="s">
        <v>23</v>
      </c>
      <c r="F120" s="1" t="s">
        <v>40</v>
      </c>
      <c r="G120" s="20">
        <v>150000</v>
      </c>
      <c r="H120" s="1">
        <v>3</v>
      </c>
      <c r="I120" s="1" t="s">
        <v>33</v>
      </c>
      <c r="J120" s="1" t="s">
        <v>73</v>
      </c>
      <c r="K120" s="1">
        <f>G120*H120</f>
        <v>450000</v>
      </c>
    </row>
    <row r="121" spans="1:11">
      <c r="A121" s="1" t="s">
        <v>214</v>
      </c>
      <c r="B121" s="2">
        <v>45466</v>
      </c>
      <c r="C121" s="1" t="s">
        <v>35</v>
      </c>
      <c r="D121" s="1" t="s">
        <v>27</v>
      </c>
      <c r="E121" s="1" t="s">
        <v>13</v>
      </c>
      <c r="F121" s="1" t="s">
        <v>14</v>
      </c>
      <c r="G121" s="20">
        <v>15000000</v>
      </c>
      <c r="H121" s="1">
        <v>3</v>
      </c>
      <c r="I121" s="1" t="s">
        <v>33</v>
      </c>
      <c r="J121" s="1" t="s">
        <v>16</v>
      </c>
      <c r="K121" s="1">
        <f>G121*H121</f>
        <v>45000000</v>
      </c>
    </row>
    <row r="122" spans="1:11">
      <c r="A122" s="1" t="s">
        <v>215</v>
      </c>
      <c r="B122" s="2">
        <v>45281</v>
      </c>
      <c r="C122" s="1" t="s">
        <v>94</v>
      </c>
      <c r="D122" s="1" t="s">
        <v>18</v>
      </c>
      <c r="E122" s="1" t="s">
        <v>28</v>
      </c>
      <c r="F122" s="1" t="s">
        <v>62</v>
      </c>
      <c r="G122" s="20">
        <v>250000</v>
      </c>
      <c r="H122" s="1">
        <v>2</v>
      </c>
      <c r="I122" s="1" t="s">
        <v>19</v>
      </c>
      <c r="J122" s="1" t="s">
        <v>73</v>
      </c>
      <c r="K122" s="1">
        <f>G122*H122</f>
        <v>500000</v>
      </c>
    </row>
    <row r="123" spans="1:11">
      <c r="A123" s="1" t="s">
        <v>216</v>
      </c>
      <c r="B123" s="2">
        <v>45311</v>
      </c>
      <c r="C123" s="1" t="s">
        <v>174</v>
      </c>
      <c r="D123" s="1" t="s">
        <v>56</v>
      </c>
      <c r="E123" s="1" t="s">
        <v>28</v>
      </c>
      <c r="F123" s="1" t="s">
        <v>49</v>
      </c>
      <c r="G123" s="20">
        <v>450000</v>
      </c>
      <c r="H123" s="1">
        <v>3</v>
      </c>
      <c r="I123" s="1" t="s">
        <v>15</v>
      </c>
      <c r="J123" s="1" t="s">
        <v>73</v>
      </c>
      <c r="K123" s="1">
        <f>G123*H123</f>
        <v>1350000</v>
      </c>
    </row>
    <row r="124" spans="1:11">
      <c r="A124" s="1" t="s">
        <v>217</v>
      </c>
      <c r="B124" s="2">
        <v>45367</v>
      </c>
      <c r="C124" s="1" t="s">
        <v>42</v>
      </c>
      <c r="D124" s="1" t="s">
        <v>56</v>
      </c>
      <c r="E124" s="1" t="s">
        <v>13</v>
      </c>
      <c r="F124" s="1" t="s">
        <v>14</v>
      </c>
      <c r="G124" s="20">
        <v>15000000</v>
      </c>
      <c r="H124" s="1">
        <v>5</v>
      </c>
      <c r="I124" s="1" t="s">
        <v>19</v>
      </c>
      <c r="J124" s="1" t="s">
        <v>73</v>
      </c>
      <c r="K124" s="1">
        <f>G124*H124</f>
        <v>75000000</v>
      </c>
    </row>
    <row r="125" spans="1:11">
      <c r="A125" s="1" t="s">
        <v>218</v>
      </c>
      <c r="B125" s="2">
        <v>45241</v>
      </c>
      <c r="C125" s="1" t="s">
        <v>122</v>
      </c>
      <c r="D125" s="1" t="s">
        <v>18</v>
      </c>
      <c r="E125" s="1" t="s">
        <v>13</v>
      </c>
      <c r="F125" s="1" t="s">
        <v>14</v>
      </c>
      <c r="G125" s="20">
        <v>15000000</v>
      </c>
      <c r="H125" s="1">
        <v>10</v>
      </c>
      <c r="I125" s="1" t="s">
        <v>15</v>
      </c>
      <c r="J125" s="1" t="s">
        <v>73</v>
      </c>
      <c r="K125" s="1">
        <f>G125*H125</f>
        <v>150000000</v>
      </c>
    </row>
    <row r="126" spans="1:11">
      <c r="A126" s="1" t="s">
        <v>219</v>
      </c>
      <c r="B126" s="2">
        <v>45360</v>
      </c>
      <c r="C126" s="1" t="s">
        <v>157</v>
      </c>
      <c r="D126" s="1" t="s">
        <v>72</v>
      </c>
      <c r="E126" s="1" t="s">
        <v>13</v>
      </c>
      <c r="F126" s="1" t="s">
        <v>14</v>
      </c>
      <c r="G126" s="20">
        <v>15000000</v>
      </c>
      <c r="H126" s="1">
        <v>8</v>
      </c>
      <c r="I126" s="1" t="s">
        <v>19</v>
      </c>
      <c r="J126" s="1" t="s">
        <v>53</v>
      </c>
      <c r="K126" s="1">
        <f>G126*H126</f>
        <v>120000000</v>
      </c>
    </row>
    <row r="127" spans="1:11">
      <c r="A127" s="1" t="s">
        <v>220</v>
      </c>
      <c r="B127" s="2">
        <v>45614</v>
      </c>
      <c r="C127" s="1" t="s">
        <v>132</v>
      </c>
      <c r="D127" s="1" t="s">
        <v>12</v>
      </c>
      <c r="E127" s="1" t="s">
        <v>13</v>
      </c>
      <c r="F127" s="1" t="s">
        <v>29</v>
      </c>
      <c r="G127" s="20">
        <v>600000</v>
      </c>
      <c r="H127" s="1">
        <v>8</v>
      </c>
      <c r="I127" s="1" t="s">
        <v>33</v>
      </c>
      <c r="J127" s="1" t="s">
        <v>53</v>
      </c>
      <c r="K127" s="1">
        <f>G127*H127</f>
        <v>4800000</v>
      </c>
    </row>
    <row r="128" spans="1:11">
      <c r="A128" s="1" t="s">
        <v>221</v>
      </c>
      <c r="B128" s="2">
        <v>44936</v>
      </c>
      <c r="C128" s="1" t="s">
        <v>46</v>
      </c>
      <c r="D128" s="1" t="s">
        <v>32</v>
      </c>
      <c r="E128" s="1" t="s">
        <v>23</v>
      </c>
      <c r="F128" s="1" t="s">
        <v>24</v>
      </c>
      <c r="G128" s="20">
        <v>95000</v>
      </c>
      <c r="H128" s="1">
        <v>7</v>
      </c>
      <c r="I128" s="1" t="s">
        <v>33</v>
      </c>
      <c r="J128" s="1" t="s">
        <v>73</v>
      </c>
      <c r="K128" s="1">
        <f>G128*H128</f>
        <v>665000</v>
      </c>
    </row>
    <row r="129" spans="1:11">
      <c r="A129" s="1" t="s">
        <v>222</v>
      </c>
      <c r="B129" s="2">
        <v>45109</v>
      </c>
      <c r="C129" s="1" t="s">
        <v>191</v>
      </c>
      <c r="D129" s="1" t="s">
        <v>36</v>
      </c>
      <c r="E129" s="1" t="s">
        <v>13</v>
      </c>
      <c r="F129" s="1" t="s">
        <v>127</v>
      </c>
      <c r="G129" s="20">
        <v>1200000</v>
      </c>
      <c r="H129" s="1">
        <v>6</v>
      </c>
      <c r="I129" s="1" t="s">
        <v>33</v>
      </c>
      <c r="J129" s="1" t="s">
        <v>53</v>
      </c>
      <c r="K129" s="1">
        <f>G129*H129</f>
        <v>7200000</v>
      </c>
    </row>
    <row r="130" spans="1:11">
      <c r="A130" s="1" t="s">
        <v>223</v>
      </c>
      <c r="B130" s="2">
        <v>45008</v>
      </c>
      <c r="C130" s="1" t="s">
        <v>188</v>
      </c>
      <c r="D130" s="1" t="s">
        <v>72</v>
      </c>
      <c r="E130" s="1" t="s">
        <v>28</v>
      </c>
      <c r="F130" s="1" t="s">
        <v>62</v>
      </c>
      <c r="G130" s="20">
        <v>250000</v>
      </c>
      <c r="H130" s="1">
        <v>1</v>
      </c>
      <c r="I130" s="1" t="s">
        <v>19</v>
      </c>
      <c r="J130" s="1" t="s">
        <v>73</v>
      </c>
      <c r="K130" s="1">
        <f>G130*H130</f>
        <v>250000</v>
      </c>
    </row>
    <row r="131" spans="1:11">
      <c r="A131" s="1" t="s">
        <v>224</v>
      </c>
      <c r="B131" s="2">
        <v>44979</v>
      </c>
      <c r="C131" s="1" t="s">
        <v>120</v>
      </c>
      <c r="D131" s="1" t="s">
        <v>18</v>
      </c>
      <c r="E131" s="1" t="s">
        <v>28</v>
      </c>
      <c r="F131" s="1" t="s">
        <v>62</v>
      </c>
      <c r="G131" s="20">
        <v>250000</v>
      </c>
      <c r="H131" s="1">
        <v>9</v>
      </c>
      <c r="I131" s="1" t="s">
        <v>19</v>
      </c>
      <c r="J131" s="1" t="s">
        <v>53</v>
      </c>
      <c r="K131" s="1">
        <f>G131*H131</f>
        <v>2250000</v>
      </c>
    </row>
    <row r="132" spans="1:11">
      <c r="A132" s="1" t="s">
        <v>225</v>
      </c>
      <c r="B132" s="2">
        <v>45390</v>
      </c>
      <c r="C132" s="1" t="s">
        <v>226</v>
      </c>
      <c r="D132" s="1" t="s">
        <v>32</v>
      </c>
      <c r="E132" s="1" t="s">
        <v>28</v>
      </c>
      <c r="F132" s="1" t="s">
        <v>49</v>
      </c>
      <c r="G132" s="20">
        <v>450000</v>
      </c>
      <c r="H132" s="1">
        <v>6</v>
      </c>
      <c r="I132" s="1" t="s">
        <v>19</v>
      </c>
      <c r="J132" s="1" t="s">
        <v>53</v>
      </c>
      <c r="K132" s="1">
        <f>G132*H132</f>
        <v>2700000</v>
      </c>
    </row>
    <row r="133" spans="1:11">
      <c r="A133" s="1" t="s">
        <v>227</v>
      </c>
      <c r="B133" s="2">
        <v>45242</v>
      </c>
      <c r="C133" s="1" t="s">
        <v>195</v>
      </c>
      <c r="D133" s="1" t="s">
        <v>27</v>
      </c>
      <c r="E133" s="1" t="s">
        <v>28</v>
      </c>
      <c r="F133" s="1" t="s">
        <v>62</v>
      </c>
      <c r="G133" s="20">
        <v>250000</v>
      </c>
      <c r="H133" s="1">
        <v>1</v>
      </c>
      <c r="I133" s="1" t="s">
        <v>19</v>
      </c>
      <c r="J133" s="1" t="s">
        <v>73</v>
      </c>
      <c r="K133" s="1">
        <f>G133*H133</f>
        <v>250000</v>
      </c>
    </row>
    <row r="134" spans="1:11">
      <c r="A134" s="1" t="s">
        <v>228</v>
      </c>
      <c r="B134" s="2">
        <v>45016</v>
      </c>
      <c r="C134" s="1" t="s">
        <v>81</v>
      </c>
      <c r="D134" s="1" t="s">
        <v>27</v>
      </c>
      <c r="E134" s="1" t="s">
        <v>23</v>
      </c>
      <c r="F134" s="1" t="s">
        <v>52</v>
      </c>
      <c r="G134" s="20">
        <v>50000</v>
      </c>
      <c r="H134" s="1">
        <v>5</v>
      </c>
      <c r="I134" s="1" t="s">
        <v>19</v>
      </c>
      <c r="J134" s="1" t="s">
        <v>53</v>
      </c>
      <c r="K134" s="1">
        <f>G134*H134</f>
        <v>250000</v>
      </c>
    </row>
    <row r="135" spans="1:11">
      <c r="A135" s="1" t="s">
        <v>229</v>
      </c>
      <c r="B135" s="2">
        <v>45006</v>
      </c>
      <c r="C135" s="1" t="s">
        <v>129</v>
      </c>
      <c r="D135" s="1" t="s">
        <v>18</v>
      </c>
      <c r="E135" s="1" t="s">
        <v>28</v>
      </c>
      <c r="F135" s="1" t="s">
        <v>62</v>
      </c>
      <c r="G135" s="20">
        <v>250000</v>
      </c>
      <c r="H135" s="1">
        <v>6</v>
      </c>
      <c r="I135" s="1" t="s">
        <v>19</v>
      </c>
      <c r="J135" s="1" t="s">
        <v>53</v>
      </c>
      <c r="K135" s="1">
        <f>G135*H135</f>
        <v>1500000</v>
      </c>
    </row>
    <row r="136" spans="1:11">
      <c r="A136" s="1" t="s">
        <v>230</v>
      </c>
      <c r="B136" s="2">
        <v>45531</v>
      </c>
      <c r="C136" s="1" t="s">
        <v>195</v>
      </c>
      <c r="D136" s="1" t="s">
        <v>32</v>
      </c>
      <c r="E136" s="1" t="s">
        <v>13</v>
      </c>
      <c r="F136" s="1" t="s">
        <v>66</v>
      </c>
      <c r="G136" s="20">
        <v>8000000</v>
      </c>
      <c r="H136" s="1">
        <v>1</v>
      </c>
      <c r="I136" s="1" t="s">
        <v>19</v>
      </c>
      <c r="J136" s="1" t="s">
        <v>20</v>
      </c>
      <c r="K136" s="1">
        <f>G136*H136</f>
        <v>8000000</v>
      </c>
    </row>
    <row r="137" spans="1:11">
      <c r="A137" s="1" t="s">
        <v>231</v>
      </c>
      <c r="B137" s="2">
        <v>45541</v>
      </c>
      <c r="C137" s="1" t="s">
        <v>42</v>
      </c>
      <c r="D137" s="1" t="s">
        <v>18</v>
      </c>
      <c r="E137" s="1" t="s">
        <v>23</v>
      </c>
      <c r="F137" s="1" t="s">
        <v>52</v>
      </c>
      <c r="G137" s="20">
        <v>50000</v>
      </c>
      <c r="H137" s="1">
        <v>8</v>
      </c>
      <c r="I137" s="1" t="s">
        <v>33</v>
      </c>
      <c r="J137" s="1" t="s">
        <v>20</v>
      </c>
      <c r="K137" s="1">
        <f>G137*H137</f>
        <v>400000</v>
      </c>
    </row>
    <row r="138" spans="1:11">
      <c r="A138" s="1" t="s">
        <v>232</v>
      </c>
      <c r="B138" s="2">
        <v>45167</v>
      </c>
      <c r="C138" s="1" t="s">
        <v>65</v>
      </c>
      <c r="D138" s="1" t="s">
        <v>18</v>
      </c>
      <c r="E138" s="1" t="s">
        <v>28</v>
      </c>
      <c r="F138" s="1" t="s">
        <v>29</v>
      </c>
      <c r="G138" s="20">
        <v>600000</v>
      </c>
      <c r="H138" s="1">
        <v>5</v>
      </c>
      <c r="I138" s="1" t="s">
        <v>19</v>
      </c>
      <c r="J138" s="1" t="s">
        <v>73</v>
      </c>
      <c r="K138" s="1">
        <f>G138*H138</f>
        <v>3000000</v>
      </c>
    </row>
    <row r="139" spans="1:11">
      <c r="A139" s="1" t="s">
        <v>233</v>
      </c>
      <c r="B139" s="2">
        <v>45269</v>
      </c>
      <c r="C139" s="1" t="s">
        <v>124</v>
      </c>
      <c r="D139" s="1" t="s">
        <v>18</v>
      </c>
      <c r="E139" s="1" t="s">
        <v>28</v>
      </c>
      <c r="F139" s="1" t="s">
        <v>62</v>
      </c>
      <c r="G139" s="20">
        <v>250000</v>
      </c>
      <c r="H139" s="1">
        <v>-1</v>
      </c>
      <c r="I139" s="1" t="s">
        <v>33</v>
      </c>
      <c r="J139" s="1" t="s">
        <v>16</v>
      </c>
      <c r="K139" s="1">
        <f>G139*H139</f>
        <v>-250000</v>
      </c>
    </row>
    <row r="140" spans="1:11">
      <c r="A140" s="1" t="s">
        <v>234</v>
      </c>
      <c r="B140" s="2">
        <v>45191</v>
      </c>
      <c r="C140" s="1" t="s">
        <v>108</v>
      </c>
      <c r="D140" s="1" t="s">
        <v>12</v>
      </c>
      <c r="E140" s="1" t="s">
        <v>23</v>
      </c>
      <c r="F140" s="1" t="s">
        <v>40</v>
      </c>
      <c r="G140" s="20">
        <v>150000</v>
      </c>
      <c r="H140" s="1">
        <v>3</v>
      </c>
      <c r="I140" s="1" t="s">
        <v>33</v>
      </c>
      <c r="J140" s="1" t="s">
        <v>53</v>
      </c>
      <c r="K140" s="1">
        <f>G140*H140</f>
        <v>450000</v>
      </c>
    </row>
    <row r="141" spans="1:11">
      <c r="A141" s="1" t="s">
        <v>235</v>
      </c>
      <c r="B141" s="2">
        <v>45566</v>
      </c>
      <c r="C141" s="1" t="s">
        <v>88</v>
      </c>
      <c r="D141" s="1" t="s">
        <v>12</v>
      </c>
      <c r="E141" s="1" t="s">
        <v>13</v>
      </c>
      <c r="F141" s="1" t="s">
        <v>14</v>
      </c>
      <c r="G141" s="20">
        <v>15000000</v>
      </c>
      <c r="H141" s="1">
        <v>1</v>
      </c>
      <c r="I141" s="1" t="s">
        <v>33</v>
      </c>
      <c r="J141" s="1" t="s">
        <v>53</v>
      </c>
      <c r="K141" s="1">
        <f>G141*H141</f>
        <v>15000000</v>
      </c>
    </row>
    <row r="142" spans="1:11">
      <c r="A142" s="1" t="s">
        <v>236</v>
      </c>
      <c r="B142" s="2">
        <v>45628</v>
      </c>
      <c r="C142" s="1" t="s">
        <v>206</v>
      </c>
      <c r="D142" s="1" t="s">
        <v>18</v>
      </c>
      <c r="E142" s="1" t="s">
        <v>13</v>
      </c>
      <c r="F142" s="1" t="s">
        <v>66</v>
      </c>
      <c r="G142" s="20">
        <v>8000000</v>
      </c>
      <c r="H142" s="1">
        <v>6</v>
      </c>
      <c r="I142" s="1" t="s">
        <v>19</v>
      </c>
      <c r="J142" s="1" t="s">
        <v>73</v>
      </c>
      <c r="K142" s="1">
        <f>G142*H142</f>
        <v>48000000</v>
      </c>
    </row>
    <row r="143" spans="1:11">
      <c r="A143" s="1" t="s">
        <v>237</v>
      </c>
      <c r="B143" s="2">
        <v>45484</v>
      </c>
      <c r="C143" s="1" t="s">
        <v>48</v>
      </c>
      <c r="D143" s="1" t="s">
        <v>12</v>
      </c>
      <c r="E143" s="1" t="s">
        <v>23</v>
      </c>
      <c r="F143" s="1" t="s">
        <v>40</v>
      </c>
      <c r="G143" s="20">
        <f ca="1">MEDIAN(G113:G602)</f>
        <v>450000</v>
      </c>
      <c r="H143" s="1">
        <v>10</v>
      </c>
      <c r="I143" s="1" t="s">
        <v>19</v>
      </c>
      <c r="J143" s="1" t="s">
        <v>73</v>
      </c>
      <c r="K143" s="1">
        <f ca="1">G143*H143</f>
        <v>135000000</v>
      </c>
    </row>
    <row r="144" spans="1:11">
      <c r="A144" s="1" t="s">
        <v>238</v>
      </c>
      <c r="B144" s="2">
        <v>45417</v>
      </c>
      <c r="C144" s="1" t="s">
        <v>150</v>
      </c>
      <c r="D144" s="1" t="s">
        <v>32</v>
      </c>
      <c r="E144" s="1" t="s">
        <v>23</v>
      </c>
      <c r="F144" s="1" t="s">
        <v>52</v>
      </c>
      <c r="G144" s="20">
        <v>50000</v>
      </c>
      <c r="H144" s="1">
        <v>4</v>
      </c>
      <c r="I144" s="1" t="s">
        <v>19</v>
      </c>
      <c r="J144" s="1" t="s">
        <v>73</v>
      </c>
      <c r="K144" s="1">
        <f>G144*H144</f>
        <v>200000</v>
      </c>
    </row>
    <row r="145" spans="1:11">
      <c r="A145" s="1" t="s">
        <v>239</v>
      </c>
      <c r="B145" s="2">
        <v>45028</v>
      </c>
      <c r="C145" s="1" t="s">
        <v>35</v>
      </c>
      <c r="D145" s="1" t="s">
        <v>27</v>
      </c>
      <c r="E145" s="1" t="s">
        <v>23</v>
      </c>
      <c r="F145" s="1" t="s">
        <v>24</v>
      </c>
      <c r="G145" s="20">
        <v>95000</v>
      </c>
      <c r="H145" s="1">
        <v>1</v>
      </c>
      <c r="I145" s="1" t="s">
        <v>19</v>
      </c>
      <c r="J145" s="1" t="s">
        <v>20</v>
      </c>
      <c r="K145" s="1">
        <f>G145*H145</f>
        <v>95000</v>
      </c>
    </row>
    <row r="146" spans="1:11">
      <c r="A146" s="1" t="s">
        <v>240</v>
      </c>
      <c r="B146" s="2">
        <v>45420</v>
      </c>
      <c r="C146" s="1" t="s">
        <v>188</v>
      </c>
      <c r="D146" s="1" t="s">
        <v>12</v>
      </c>
      <c r="E146" s="1" t="s">
        <v>23</v>
      </c>
      <c r="F146" s="1" t="s">
        <v>24</v>
      </c>
      <c r="G146" s="20">
        <v>95000</v>
      </c>
      <c r="H146" s="1">
        <v>6</v>
      </c>
      <c r="I146" s="1" t="s">
        <v>33</v>
      </c>
      <c r="J146" s="1" t="s">
        <v>73</v>
      </c>
      <c r="K146" s="1">
        <f>G146*H146</f>
        <v>570000</v>
      </c>
    </row>
    <row r="147" spans="1:11">
      <c r="A147" s="1" t="s">
        <v>241</v>
      </c>
      <c r="B147" s="2">
        <v>45277</v>
      </c>
      <c r="C147" s="1" t="s">
        <v>71</v>
      </c>
      <c r="D147" s="1" t="s">
        <v>18</v>
      </c>
      <c r="E147" s="1" t="s">
        <v>23</v>
      </c>
      <c r="F147" s="1" t="s">
        <v>40</v>
      </c>
      <c r="G147" s="20">
        <v>150000</v>
      </c>
      <c r="H147" s="1">
        <v>1</v>
      </c>
      <c r="I147" s="1" t="s">
        <v>15</v>
      </c>
      <c r="J147" s="1" t="s">
        <v>73</v>
      </c>
      <c r="K147" s="1">
        <f>G147*H147</f>
        <v>150000</v>
      </c>
    </row>
    <row r="148" spans="1:11">
      <c r="A148" s="1" t="s">
        <v>242</v>
      </c>
      <c r="B148" s="2">
        <v>44938</v>
      </c>
      <c r="C148" s="1" t="s">
        <v>243</v>
      </c>
      <c r="D148" s="1" t="s">
        <v>18</v>
      </c>
      <c r="E148" s="1" t="s">
        <v>28</v>
      </c>
      <c r="F148" s="1" t="s">
        <v>29</v>
      </c>
      <c r="G148" s="20">
        <v>600000</v>
      </c>
      <c r="H148" s="1">
        <v>1</v>
      </c>
      <c r="I148" s="1" t="s">
        <v>33</v>
      </c>
      <c r="J148" s="1" t="s">
        <v>73</v>
      </c>
      <c r="K148" s="1">
        <f>G148*H148</f>
        <v>600000</v>
      </c>
    </row>
    <row r="149" spans="1:11">
      <c r="A149" s="1" t="s">
        <v>244</v>
      </c>
      <c r="B149" s="2">
        <v>45360</v>
      </c>
      <c r="C149" s="1" t="s">
        <v>157</v>
      </c>
      <c r="D149" s="1" t="s">
        <v>56</v>
      </c>
      <c r="E149" s="1" t="s">
        <v>23</v>
      </c>
      <c r="F149" s="1" t="s">
        <v>24</v>
      </c>
      <c r="G149" s="20">
        <v>95000</v>
      </c>
      <c r="H149" s="1">
        <v>1</v>
      </c>
      <c r="I149" s="1" t="s">
        <v>33</v>
      </c>
      <c r="J149" s="1" t="s">
        <v>73</v>
      </c>
      <c r="K149" s="1">
        <f>G149*H149</f>
        <v>95000</v>
      </c>
    </row>
    <row r="150" spans="1:11">
      <c r="A150" s="1" t="s">
        <v>245</v>
      </c>
      <c r="B150" s="2">
        <v>45139</v>
      </c>
      <c r="C150" s="1" t="s">
        <v>71</v>
      </c>
      <c r="D150" s="1" t="s">
        <v>12</v>
      </c>
      <c r="E150" s="1" t="s">
        <v>13</v>
      </c>
      <c r="F150" s="1" t="s">
        <v>24</v>
      </c>
      <c r="G150" s="20">
        <v>95000</v>
      </c>
      <c r="H150" s="1">
        <v>7</v>
      </c>
      <c r="I150" s="1" t="s">
        <v>33</v>
      </c>
      <c r="J150" s="1" t="s">
        <v>53</v>
      </c>
      <c r="K150" s="1">
        <f>G150*H150</f>
        <v>665000</v>
      </c>
    </row>
    <row r="151" spans="1:11">
      <c r="A151" s="1" t="s">
        <v>246</v>
      </c>
      <c r="B151" s="2">
        <v>45474</v>
      </c>
      <c r="C151" s="1" t="s">
        <v>129</v>
      </c>
      <c r="D151" s="1" t="s">
        <v>12</v>
      </c>
      <c r="E151" s="1" t="s">
        <v>28</v>
      </c>
      <c r="F151" s="1" t="s">
        <v>29</v>
      </c>
      <c r="G151" s="20">
        <v>600000</v>
      </c>
      <c r="H151" s="1">
        <v>4</v>
      </c>
      <c r="I151" s="1" t="s">
        <v>33</v>
      </c>
      <c r="J151" s="1" t="s">
        <v>73</v>
      </c>
      <c r="K151" s="1">
        <f>G151*H151</f>
        <v>2400000</v>
      </c>
    </row>
    <row r="152" spans="1:11">
      <c r="A152" s="1" t="s">
        <v>247</v>
      </c>
      <c r="B152" s="2">
        <v>44993</v>
      </c>
      <c r="C152" s="1" t="s">
        <v>61</v>
      </c>
      <c r="D152" s="1" t="s">
        <v>56</v>
      </c>
      <c r="E152" s="1" t="s">
        <v>13</v>
      </c>
      <c r="F152" s="1" t="s">
        <v>127</v>
      </c>
      <c r="G152" s="20">
        <v>1200000</v>
      </c>
      <c r="H152" s="1">
        <v>4</v>
      </c>
      <c r="I152" s="1" t="s">
        <v>15</v>
      </c>
      <c r="J152" s="1" t="s">
        <v>20</v>
      </c>
      <c r="K152" s="1">
        <f>G152*H152</f>
        <v>4800000</v>
      </c>
    </row>
    <row r="153" spans="1:11">
      <c r="A153" s="1" t="s">
        <v>136</v>
      </c>
      <c r="B153" s="2">
        <v>45116</v>
      </c>
      <c r="C153" s="1" t="s">
        <v>83</v>
      </c>
      <c r="D153" s="1" t="s">
        <v>12</v>
      </c>
      <c r="E153" s="1" t="s">
        <v>28</v>
      </c>
      <c r="F153" s="1" t="s">
        <v>29</v>
      </c>
      <c r="G153" s="20">
        <v>600000</v>
      </c>
      <c r="H153" s="1">
        <v>6</v>
      </c>
      <c r="I153" s="1" t="s">
        <v>19</v>
      </c>
      <c r="J153" s="1" t="s">
        <v>20</v>
      </c>
      <c r="K153" s="1">
        <f>G153*H153</f>
        <v>3600000</v>
      </c>
    </row>
    <row r="154" spans="1:11">
      <c r="A154" s="1" t="s">
        <v>248</v>
      </c>
      <c r="B154" s="2">
        <v>45079</v>
      </c>
      <c r="C154" s="1" t="s">
        <v>139</v>
      </c>
      <c r="D154" s="1" t="s">
        <v>72</v>
      </c>
      <c r="E154" s="1" t="s">
        <v>23</v>
      </c>
      <c r="F154" s="1" t="s">
        <v>52</v>
      </c>
      <c r="G154" s="20">
        <v>50000</v>
      </c>
      <c r="H154" s="1">
        <v>9</v>
      </c>
      <c r="I154" s="1" t="s">
        <v>33</v>
      </c>
      <c r="J154" s="1" t="s">
        <v>16</v>
      </c>
      <c r="K154" s="1">
        <f>G154*H154</f>
        <v>450000</v>
      </c>
    </row>
    <row r="155" spans="1:11">
      <c r="A155" s="1" t="s">
        <v>249</v>
      </c>
      <c r="B155" s="2">
        <v>45260</v>
      </c>
      <c r="C155" s="1" t="s">
        <v>195</v>
      </c>
      <c r="D155" s="1" t="s">
        <v>18</v>
      </c>
      <c r="E155" s="1" t="s">
        <v>28</v>
      </c>
      <c r="F155" s="1" t="s">
        <v>62</v>
      </c>
      <c r="G155" s="20">
        <f ca="1">MEDIAN(G125:G614)</f>
        <v>450000</v>
      </c>
      <c r="H155" s="1">
        <v>2</v>
      </c>
      <c r="I155" s="1" t="s">
        <v>19</v>
      </c>
      <c r="J155" s="1" t="s">
        <v>16</v>
      </c>
      <c r="K155" s="1">
        <f ca="1">G155*H155</f>
        <v>135000000</v>
      </c>
    </row>
    <row r="156" spans="1:11">
      <c r="A156" s="1" t="s">
        <v>250</v>
      </c>
      <c r="B156" s="2">
        <v>45607</v>
      </c>
      <c r="C156" s="1" t="s">
        <v>58</v>
      </c>
      <c r="D156" s="1" t="s">
        <v>12</v>
      </c>
      <c r="E156" s="1" t="s">
        <v>13</v>
      </c>
      <c r="F156" s="1" t="s">
        <v>127</v>
      </c>
      <c r="G156" s="20">
        <v>1200000</v>
      </c>
      <c r="H156" s="1">
        <v>9</v>
      </c>
      <c r="I156" s="1" t="s">
        <v>19</v>
      </c>
      <c r="J156" s="1" t="s">
        <v>16</v>
      </c>
      <c r="K156" s="1">
        <f>G156*H156</f>
        <v>10800000</v>
      </c>
    </row>
    <row r="157" spans="1:11">
      <c r="A157" s="1" t="s">
        <v>251</v>
      </c>
      <c r="B157" s="2">
        <v>45622</v>
      </c>
      <c r="C157" s="1" t="s">
        <v>35</v>
      </c>
      <c r="D157" s="1" t="s">
        <v>12</v>
      </c>
      <c r="E157" s="1" t="s">
        <v>13</v>
      </c>
      <c r="F157" s="1" t="s">
        <v>127</v>
      </c>
      <c r="G157" s="20">
        <v>1200000</v>
      </c>
      <c r="H157" s="1">
        <v>2</v>
      </c>
      <c r="I157" s="1" t="s">
        <v>33</v>
      </c>
      <c r="J157" s="1" t="s">
        <v>20</v>
      </c>
      <c r="K157" s="1">
        <f>G157*H157</f>
        <v>2400000</v>
      </c>
    </row>
    <row r="158" spans="1:11">
      <c r="A158" s="1" t="s">
        <v>252</v>
      </c>
      <c r="B158" s="2">
        <v>45438</v>
      </c>
      <c r="C158" s="1" t="s">
        <v>108</v>
      </c>
      <c r="D158" s="1" t="s">
        <v>18</v>
      </c>
      <c r="E158" s="1" t="s">
        <v>13</v>
      </c>
      <c r="F158" s="1" t="s">
        <v>66</v>
      </c>
      <c r="G158" s="20">
        <v>8000000</v>
      </c>
      <c r="H158" s="1">
        <v>2</v>
      </c>
      <c r="I158" s="1" t="s">
        <v>33</v>
      </c>
      <c r="J158" s="1" t="s">
        <v>53</v>
      </c>
      <c r="K158" s="1">
        <f>G158*H158</f>
        <v>16000000</v>
      </c>
    </row>
    <row r="159" spans="1:11">
      <c r="A159" s="1" t="s">
        <v>253</v>
      </c>
      <c r="B159" s="2">
        <v>45224</v>
      </c>
      <c r="C159" s="1" t="s">
        <v>164</v>
      </c>
      <c r="D159" s="1" t="s">
        <v>12</v>
      </c>
      <c r="E159" s="1" t="s">
        <v>13</v>
      </c>
      <c r="F159" s="1" t="s">
        <v>127</v>
      </c>
      <c r="G159" s="20">
        <v>1200000</v>
      </c>
      <c r="H159" s="1">
        <v>1</v>
      </c>
      <c r="I159" s="1" t="s">
        <v>15</v>
      </c>
      <c r="J159" s="1" t="s">
        <v>73</v>
      </c>
      <c r="K159" s="1">
        <f>G159*H159</f>
        <v>1200000</v>
      </c>
    </row>
    <row r="160" spans="1:11">
      <c r="A160" s="1" t="s">
        <v>254</v>
      </c>
      <c r="B160" s="2">
        <v>45273</v>
      </c>
      <c r="C160" s="1" t="s">
        <v>99</v>
      </c>
      <c r="D160" s="1" t="s">
        <v>36</v>
      </c>
      <c r="E160" s="1" t="s">
        <v>13</v>
      </c>
      <c r="F160" s="1" t="s">
        <v>14</v>
      </c>
      <c r="G160" s="20">
        <v>15000000</v>
      </c>
      <c r="H160" s="1">
        <v>3</v>
      </c>
      <c r="I160" s="1" t="s">
        <v>19</v>
      </c>
      <c r="J160" s="1" t="s">
        <v>53</v>
      </c>
      <c r="K160" s="1">
        <f>G160*H160</f>
        <v>45000000</v>
      </c>
    </row>
    <row r="161" spans="1:11">
      <c r="A161" s="1" t="s">
        <v>255</v>
      </c>
      <c r="B161" s="2">
        <v>45006</v>
      </c>
      <c r="C161" s="1" t="s">
        <v>129</v>
      </c>
      <c r="D161" s="1" t="s">
        <v>56</v>
      </c>
      <c r="E161" s="1" t="s">
        <v>23</v>
      </c>
      <c r="F161" s="1" t="s">
        <v>40</v>
      </c>
      <c r="G161" s="20">
        <v>150000</v>
      </c>
      <c r="H161" s="1">
        <v>2</v>
      </c>
      <c r="I161" s="1" t="s">
        <v>15</v>
      </c>
      <c r="J161" s="1" t="s">
        <v>73</v>
      </c>
      <c r="K161" s="1">
        <f>G161*H161</f>
        <v>300000</v>
      </c>
    </row>
    <row r="162" spans="1:11">
      <c r="A162" s="1" t="s">
        <v>256</v>
      </c>
      <c r="B162" s="2">
        <v>45277</v>
      </c>
      <c r="C162" s="1" t="s">
        <v>101</v>
      </c>
      <c r="D162" s="1" t="s">
        <v>27</v>
      </c>
      <c r="E162" s="1" t="s">
        <v>13</v>
      </c>
      <c r="F162" s="1" t="s">
        <v>127</v>
      </c>
      <c r="G162" s="20">
        <v>1200000</v>
      </c>
      <c r="H162" s="1">
        <v>4</v>
      </c>
      <c r="I162" s="1" t="s">
        <v>33</v>
      </c>
      <c r="J162" s="1" t="s">
        <v>53</v>
      </c>
      <c r="K162" s="1">
        <f>G162*H162</f>
        <v>4800000</v>
      </c>
    </row>
    <row r="163" spans="1:11">
      <c r="A163" s="1" t="s">
        <v>257</v>
      </c>
      <c r="B163" s="2">
        <v>45383</v>
      </c>
      <c r="C163" s="1" t="s">
        <v>139</v>
      </c>
      <c r="D163" s="1" t="s">
        <v>18</v>
      </c>
      <c r="E163" s="1" t="s">
        <v>28</v>
      </c>
      <c r="F163" s="1" t="s">
        <v>29</v>
      </c>
      <c r="G163" s="20">
        <v>600000</v>
      </c>
      <c r="H163" s="1">
        <v>7</v>
      </c>
      <c r="I163" s="1" t="s">
        <v>19</v>
      </c>
      <c r="J163" s="1" t="s">
        <v>73</v>
      </c>
      <c r="K163" s="1">
        <f>G163*H163</f>
        <v>4200000</v>
      </c>
    </row>
    <row r="164" spans="1:11">
      <c r="A164" s="1" t="s">
        <v>258</v>
      </c>
      <c r="B164" s="2">
        <v>45437</v>
      </c>
      <c r="C164" s="1" t="s">
        <v>176</v>
      </c>
      <c r="D164" s="1" t="s">
        <v>32</v>
      </c>
      <c r="E164" s="1" t="s">
        <v>28</v>
      </c>
      <c r="F164" s="1" t="s">
        <v>49</v>
      </c>
      <c r="G164" s="20">
        <f t="shared" ref="G164:G166" ca="1" si="0">MEDIAN(G134:G623)</f>
        <v>450000</v>
      </c>
      <c r="H164" s="1">
        <v>9</v>
      </c>
      <c r="I164" s="1" t="s">
        <v>56</v>
      </c>
      <c r="J164" s="1" t="s">
        <v>53</v>
      </c>
      <c r="K164" s="1">
        <f ca="1">G164*H164</f>
        <v>135000000</v>
      </c>
    </row>
    <row r="165" spans="1:11">
      <c r="A165" s="1" t="s">
        <v>259</v>
      </c>
      <c r="B165" s="2">
        <v>45367</v>
      </c>
      <c r="C165" s="1" t="s">
        <v>145</v>
      </c>
      <c r="D165" s="1" t="s">
        <v>32</v>
      </c>
      <c r="E165" s="1" t="s">
        <v>28</v>
      </c>
      <c r="F165" s="1" t="s">
        <v>62</v>
      </c>
      <c r="G165" s="20">
        <f t="shared" ca="1" si="0"/>
        <v>450000</v>
      </c>
      <c r="H165" s="1">
        <v>2</v>
      </c>
      <c r="I165" s="1" t="s">
        <v>15</v>
      </c>
      <c r="J165" s="1" t="s">
        <v>73</v>
      </c>
      <c r="K165" s="1">
        <f ca="1">G165*H165</f>
        <v>135000000</v>
      </c>
    </row>
    <row r="166" spans="1:11">
      <c r="A166" s="1" t="s">
        <v>260</v>
      </c>
      <c r="B166" s="2">
        <v>44995</v>
      </c>
      <c r="C166" s="1" t="s">
        <v>48</v>
      </c>
      <c r="D166" s="1" t="s">
        <v>12</v>
      </c>
      <c r="E166" s="1" t="s">
        <v>28</v>
      </c>
      <c r="F166" s="1" t="s">
        <v>29</v>
      </c>
      <c r="G166" s="20">
        <f t="shared" ca="1" si="0"/>
        <v>450000</v>
      </c>
      <c r="H166" s="1">
        <v>2</v>
      </c>
      <c r="I166" s="1" t="s">
        <v>19</v>
      </c>
      <c r="J166" s="1" t="s">
        <v>53</v>
      </c>
      <c r="K166" s="1">
        <f ca="1">G166*H166</f>
        <v>135000000</v>
      </c>
    </row>
    <row r="167" spans="1:11">
      <c r="A167" s="1" t="s">
        <v>261</v>
      </c>
      <c r="B167" s="2">
        <v>45367</v>
      </c>
      <c r="C167" s="1" t="s">
        <v>184</v>
      </c>
      <c r="D167" s="1" t="s">
        <v>59</v>
      </c>
      <c r="E167" s="1" t="s">
        <v>28</v>
      </c>
      <c r="F167" s="1" t="s">
        <v>29</v>
      </c>
      <c r="G167" s="20">
        <v>600000</v>
      </c>
      <c r="H167" s="1">
        <v>10</v>
      </c>
      <c r="I167" s="1" t="s">
        <v>33</v>
      </c>
      <c r="J167" s="1" t="s">
        <v>73</v>
      </c>
      <c r="K167" s="1">
        <f>G167*H167</f>
        <v>6000000</v>
      </c>
    </row>
    <row r="168" spans="1:11">
      <c r="A168" s="1" t="s">
        <v>262</v>
      </c>
      <c r="B168" s="2">
        <v>44966</v>
      </c>
      <c r="C168" s="1" t="s">
        <v>263</v>
      </c>
      <c r="D168" s="1" t="s">
        <v>56</v>
      </c>
      <c r="E168" s="1" t="s">
        <v>23</v>
      </c>
      <c r="F168" s="1" t="s">
        <v>40</v>
      </c>
      <c r="G168" s="20">
        <v>150000</v>
      </c>
      <c r="H168" s="1">
        <v>8</v>
      </c>
      <c r="I168" s="1" t="s">
        <v>19</v>
      </c>
      <c r="J168" s="1" t="s">
        <v>53</v>
      </c>
      <c r="K168" s="1">
        <f>G168*H168</f>
        <v>1200000</v>
      </c>
    </row>
    <row r="169" spans="1:11">
      <c r="A169" s="1" t="s">
        <v>264</v>
      </c>
      <c r="B169" s="2">
        <v>45065</v>
      </c>
      <c r="C169" s="1" t="s">
        <v>263</v>
      </c>
      <c r="D169" s="1" t="s">
        <v>12</v>
      </c>
      <c r="E169" s="1" t="s">
        <v>13</v>
      </c>
      <c r="F169" s="1" t="s">
        <v>24</v>
      </c>
      <c r="G169" s="20">
        <v>95000</v>
      </c>
      <c r="H169" s="1">
        <v>10</v>
      </c>
      <c r="I169" s="1" t="s">
        <v>15</v>
      </c>
      <c r="J169" s="1" t="s">
        <v>73</v>
      </c>
      <c r="K169" s="1">
        <f>G169*H169</f>
        <v>950000</v>
      </c>
    </row>
    <row r="170" spans="1:11">
      <c r="A170" s="1" t="s">
        <v>265</v>
      </c>
      <c r="B170" s="2">
        <v>45230</v>
      </c>
      <c r="C170" s="1" t="s">
        <v>180</v>
      </c>
      <c r="D170" s="1" t="s">
        <v>18</v>
      </c>
      <c r="E170" s="1" t="s">
        <v>28</v>
      </c>
      <c r="F170" s="1" t="s">
        <v>49</v>
      </c>
      <c r="G170" s="20">
        <v>450000</v>
      </c>
      <c r="H170" s="1">
        <v>9</v>
      </c>
      <c r="I170" s="1" t="s">
        <v>33</v>
      </c>
      <c r="J170" s="1" t="s">
        <v>16</v>
      </c>
      <c r="K170" s="1">
        <f>G170*H170</f>
        <v>4050000</v>
      </c>
    </row>
    <row r="171" spans="1:11">
      <c r="A171" s="1" t="s">
        <v>266</v>
      </c>
      <c r="B171" s="2">
        <v>44951</v>
      </c>
      <c r="C171" s="1" t="s">
        <v>35</v>
      </c>
      <c r="D171" s="1" t="s">
        <v>12</v>
      </c>
      <c r="E171" s="1" t="s">
        <v>28</v>
      </c>
      <c r="F171" s="1" t="s">
        <v>62</v>
      </c>
      <c r="G171" s="20">
        <v>250000</v>
      </c>
      <c r="H171" s="1">
        <v>6</v>
      </c>
      <c r="I171" s="1" t="s">
        <v>19</v>
      </c>
      <c r="J171" s="1" t="s">
        <v>20</v>
      </c>
      <c r="K171" s="1">
        <f>G171*H171</f>
        <v>1500000</v>
      </c>
    </row>
    <row r="172" spans="1:11">
      <c r="A172" s="1" t="s">
        <v>267</v>
      </c>
      <c r="B172" s="2">
        <v>44979</v>
      </c>
      <c r="C172" s="1" t="s">
        <v>198</v>
      </c>
      <c r="D172" s="1" t="s">
        <v>12</v>
      </c>
      <c r="E172" s="1" t="s">
        <v>13</v>
      </c>
      <c r="F172" s="1" t="s">
        <v>127</v>
      </c>
      <c r="G172" s="20">
        <v>1200000</v>
      </c>
      <c r="H172" s="1">
        <v>10</v>
      </c>
      <c r="I172" s="1" t="s">
        <v>19</v>
      </c>
      <c r="J172" s="1" t="s">
        <v>20</v>
      </c>
      <c r="K172" s="1">
        <f>G172*H172</f>
        <v>12000000</v>
      </c>
    </row>
    <row r="173" spans="1:11">
      <c r="A173" s="1" t="s">
        <v>268</v>
      </c>
      <c r="B173" s="2">
        <v>45261</v>
      </c>
      <c r="C173" s="1" t="s">
        <v>188</v>
      </c>
      <c r="D173" s="1" t="s">
        <v>59</v>
      </c>
      <c r="E173" s="1" t="s">
        <v>13</v>
      </c>
      <c r="F173" s="1" t="s">
        <v>66</v>
      </c>
      <c r="G173" s="20">
        <v>8000000</v>
      </c>
      <c r="H173" s="1">
        <v>7</v>
      </c>
      <c r="I173" s="1" t="s">
        <v>15</v>
      </c>
      <c r="J173" s="1" t="s">
        <v>73</v>
      </c>
      <c r="K173" s="1">
        <f>G173*H173</f>
        <v>56000000</v>
      </c>
    </row>
    <row r="174" spans="1:11">
      <c r="A174" s="1" t="s">
        <v>269</v>
      </c>
      <c r="B174" s="2">
        <v>44974</v>
      </c>
      <c r="C174" s="1" t="s">
        <v>195</v>
      </c>
      <c r="D174" s="1" t="s">
        <v>18</v>
      </c>
      <c r="E174" s="1" t="s">
        <v>13</v>
      </c>
      <c r="F174" s="1" t="s">
        <v>66</v>
      </c>
      <c r="G174" s="20">
        <v>8000000</v>
      </c>
      <c r="H174" s="1">
        <v>9</v>
      </c>
      <c r="I174" s="1" t="s">
        <v>19</v>
      </c>
      <c r="J174" s="1" t="s">
        <v>73</v>
      </c>
      <c r="K174" s="1">
        <f>G174*H174</f>
        <v>72000000</v>
      </c>
    </row>
    <row r="175" spans="1:11">
      <c r="A175" s="1" t="s">
        <v>270</v>
      </c>
      <c r="B175" s="2">
        <v>45002</v>
      </c>
      <c r="C175" s="1" t="s">
        <v>26</v>
      </c>
      <c r="D175" s="1" t="s">
        <v>72</v>
      </c>
      <c r="E175" s="1" t="s">
        <v>23</v>
      </c>
      <c r="F175" s="1" t="s">
        <v>52</v>
      </c>
      <c r="G175" s="20">
        <v>50000</v>
      </c>
      <c r="H175" s="1">
        <v>6</v>
      </c>
      <c r="I175" s="1" t="s">
        <v>33</v>
      </c>
      <c r="J175" s="1" t="s">
        <v>16</v>
      </c>
      <c r="K175" s="1">
        <f>G175*H175</f>
        <v>300000</v>
      </c>
    </row>
    <row r="176" spans="1:11">
      <c r="A176" s="1" t="s">
        <v>271</v>
      </c>
      <c r="B176" s="2">
        <v>45289</v>
      </c>
      <c r="C176" s="1" t="s">
        <v>226</v>
      </c>
      <c r="D176" s="1" t="s">
        <v>12</v>
      </c>
      <c r="E176" s="1" t="s">
        <v>13</v>
      </c>
      <c r="F176" s="1" t="s">
        <v>127</v>
      </c>
      <c r="G176" s="20">
        <v>1200000</v>
      </c>
      <c r="H176" s="1">
        <v>5</v>
      </c>
      <c r="I176" s="1" t="s">
        <v>56</v>
      </c>
      <c r="J176" s="1" t="s">
        <v>20</v>
      </c>
      <c r="K176" s="1">
        <f>G176*H176</f>
        <v>6000000</v>
      </c>
    </row>
    <row r="177" spans="1:11">
      <c r="A177" s="1" t="s">
        <v>272</v>
      </c>
      <c r="B177" s="2">
        <v>45283</v>
      </c>
      <c r="C177" s="1" t="s">
        <v>226</v>
      </c>
      <c r="D177" s="1" t="s">
        <v>59</v>
      </c>
      <c r="E177" s="1" t="s">
        <v>13</v>
      </c>
      <c r="F177" s="1" t="s">
        <v>66</v>
      </c>
      <c r="G177" s="20">
        <v>8000000</v>
      </c>
      <c r="H177" s="1">
        <v>8</v>
      </c>
      <c r="I177" s="1" t="s">
        <v>19</v>
      </c>
      <c r="J177" s="1" t="s">
        <v>73</v>
      </c>
      <c r="K177" s="1">
        <f>G177*H177</f>
        <v>64000000</v>
      </c>
    </row>
    <row r="178" spans="1:11">
      <c r="A178" s="1" t="s">
        <v>273</v>
      </c>
      <c r="B178" s="2">
        <v>45367</v>
      </c>
      <c r="C178" s="1" t="s">
        <v>35</v>
      </c>
      <c r="D178" s="1" t="s">
        <v>12</v>
      </c>
      <c r="E178" s="1" t="s">
        <v>23</v>
      </c>
      <c r="F178" s="1" t="s">
        <v>24</v>
      </c>
      <c r="G178" s="20">
        <v>95000</v>
      </c>
      <c r="H178" s="1">
        <v>6</v>
      </c>
      <c r="I178" s="1" t="s">
        <v>19</v>
      </c>
      <c r="J178" s="1" t="s">
        <v>73</v>
      </c>
      <c r="K178" s="1">
        <f>G178*H178</f>
        <v>570000</v>
      </c>
    </row>
    <row r="179" spans="1:11">
      <c r="A179" s="1" t="s">
        <v>274</v>
      </c>
      <c r="B179" s="2">
        <v>45556</v>
      </c>
      <c r="C179" s="1" t="s">
        <v>180</v>
      </c>
      <c r="D179" s="1" t="s">
        <v>36</v>
      </c>
      <c r="E179" s="1" t="s">
        <v>28</v>
      </c>
      <c r="F179" s="1" t="s">
        <v>62</v>
      </c>
      <c r="G179" s="20">
        <v>250000</v>
      </c>
      <c r="H179" s="1">
        <v>1</v>
      </c>
      <c r="I179" s="1" t="s">
        <v>15</v>
      </c>
      <c r="J179" s="1" t="s">
        <v>20</v>
      </c>
      <c r="K179" s="1">
        <f>G179*H179</f>
        <v>250000</v>
      </c>
    </row>
    <row r="180" spans="1:11">
      <c r="A180" s="1" t="s">
        <v>275</v>
      </c>
      <c r="B180" s="2">
        <v>45367</v>
      </c>
      <c r="C180" s="1" t="s">
        <v>51</v>
      </c>
      <c r="D180" s="1" t="s">
        <v>56</v>
      </c>
      <c r="E180" s="1" t="s">
        <v>23</v>
      </c>
      <c r="F180" s="1" t="s">
        <v>52</v>
      </c>
      <c r="G180" s="20">
        <v>50000</v>
      </c>
      <c r="H180" s="1">
        <v>6</v>
      </c>
      <c r="I180" s="1" t="s">
        <v>19</v>
      </c>
      <c r="J180" s="1" t="s">
        <v>73</v>
      </c>
      <c r="K180" s="1">
        <f>G180*H180</f>
        <v>300000</v>
      </c>
    </row>
    <row r="181" spans="1:11">
      <c r="A181" s="1" t="s">
        <v>276</v>
      </c>
      <c r="B181" s="2">
        <v>45173</v>
      </c>
      <c r="C181" s="1" t="s">
        <v>277</v>
      </c>
      <c r="D181" s="1" t="s">
        <v>39</v>
      </c>
      <c r="E181" s="1" t="s">
        <v>13</v>
      </c>
      <c r="F181" s="1" t="s">
        <v>14</v>
      </c>
      <c r="G181" s="20">
        <v>15000000</v>
      </c>
      <c r="H181" s="1">
        <v>4</v>
      </c>
      <c r="I181" s="1" t="s">
        <v>56</v>
      </c>
      <c r="J181" s="1" t="s">
        <v>73</v>
      </c>
      <c r="K181" s="1">
        <f>G181*H181</f>
        <v>60000000</v>
      </c>
    </row>
    <row r="182" spans="1:11">
      <c r="A182" s="1" t="s">
        <v>278</v>
      </c>
      <c r="B182" s="2">
        <v>45249</v>
      </c>
      <c r="C182" s="1" t="s">
        <v>279</v>
      </c>
      <c r="D182" s="1" t="s">
        <v>59</v>
      </c>
      <c r="E182" s="1" t="s">
        <v>23</v>
      </c>
      <c r="F182" s="1" t="s">
        <v>24</v>
      </c>
      <c r="G182" s="20">
        <v>95000</v>
      </c>
      <c r="H182" s="1">
        <v>10</v>
      </c>
      <c r="I182" s="1" t="s">
        <v>19</v>
      </c>
      <c r="J182" s="1" t="s">
        <v>73</v>
      </c>
      <c r="K182" s="1">
        <f>G182*H182</f>
        <v>950000</v>
      </c>
    </row>
    <row r="183" spans="1:11">
      <c r="A183" s="1" t="s">
        <v>280</v>
      </c>
      <c r="B183" s="2">
        <v>45121</v>
      </c>
      <c r="C183" s="1" t="s">
        <v>31</v>
      </c>
      <c r="D183" s="1" t="s">
        <v>39</v>
      </c>
      <c r="E183" s="1" t="s">
        <v>28</v>
      </c>
      <c r="F183" s="1" t="s">
        <v>62</v>
      </c>
      <c r="G183" s="20">
        <v>250000</v>
      </c>
      <c r="H183" s="1">
        <v>6</v>
      </c>
      <c r="I183" s="1" t="s">
        <v>19</v>
      </c>
      <c r="J183" s="1" t="s">
        <v>16</v>
      </c>
      <c r="K183" s="1">
        <f>G183*H183</f>
        <v>1500000</v>
      </c>
    </row>
    <row r="184" spans="1:11">
      <c r="A184" s="1" t="s">
        <v>281</v>
      </c>
      <c r="B184" s="2">
        <v>45541</v>
      </c>
      <c r="C184" s="1" t="s">
        <v>174</v>
      </c>
      <c r="D184" s="1" t="s">
        <v>36</v>
      </c>
      <c r="E184" s="1" t="s">
        <v>13</v>
      </c>
      <c r="F184" s="1" t="s">
        <v>14</v>
      </c>
      <c r="G184" s="20">
        <v>15000000</v>
      </c>
      <c r="H184" s="1">
        <v>3</v>
      </c>
      <c r="I184" s="1" t="s">
        <v>19</v>
      </c>
      <c r="J184" s="1" t="s">
        <v>53</v>
      </c>
      <c r="K184" s="1">
        <f>G184*H184</f>
        <v>45000000</v>
      </c>
    </row>
    <row r="185" spans="1:11">
      <c r="A185" s="1" t="s">
        <v>282</v>
      </c>
      <c r="B185" s="2">
        <v>45010</v>
      </c>
      <c r="C185" s="1" t="s">
        <v>96</v>
      </c>
      <c r="D185" s="1" t="s">
        <v>12</v>
      </c>
      <c r="E185" s="1" t="s">
        <v>28</v>
      </c>
      <c r="F185" s="1" t="s">
        <v>62</v>
      </c>
      <c r="G185" s="20">
        <v>250000</v>
      </c>
      <c r="H185" s="1">
        <v>9</v>
      </c>
      <c r="I185" s="1" t="s">
        <v>33</v>
      </c>
      <c r="J185" s="1" t="s">
        <v>20</v>
      </c>
      <c r="K185" s="1">
        <f>G185*H185</f>
        <v>2250000</v>
      </c>
    </row>
    <row r="186" spans="1:11">
      <c r="A186" s="1" t="s">
        <v>283</v>
      </c>
      <c r="B186" s="2">
        <v>45387</v>
      </c>
      <c r="C186" s="1" t="s">
        <v>22</v>
      </c>
      <c r="D186" s="1" t="s">
        <v>18</v>
      </c>
      <c r="E186" s="1" t="s">
        <v>28</v>
      </c>
      <c r="F186" s="1" t="s">
        <v>29</v>
      </c>
      <c r="G186" s="20">
        <v>600000</v>
      </c>
      <c r="H186" s="1">
        <v>1</v>
      </c>
      <c r="I186" s="1" t="s">
        <v>33</v>
      </c>
      <c r="J186" s="1" t="s">
        <v>16</v>
      </c>
      <c r="K186" s="1">
        <f>G186*H186</f>
        <v>600000</v>
      </c>
    </row>
    <row r="187" spans="1:11">
      <c r="A187" s="1" t="s">
        <v>284</v>
      </c>
      <c r="B187" s="2">
        <v>45105</v>
      </c>
      <c r="C187" s="1" t="s">
        <v>129</v>
      </c>
      <c r="D187" s="1" t="s">
        <v>12</v>
      </c>
      <c r="E187" s="1" t="s">
        <v>23</v>
      </c>
      <c r="F187" s="1" t="s">
        <v>24</v>
      </c>
      <c r="G187" s="20">
        <v>95000</v>
      </c>
      <c r="H187" s="1">
        <v>5</v>
      </c>
      <c r="I187" s="1" t="s">
        <v>33</v>
      </c>
      <c r="J187" s="1" t="s">
        <v>73</v>
      </c>
      <c r="K187" s="1">
        <f>G187*H187</f>
        <v>475000</v>
      </c>
    </row>
    <row r="188" spans="1:11">
      <c r="A188" s="1" t="s">
        <v>285</v>
      </c>
      <c r="B188" s="2">
        <v>45098</v>
      </c>
      <c r="C188" s="1" t="s">
        <v>176</v>
      </c>
      <c r="D188" s="1" t="s">
        <v>12</v>
      </c>
      <c r="E188" s="1" t="s">
        <v>23</v>
      </c>
      <c r="F188" s="1" t="s">
        <v>52</v>
      </c>
      <c r="G188" s="20">
        <v>50000</v>
      </c>
      <c r="H188" s="1">
        <v>5</v>
      </c>
      <c r="I188" s="1" t="s">
        <v>33</v>
      </c>
      <c r="J188" s="1" t="s">
        <v>20</v>
      </c>
      <c r="K188" s="1">
        <f>G188*H188</f>
        <v>250000</v>
      </c>
    </row>
    <row r="189" spans="1:11">
      <c r="A189" s="1" t="s">
        <v>286</v>
      </c>
      <c r="B189" s="2">
        <v>45534</v>
      </c>
      <c r="C189" s="1" t="s">
        <v>195</v>
      </c>
      <c r="D189" s="1" t="s">
        <v>39</v>
      </c>
      <c r="E189" s="1" t="s">
        <v>13</v>
      </c>
      <c r="F189" s="1" t="s">
        <v>49</v>
      </c>
      <c r="G189" s="20">
        <v>450000</v>
      </c>
      <c r="H189" s="1">
        <v>5</v>
      </c>
      <c r="I189" s="1" t="s">
        <v>33</v>
      </c>
      <c r="J189" s="1" t="s">
        <v>73</v>
      </c>
      <c r="K189" s="1">
        <f>G189*H189</f>
        <v>2250000</v>
      </c>
    </row>
    <row r="190" spans="1:11">
      <c r="A190" s="1" t="s">
        <v>287</v>
      </c>
      <c r="B190" s="2">
        <v>45475</v>
      </c>
      <c r="C190" s="1" t="s">
        <v>103</v>
      </c>
      <c r="D190" s="1" t="s">
        <v>59</v>
      </c>
      <c r="E190" s="1" t="s">
        <v>13</v>
      </c>
      <c r="F190" s="1" t="s">
        <v>14</v>
      </c>
      <c r="G190" s="20">
        <v>15000000</v>
      </c>
      <c r="H190" s="1">
        <v>4</v>
      </c>
      <c r="I190" s="1" t="s">
        <v>56</v>
      </c>
      <c r="J190" s="1" t="s">
        <v>53</v>
      </c>
      <c r="K190" s="1">
        <f>G190*H190</f>
        <v>60000000</v>
      </c>
    </row>
    <row r="191" spans="1:11">
      <c r="A191" s="1" t="s">
        <v>288</v>
      </c>
      <c r="B191" s="2">
        <v>45123</v>
      </c>
      <c r="C191" s="1" t="s">
        <v>164</v>
      </c>
      <c r="D191" s="1" t="s">
        <v>72</v>
      </c>
      <c r="E191" s="1" t="s">
        <v>23</v>
      </c>
      <c r="F191" s="1" t="s">
        <v>24</v>
      </c>
      <c r="G191" s="20">
        <v>95000</v>
      </c>
      <c r="H191" s="1">
        <v>1</v>
      </c>
      <c r="I191" s="1" t="s">
        <v>19</v>
      </c>
      <c r="J191" s="1" t="s">
        <v>73</v>
      </c>
      <c r="K191" s="1">
        <f>G191*H191</f>
        <v>95000</v>
      </c>
    </row>
    <row r="192" spans="1:11">
      <c r="A192" s="1" t="s">
        <v>289</v>
      </c>
      <c r="B192" s="2">
        <v>45243</v>
      </c>
      <c r="C192" s="1" t="s">
        <v>22</v>
      </c>
      <c r="D192" s="1" t="s">
        <v>36</v>
      </c>
      <c r="E192" s="1" t="s">
        <v>28</v>
      </c>
      <c r="F192" s="1" t="s">
        <v>49</v>
      </c>
      <c r="G192" s="20">
        <v>450000</v>
      </c>
      <c r="H192" s="1">
        <v>10</v>
      </c>
      <c r="I192" s="1" t="s">
        <v>33</v>
      </c>
      <c r="J192" s="1" t="s">
        <v>20</v>
      </c>
      <c r="K192" s="1">
        <f>G192*H192</f>
        <v>4500000</v>
      </c>
    </row>
    <row r="193" spans="1:11">
      <c r="A193" s="1" t="s">
        <v>290</v>
      </c>
      <c r="B193" s="2">
        <v>45260</v>
      </c>
      <c r="C193" s="1" t="s">
        <v>129</v>
      </c>
      <c r="D193" s="1" t="s">
        <v>27</v>
      </c>
      <c r="E193" s="1" t="s">
        <v>28</v>
      </c>
      <c r="F193" s="1" t="s">
        <v>62</v>
      </c>
      <c r="G193" s="20">
        <v>250000</v>
      </c>
      <c r="H193" s="1">
        <v>8</v>
      </c>
      <c r="I193" s="1" t="s">
        <v>19</v>
      </c>
      <c r="J193" s="1" t="s">
        <v>73</v>
      </c>
      <c r="K193" s="1">
        <f>G193*H193</f>
        <v>2000000</v>
      </c>
    </row>
    <row r="194" spans="1:11">
      <c r="A194" s="1" t="s">
        <v>291</v>
      </c>
      <c r="B194" s="2">
        <v>44982</v>
      </c>
      <c r="C194" s="1" t="s">
        <v>206</v>
      </c>
      <c r="D194" s="1" t="s">
        <v>27</v>
      </c>
      <c r="E194" s="1" t="s">
        <v>23</v>
      </c>
      <c r="F194" s="1" t="s">
        <v>52</v>
      </c>
      <c r="G194" s="20">
        <v>50000</v>
      </c>
      <c r="H194" s="1">
        <v>10</v>
      </c>
      <c r="I194" s="1" t="s">
        <v>19</v>
      </c>
      <c r="J194" s="1" t="s">
        <v>53</v>
      </c>
      <c r="K194" s="1">
        <f>G194*H194</f>
        <v>500000</v>
      </c>
    </row>
    <row r="195" spans="1:11">
      <c r="A195" s="1" t="s">
        <v>292</v>
      </c>
      <c r="B195" s="2">
        <v>45524</v>
      </c>
      <c r="C195" s="1" t="s">
        <v>129</v>
      </c>
      <c r="D195" s="1" t="s">
        <v>59</v>
      </c>
      <c r="E195" s="1" t="s">
        <v>13</v>
      </c>
      <c r="F195" s="1" t="s">
        <v>127</v>
      </c>
      <c r="G195" s="20">
        <v>1200000</v>
      </c>
      <c r="H195" s="1">
        <v>1</v>
      </c>
      <c r="I195" s="1" t="s">
        <v>19</v>
      </c>
      <c r="J195" s="1" t="s">
        <v>73</v>
      </c>
      <c r="K195" s="1">
        <f>G195*H195</f>
        <v>1200000</v>
      </c>
    </row>
    <row r="196" spans="1:11">
      <c r="A196" s="1" t="s">
        <v>293</v>
      </c>
      <c r="B196" s="2">
        <v>45164</v>
      </c>
      <c r="C196" s="1" t="s">
        <v>263</v>
      </c>
      <c r="D196" s="1" t="s">
        <v>39</v>
      </c>
      <c r="E196" s="1" t="s">
        <v>13</v>
      </c>
      <c r="F196" s="1" t="s">
        <v>14</v>
      </c>
      <c r="G196" s="20">
        <v>15000000</v>
      </c>
      <c r="H196" s="1">
        <v>9</v>
      </c>
      <c r="I196" s="1" t="s">
        <v>33</v>
      </c>
      <c r="J196" s="1" t="s">
        <v>53</v>
      </c>
      <c r="K196" s="1">
        <f>G196*H196</f>
        <v>135000000</v>
      </c>
    </row>
    <row r="197" spans="1:11">
      <c r="A197" s="1" t="s">
        <v>294</v>
      </c>
      <c r="B197" s="2">
        <v>45531</v>
      </c>
      <c r="C197" s="1" t="s">
        <v>108</v>
      </c>
      <c r="D197" s="1" t="s">
        <v>39</v>
      </c>
      <c r="E197" s="1" t="s">
        <v>13</v>
      </c>
      <c r="F197" s="1" t="s">
        <v>127</v>
      </c>
      <c r="G197" s="20">
        <v>1200000</v>
      </c>
      <c r="H197" s="1">
        <v>9</v>
      </c>
      <c r="I197" s="1" t="s">
        <v>33</v>
      </c>
      <c r="J197" s="1" t="s">
        <v>53</v>
      </c>
      <c r="K197" s="1">
        <f>G197*H197</f>
        <v>10800000</v>
      </c>
    </row>
    <row r="198" spans="1:11">
      <c r="A198" s="1" t="s">
        <v>295</v>
      </c>
      <c r="B198" s="2">
        <v>45293</v>
      </c>
      <c r="C198" s="1" t="s">
        <v>92</v>
      </c>
      <c r="D198" s="1" t="s">
        <v>72</v>
      </c>
      <c r="E198" s="1" t="s">
        <v>23</v>
      </c>
      <c r="F198" s="1" t="s">
        <v>40</v>
      </c>
      <c r="G198" s="20">
        <v>150000</v>
      </c>
      <c r="H198" s="1">
        <v>1</v>
      </c>
      <c r="I198" s="1" t="s">
        <v>56</v>
      </c>
      <c r="J198" s="1" t="s">
        <v>73</v>
      </c>
      <c r="K198" s="1">
        <f>G198*H198</f>
        <v>150000</v>
      </c>
    </row>
    <row r="199" spans="1:11">
      <c r="A199" s="1" t="s">
        <v>296</v>
      </c>
      <c r="B199" s="2">
        <v>45305</v>
      </c>
      <c r="C199" s="1" t="s">
        <v>180</v>
      </c>
      <c r="D199" s="1" t="s">
        <v>12</v>
      </c>
      <c r="E199" s="1" t="s">
        <v>13</v>
      </c>
      <c r="F199" s="1" t="s">
        <v>66</v>
      </c>
      <c r="G199" s="20">
        <v>8000000</v>
      </c>
      <c r="H199" s="1">
        <v>10</v>
      </c>
      <c r="I199" s="1" t="s">
        <v>19</v>
      </c>
      <c r="J199" s="1" t="s">
        <v>73</v>
      </c>
      <c r="K199" s="1">
        <f>G199*H199</f>
        <v>80000000</v>
      </c>
    </row>
    <row r="200" spans="1:11">
      <c r="A200" s="1" t="s">
        <v>297</v>
      </c>
      <c r="B200" s="2">
        <v>45405</v>
      </c>
      <c r="C200" s="1" t="s">
        <v>184</v>
      </c>
      <c r="D200" s="1" t="s">
        <v>36</v>
      </c>
      <c r="E200" s="1" t="s">
        <v>23</v>
      </c>
      <c r="F200" s="1" t="s">
        <v>24</v>
      </c>
      <c r="G200" s="20">
        <v>95000</v>
      </c>
      <c r="H200" s="1">
        <v>10</v>
      </c>
      <c r="I200" s="1" t="s">
        <v>19</v>
      </c>
      <c r="J200" s="1" t="s">
        <v>73</v>
      </c>
      <c r="K200" s="1">
        <f>G200*H200</f>
        <v>950000</v>
      </c>
    </row>
    <row r="201" spans="1:11">
      <c r="A201" s="1" t="s">
        <v>298</v>
      </c>
      <c r="B201" s="2">
        <v>45328</v>
      </c>
      <c r="C201" s="1" t="s">
        <v>101</v>
      </c>
      <c r="D201" s="1" t="s">
        <v>56</v>
      </c>
      <c r="E201" s="1" t="s">
        <v>13</v>
      </c>
      <c r="F201" s="1" t="s">
        <v>14</v>
      </c>
      <c r="G201" s="20">
        <v>15000000</v>
      </c>
      <c r="H201" s="1">
        <v>1</v>
      </c>
      <c r="I201" s="1" t="s">
        <v>33</v>
      </c>
      <c r="J201" s="1" t="s">
        <v>53</v>
      </c>
      <c r="K201" s="1">
        <f>G201*H201</f>
        <v>15000000</v>
      </c>
    </row>
    <row r="202" spans="1:11">
      <c r="A202" s="1" t="s">
        <v>299</v>
      </c>
      <c r="B202" s="2">
        <v>45220</v>
      </c>
      <c r="C202" s="1" t="s">
        <v>99</v>
      </c>
      <c r="D202" s="1" t="s">
        <v>59</v>
      </c>
      <c r="E202" s="1" t="s">
        <v>13</v>
      </c>
      <c r="F202" s="1" t="s">
        <v>127</v>
      </c>
      <c r="G202" s="20">
        <v>1200000</v>
      </c>
      <c r="H202" s="1">
        <v>1</v>
      </c>
      <c r="I202" s="1" t="s">
        <v>33</v>
      </c>
      <c r="J202" s="1" t="s">
        <v>73</v>
      </c>
      <c r="K202" s="1">
        <f>G202*H202</f>
        <v>1200000</v>
      </c>
    </row>
    <row r="203" spans="1:11">
      <c r="A203" s="1" t="s">
        <v>300</v>
      </c>
      <c r="B203" s="2">
        <v>45013</v>
      </c>
      <c r="C203" s="1" t="s">
        <v>301</v>
      </c>
      <c r="D203" s="1" t="s">
        <v>32</v>
      </c>
      <c r="E203" s="1" t="s">
        <v>23</v>
      </c>
      <c r="F203" s="1" t="s">
        <v>24</v>
      </c>
      <c r="G203" s="20">
        <v>95000</v>
      </c>
      <c r="H203" s="1">
        <v>4</v>
      </c>
      <c r="I203" s="1" t="s">
        <v>19</v>
      </c>
      <c r="J203" s="1" t="s">
        <v>53</v>
      </c>
      <c r="K203" s="1">
        <f>G203*H203</f>
        <v>380000</v>
      </c>
    </row>
    <row r="204" spans="1:11">
      <c r="A204" s="1" t="s">
        <v>302</v>
      </c>
      <c r="B204" s="2">
        <v>45641</v>
      </c>
      <c r="C204" s="1" t="s">
        <v>303</v>
      </c>
      <c r="D204" s="1" t="s">
        <v>32</v>
      </c>
      <c r="E204" s="1" t="s">
        <v>23</v>
      </c>
      <c r="F204" s="1" t="s">
        <v>40</v>
      </c>
      <c r="G204" s="20">
        <v>150000</v>
      </c>
      <c r="H204" s="1">
        <v>1</v>
      </c>
      <c r="I204" s="1" t="s">
        <v>19</v>
      </c>
      <c r="J204" s="1" t="s">
        <v>73</v>
      </c>
      <c r="K204" s="1">
        <f>G204*H204</f>
        <v>150000</v>
      </c>
    </row>
    <row r="205" spans="1:11">
      <c r="A205" s="1" t="s">
        <v>304</v>
      </c>
      <c r="B205" s="2">
        <v>45504</v>
      </c>
      <c r="C205" s="1" t="s">
        <v>88</v>
      </c>
      <c r="D205" s="1" t="s">
        <v>12</v>
      </c>
      <c r="E205" s="1" t="s">
        <v>13</v>
      </c>
      <c r="F205" s="1" t="s">
        <v>127</v>
      </c>
      <c r="G205" s="20">
        <v>1200000</v>
      </c>
      <c r="H205" s="1">
        <v>6</v>
      </c>
      <c r="I205" s="1" t="s">
        <v>33</v>
      </c>
      <c r="J205" s="1" t="s">
        <v>20</v>
      </c>
      <c r="K205" s="1">
        <f>G205*H205</f>
        <v>7200000</v>
      </c>
    </row>
    <row r="206" spans="1:11">
      <c r="A206" s="1" t="s">
        <v>305</v>
      </c>
      <c r="B206" s="2">
        <v>45215</v>
      </c>
      <c r="C206" s="1" t="s">
        <v>277</v>
      </c>
      <c r="D206" s="1" t="s">
        <v>32</v>
      </c>
      <c r="E206" s="1" t="s">
        <v>23</v>
      </c>
      <c r="F206" s="1" t="s">
        <v>24</v>
      </c>
      <c r="G206" s="20">
        <v>95000</v>
      </c>
      <c r="H206" s="1">
        <v>3</v>
      </c>
      <c r="I206" s="1" t="s">
        <v>19</v>
      </c>
      <c r="J206" s="1" t="s">
        <v>73</v>
      </c>
      <c r="K206" s="1">
        <f>G206*H206</f>
        <v>285000</v>
      </c>
    </row>
    <row r="207" spans="1:11">
      <c r="A207" s="1" t="s">
        <v>306</v>
      </c>
      <c r="B207" s="2">
        <v>45141</v>
      </c>
      <c r="C207" s="1" t="s">
        <v>166</v>
      </c>
      <c r="D207" s="1" t="s">
        <v>12</v>
      </c>
      <c r="E207" s="1" t="s">
        <v>28</v>
      </c>
      <c r="F207" s="1" t="s">
        <v>49</v>
      </c>
      <c r="G207" s="20">
        <v>450000</v>
      </c>
      <c r="H207" s="1">
        <v>4</v>
      </c>
      <c r="I207" s="1" t="s">
        <v>33</v>
      </c>
      <c r="J207" s="1" t="s">
        <v>73</v>
      </c>
      <c r="K207" s="1">
        <f>G207*H207</f>
        <v>1800000</v>
      </c>
    </row>
    <row r="208" spans="1:11">
      <c r="A208" s="1" t="s">
        <v>307</v>
      </c>
      <c r="B208" s="2">
        <v>45129</v>
      </c>
      <c r="C208" s="1" t="s">
        <v>101</v>
      </c>
      <c r="D208" s="1" t="s">
        <v>12</v>
      </c>
      <c r="E208" s="1" t="s">
        <v>28</v>
      </c>
      <c r="F208" s="1" t="s">
        <v>62</v>
      </c>
      <c r="G208" s="20">
        <v>250000</v>
      </c>
      <c r="H208" s="1">
        <v>5</v>
      </c>
      <c r="I208" s="1" t="s">
        <v>33</v>
      </c>
      <c r="J208" s="1" t="s">
        <v>53</v>
      </c>
      <c r="K208" s="1">
        <f>G208*H208</f>
        <v>1250000</v>
      </c>
    </row>
    <row r="209" spans="1:11">
      <c r="A209" s="1" t="s">
        <v>308</v>
      </c>
      <c r="B209" s="2">
        <v>44937</v>
      </c>
      <c r="C209" s="1" t="s">
        <v>96</v>
      </c>
      <c r="D209" s="1" t="s">
        <v>12</v>
      </c>
      <c r="E209" s="1" t="s">
        <v>28</v>
      </c>
      <c r="F209" s="1" t="s">
        <v>29</v>
      </c>
      <c r="G209" s="20">
        <v>600000</v>
      </c>
      <c r="H209" s="1">
        <v>5</v>
      </c>
      <c r="I209" s="1" t="s">
        <v>33</v>
      </c>
      <c r="J209" s="1" t="s">
        <v>73</v>
      </c>
      <c r="K209" s="1">
        <f>G209*H209</f>
        <v>3000000</v>
      </c>
    </row>
    <row r="210" spans="1:11">
      <c r="A210" s="1" t="s">
        <v>309</v>
      </c>
      <c r="B210" s="2">
        <v>45209</v>
      </c>
      <c r="C210" s="1" t="s">
        <v>132</v>
      </c>
      <c r="D210" s="1" t="s">
        <v>72</v>
      </c>
      <c r="E210" s="1" t="s">
        <v>13</v>
      </c>
      <c r="F210" s="1" t="s">
        <v>14</v>
      </c>
      <c r="G210" s="20">
        <v>15000000</v>
      </c>
      <c r="H210" s="1">
        <v>1</v>
      </c>
      <c r="I210" s="1" t="s">
        <v>33</v>
      </c>
      <c r="J210" s="1" t="s">
        <v>73</v>
      </c>
      <c r="K210" s="1">
        <f>G210*H210</f>
        <v>15000000</v>
      </c>
    </row>
    <row r="211" spans="1:11">
      <c r="A211" s="1" t="s">
        <v>310</v>
      </c>
      <c r="B211" s="2">
        <v>45454</v>
      </c>
      <c r="C211" s="1" t="s">
        <v>145</v>
      </c>
      <c r="D211" s="1" t="s">
        <v>27</v>
      </c>
      <c r="E211" s="1" t="s">
        <v>23</v>
      </c>
      <c r="F211" s="1" t="s">
        <v>40</v>
      </c>
      <c r="G211" s="20">
        <v>150000</v>
      </c>
      <c r="H211" s="1">
        <v>1</v>
      </c>
      <c r="I211" s="1" t="s">
        <v>19</v>
      </c>
      <c r="J211" s="1" t="s">
        <v>73</v>
      </c>
      <c r="K211" s="1">
        <f>G211*H211</f>
        <v>150000</v>
      </c>
    </row>
    <row r="212" spans="1:11">
      <c r="A212" s="1" t="s">
        <v>311</v>
      </c>
      <c r="B212" s="2">
        <v>45125</v>
      </c>
      <c r="C212" s="1" t="s">
        <v>312</v>
      </c>
      <c r="D212" s="1" t="s">
        <v>36</v>
      </c>
      <c r="E212" s="1" t="s">
        <v>13</v>
      </c>
      <c r="F212" s="1" t="s">
        <v>14</v>
      </c>
      <c r="G212" s="20">
        <v>15000000</v>
      </c>
      <c r="H212" s="1">
        <v>1</v>
      </c>
      <c r="I212" s="1" t="s">
        <v>33</v>
      </c>
      <c r="J212" s="1" t="s">
        <v>73</v>
      </c>
      <c r="K212" s="1">
        <f>G212*H212</f>
        <v>15000000</v>
      </c>
    </row>
    <row r="213" spans="1:11">
      <c r="A213" s="1" t="s">
        <v>313</v>
      </c>
      <c r="B213" s="2">
        <v>45367</v>
      </c>
      <c r="C213" s="1" t="s">
        <v>168</v>
      </c>
      <c r="D213" s="1" t="s">
        <v>56</v>
      </c>
      <c r="E213" s="1" t="s">
        <v>28</v>
      </c>
      <c r="F213" s="1" t="s">
        <v>49</v>
      </c>
      <c r="G213" s="20">
        <v>450000</v>
      </c>
      <c r="H213" s="1">
        <v>10</v>
      </c>
      <c r="I213" s="1" t="s">
        <v>19</v>
      </c>
      <c r="J213" s="1" t="s">
        <v>73</v>
      </c>
      <c r="K213" s="1">
        <f>G213*H213</f>
        <v>4500000</v>
      </c>
    </row>
    <row r="214" spans="1:11">
      <c r="A214" s="1" t="s">
        <v>314</v>
      </c>
      <c r="B214" s="2">
        <v>45372</v>
      </c>
      <c r="C214" s="1" t="s">
        <v>164</v>
      </c>
      <c r="D214" s="1" t="s">
        <v>72</v>
      </c>
      <c r="E214" s="1" t="s">
        <v>23</v>
      </c>
      <c r="F214" s="1" t="s">
        <v>24</v>
      </c>
      <c r="G214" s="20">
        <v>95000</v>
      </c>
      <c r="H214" s="1">
        <v>3</v>
      </c>
      <c r="I214" s="1" t="s">
        <v>33</v>
      </c>
      <c r="J214" s="1" t="s">
        <v>73</v>
      </c>
      <c r="K214" s="1">
        <f>G214*H214</f>
        <v>285000</v>
      </c>
    </row>
    <row r="215" spans="1:11">
      <c r="A215" s="1" t="s">
        <v>315</v>
      </c>
      <c r="B215" s="2">
        <v>45329</v>
      </c>
      <c r="C215" s="1" t="s">
        <v>31</v>
      </c>
      <c r="D215" s="1" t="s">
        <v>18</v>
      </c>
      <c r="E215" s="1" t="s">
        <v>23</v>
      </c>
      <c r="F215" s="1" t="s">
        <v>40</v>
      </c>
      <c r="G215" s="20">
        <v>150000</v>
      </c>
      <c r="H215" s="1">
        <v>1</v>
      </c>
      <c r="I215" s="1" t="s">
        <v>15</v>
      </c>
      <c r="J215" s="1" t="s">
        <v>73</v>
      </c>
      <c r="K215" s="1">
        <f>G215*H215</f>
        <v>150000</v>
      </c>
    </row>
    <row r="216" spans="1:11">
      <c r="A216" s="1" t="s">
        <v>316</v>
      </c>
      <c r="B216" s="2">
        <v>45410</v>
      </c>
      <c r="C216" s="1" t="s">
        <v>153</v>
      </c>
      <c r="D216" s="1" t="s">
        <v>36</v>
      </c>
      <c r="E216" s="1" t="s">
        <v>23</v>
      </c>
      <c r="F216" s="1" t="s">
        <v>40</v>
      </c>
      <c r="G216" s="20">
        <f ca="1">MEDIAN(G186:G675)</f>
        <v>450000</v>
      </c>
      <c r="H216" s="1">
        <v>3</v>
      </c>
      <c r="I216" s="1" t="s">
        <v>15</v>
      </c>
      <c r="J216" s="1" t="s">
        <v>73</v>
      </c>
      <c r="K216" s="1">
        <f ca="1">G216*H216</f>
        <v>135000000</v>
      </c>
    </row>
    <row r="217" spans="1:11">
      <c r="A217" s="1" t="s">
        <v>317</v>
      </c>
      <c r="B217" s="2">
        <v>45321</v>
      </c>
      <c r="C217" s="1" t="s">
        <v>22</v>
      </c>
      <c r="D217" s="1" t="s">
        <v>36</v>
      </c>
      <c r="E217" s="1" t="s">
        <v>13</v>
      </c>
      <c r="F217" s="1" t="s">
        <v>66</v>
      </c>
      <c r="G217" s="20">
        <v>8000000</v>
      </c>
      <c r="H217" s="1">
        <v>2</v>
      </c>
      <c r="I217" s="1" t="s">
        <v>33</v>
      </c>
      <c r="J217" s="1" t="s">
        <v>73</v>
      </c>
      <c r="K217" s="1">
        <f>G217*H217</f>
        <v>16000000</v>
      </c>
    </row>
    <row r="218" spans="1:11">
      <c r="A218" s="1" t="s">
        <v>318</v>
      </c>
      <c r="B218" s="2">
        <v>45015</v>
      </c>
      <c r="C218" s="1" t="s">
        <v>168</v>
      </c>
      <c r="D218" s="1" t="s">
        <v>18</v>
      </c>
      <c r="E218" s="1" t="s">
        <v>23</v>
      </c>
      <c r="F218" s="1" t="s">
        <v>40</v>
      </c>
      <c r="G218" s="20">
        <v>150000</v>
      </c>
      <c r="H218" s="1">
        <v>3</v>
      </c>
      <c r="I218" s="1" t="s">
        <v>33</v>
      </c>
      <c r="J218" s="1" t="s">
        <v>73</v>
      </c>
      <c r="K218" s="1">
        <f>G218*H218</f>
        <v>450000</v>
      </c>
    </row>
    <row r="219" spans="1:11">
      <c r="A219" s="1" t="s">
        <v>319</v>
      </c>
      <c r="B219" s="2">
        <v>45494</v>
      </c>
      <c r="C219" s="1" t="s">
        <v>174</v>
      </c>
      <c r="D219" s="1" t="s">
        <v>32</v>
      </c>
      <c r="E219" s="1" t="s">
        <v>13</v>
      </c>
      <c r="F219" s="1" t="s">
        <v>127</v>
      </c>
      <c r="G219" s="20">
        <v>1200000</v>
      </c>
      <c r="H219" s="1">
        <v>9</v>
      </c>
      <c r="I219" s="1" t="s">
        <v>33</v>
      </c>
      <c r="J219" s="1" t="s">
        <v>53</v>
      </c>
      <c r="K219" s="1">
        <f>G219*H219</f>
        <v>10800000</v>
      </c>
    </row>
    <row r="220" spans="1:11">
      <c r="A220" s="1" t="s">
        <v>320</v>
      </c>
      <c r="B220" s="2">
        <v>45532</v>
      </c>
      <c r="C220" s="1" t="s">
        <v>226</v>
      </c>
      <c r="D220" s="1" t="s">
        <v>12</v>
      </c>
      <c r="E220" s="1" t="s">
        <v>28</v>
      </c>
      <c r="F220" s="1" t="s">
        <v>62</v>
      </c>
      <c r="G220" s="20">
        <v>250000</v>
      </c>
      <c r="H220" s="1">
        <v>6</v>
      </c>
      <c r="I220" s="1" t="s">
        <v>33</v>
      </c>
      <c r="J220" s="1" t="s">
        <v>20</v>
      </c>
      <c r="K220" s="1">
        <f>G220*H220</f>
        <v>1500000</v>
      </c>
    </row>
    <row r="221" spans="1:11">
      <c r="A221" s="1" t="s">
        <v>321</v>
      </c>
      <c r="B221" s="2">
        <v>45585</v>
      </c>
      <c r="C221" s="1" t="s">
        <v>79</v>
      </c>
      <c r="D221" s="1" t="s">
        <v>72</v>
      </c>
      <c r="E221" s="1" t="s">
        <v>23</v>
      </c>
      <c r="F221" s="1" t="s">
        <v>24</v>
      </c>
      <c r="G221" s="20">
        <v>95000</v>
      </c>
      <c r="H221" s="1">
        <v>2</v>
      </c>
      <c r="I221" s="1" t="s">
        <v>19</v>
      </c>
      <c r="J221" s="1" t="s">
        <v>16</v>
      </c>
      <c r="K221" s="1">
        <f>G221*H221</f>
        <v>190000</v>
      </c>
    </row>
    <row r="222" spans="1:11">
      <c r="A222" s="1" t="s">
        <v>322</v>
      </c>
      <c r="B222" s="2">
        <v>45280</v>
      </c>
      <c r="C222" s="1" t="s">
        <v>323</v>
      </c>
      <c r="D222" s="1" t="s">
        <v>27</v>
      </c>
      <c r="E222" s="1" t="s">
        <v>23</v>
      </c>
      <c r="F222" s="1" t="s">
        <v>24</v>
      </c>
      <c r="G222" s="20">
        <v>95000</v>
      </c>
      <c r="H222" s="1">
        <v>1</v>
      </c>
      <c r="I222" s="1" t="s">
        <v>19</v>
      </c>
      <c r="J222" s="1" t="s">
        <v>73</v>
      </c>
      <c r="K222" s="1">
        <f>G222*H222</f>
        <v>95000</v>
      </c>
    </row>
    <row r="223" spans="1:11">
      <c r="A223" s="1" t="s">
        <v>324</v>
      </c>
      <c r="B223" s="2">
        <v>45174</v>
      </c>
      <c r="C223" s="1" t="s">
        <v>191</v>
      </c>
      <c r="D223" s="1" t="s">
        <v>27</v>
      </c>
      <c r="E223" s="1" t="s">
        <v>13</v>
      </c>
      <c r="F223" s="1" t="s">
        <v>127</v>
      </c>
      <c r="G223" s="20">
        <v>1200000</v>
      </c>
      <c r="H223" s="1">
        <v>6</v>
      </c>
      <c r="I223" s="1" t="s">
        <v>19</v>
      </c>
      <c r="J223" s="1" t="s">
        <v>73</v>
      </c>
      <c r="K223" s="1">
        <f>G223*H223</f>
        <v>7200000</v>
      </c>
    </row>
    <row r="224" spans="1:11">
      <c r="A224" s="1" t="s">
        <v>325</v>
      </c>
      <c r="B224" s="2">
        <v>45269</v>
      </c>
      <c r="C224" s="1" t="s">
        <v>184</v>
      </c>
      <c r="D224" s="1" t="s">
        <v>12</v>
      </c>
      <c r="E224" s="1" t="s">
        <v>28</v>
      </c>
      <c r="F224" s="1" t="s">
        <v>49</v>
      </c>
      <c r="G224" s="20">
        <v>450000</v>
      </c>
      <c r="H224" s="1">
        <v>6</v>
      </c>
      <c r="I224" s="1" t="s">
        <v>15</v>
      </c>
      <c r="J224" s="1" t="s">
        <v>16</v>
      </c>
      <c r="K224" s="1">
        <f>G224*H224</f>
        <v>2700000</v>
      </c>
    </row>
    <row r="225" spans="1:11">
      <c r="A225" s="1" t="s">
        <v>326</v>
      </c>
      <c r="B225" s="2">
        <v>45591</v>
      </c>
      <c r="C225" s="1" t="s">
        <v>110</v>
      </c>
      <c r="D225" s="1" t="s">
        <v>18</v>
      </c>
      <c r="E225" s="1" t="s">
        <v>23</v>
      </c>
      <c r="F225" s="1" t="s">
        <v>40</v>
      </c>
      <c r="G225" s="20">
        <v>150000</v>
      </c>
      <c r="H225" s="1">
        <v>1</v>
      </c>
      <c r="I225" s="1" t="s">
        <v>19</v>
      </c>
      <c r="J225" s="1" t="s">
        <v>20</v>
      </c>
      <c r="K225" s="1">
        <f>G225*H225</f>
        <v>150000</v>
      </c>
    </row>
    <row r="226" spans="1:11">
      <c r="A226" s="1" t="s">
        <v>327</v>
      </c>
      <c r="B226" s="2">
        <v>45408</v>
      </c>
      <c r="C226" s="1" t="s">
        <v>122</v>
      </c>
      <c r="D226" s="1" t="s">
        <v>39</v>
      </c>
      <c r="E226" s="1" t="s">
        <v>28</v>
      </c>
      <c r="F226" s="1" t="s">
        <v>29</v>
      </c>
      <c r="G226" s="20">
        <v>600000</v>
      </c>
      <c r="H226" s="1">
        <v>2</v>
      </c>
      <c r="I226" s="1" t="s">
        <v>33</v>
      </c>
      <c r="J226" s="1" t="s">
        <v>73</v>
      </c>
      <c r="K226" s="1">
        <f>G226*H226</f>
        <v>1200000</v>
      </c>
    </row>
    <row r="227" spans="1:11">
      <c r="A227" s="1" t="s">
        <v>328</v>
      </c>
      <c r="B227" s="2">
        <v>44996</v>
      </c>
      <c r="C227" s="1" t="s">
        <v>99</v>
      </c>
      <c r="D227" s="1" t="s">
        <v>56</v>
      </c>
      <c r="E227" s="1" t="s">
        <v>13</v>
      </c>
      <c r="F227" s="1" t="s">
        <v>66</v>
      </c>
      <c r="G227" s="20">
        <f ca="1">MEDIAN(G197:G686)</f>
        <v>450000</v>
      </c>
      <c r="H227" s="1">
        <v>1</v>
      </c>
      <c r="I227" s="1" t="s">
        <v>19</v>
      </c>
      <c r="J227" s="1" t="s">
        <v>73</v>
      </c>
      <c r="K227" s="1">
        <f ca="1">G227*H227</f>
        <v>135000000</v>
      </c>
    </row>
    <row r="228" spans="1:11">
      <c r="A228" s="1" t="s">
        <v>329</v>
      </c>
      <c r="B228" s="2">
        <v>45140</v>
      </c>
      <c r="C228" s="1" t="s">
        <v>166</v>
      </c>
      <c r="D228" s="1" t="s">
        <v>36</v>
      </c>
      <c r="E228" s="1" t="s">
        <v>13</v>
      </c>
      <c r="F228" s="1" t="s">
        <v>66</v>
      </c>
      <c r="G228" s="20">
        <v>8000000</v>
      </c>
      <c r="H228" s="1">
        <v>5</v>
      </c>
      <c r="I228" s="1" t="s">
        <v>33</v>
      </c>
      <c r="J228" s="1" t="s">
        <v>73</v>
      </c>
      <c r="K228" s="1">
        <f>G228*H228</f>
        <v>40000000</v>
      </c>
    </row>
    <row r="229" spans="1:11">
      <c r="A229" s="1" t="s">
        <v>330</v>
      </c>
      <c r="B229" s="2">
        <v>45273</v>
      </c>
      <c r="C229" s="1" t="s">
        <v>150</v>
      </c>
      <c r="D229" s="1" t="s">
        <v>12</v>
      </c>
      <c r="E229" s="1" t="s">
        <v>28</v>
      </c>
      <c r="F229" s="1" t="s">
        <v>62</v>
      </c>
      <c r="G229" s="20">
        <v>250000</v>
      </c>
      <c r="H229" s="1">
        <v>1</v>
      </c>
      <c r="I229" s="1" t="s">
        <v>19</v>
      </c>
      <c r="J229" s="1" t="s">
        <v>73</v>
      </c>
      <c r="K229" s="1">
        <f>G229*H229</f>
        <v>250000</v>
      </c>
    </row>
    <row r="230" spans="1:11">
      <c r="A230" s="1" t="s">
        <v>331</v>
      </c>
      <c r="B230" s="2">
        <v>45473</v>
      </c>
      <c r="C230" s="1" t="s">
        <v>312</v>
      </c>
      <c r="D230" s="1" t="s">
        <v>36</v>
      </c>
      <c r="E230" s="1" t="s">
        <v>28</v>
      </c>
      <c r="F230" s="1" t="s">
        <v>62</v>
      </c>
      <c r="G230" s="20">
        <v>250000</v>
      </c>
      <c r="H230" s="1">
        <v>1</v>
      </c>
      <c r="I230" s="1" t="s">
        <v>19</v>
      </c>
      <c r="J230" s="1" t="s">
        <v>73</v>
      </c>
      <c r="K230" s="1">
        <f>G230*H230</f>
        <v>250000</v>
      </c>
    </row>
    <row r="231" spans="1:11">
      <c r="A231" s="1" t="s">
        <v>332</v>
      </c>
      <c r="B231" s="2">
        <v>45212</v>
      </c>
      <c r="C231" s="1" t="s">
        <v>191</v>
      </c>
      <c r="D231" s="1" t="s">
        <v>56</v>
      </c>
      <c r="E231" s="1" t="s">
        <v>28</v>
      </c>
      <c r="F231" s="1" t="s">
        <v>29</v>
      </c>
      <c r="G231" s="20">
        <v>600000</v>
      </c>
      <c r="H231" s="1">
        <v>1</v>
      </c>
      <c r="I231" s="1" t="s">
        <v>19</v>
      </c>
      <c r="J231" s="1" t="s">
        <v>16</v>
      </c>
      <c r="K231" s="1">
        <f>G231*H231</f>
        <v>600000</v>
      </c>
    </row>
    <row r="232" spans="1:11">
      <c r="A232" s="1" t="s">
        <v>333</v>
      </c>
      <c r="B232" s="2">
        <v>45188</v>
      </c>
      <c r="C232" s="1" t="s">
        <v>35</v>
      </c>
      <c r="D232" s="1" t="s">
        <v>32</v>
      </c>
      <c r="E232" s="1" t="s">
        <v>13</v>
      </c>
      <c r="F232" s="1" t="s">
        <v>14</v>
      </c>
      <c r="G232" s="20">
        <f ca="1">MEDIAN(G202:G691)</f>
        <v>450000</v>
      </c>
      <c r="H232" s="1">
        <v>6</v>
      </c>
      <c r="I232" s="1" t="s">
        <v>19</v>
      </c>
      <c r="J232" s="1" t="s">
        <v>73</v>
      </c>
      <c r="K232" s="1">
        <f ca="1">G232*H232</f>
        <v>135000000</v>
      </c>
    </row>
    <row r="233" spans="1:11">
      <c r="A233" s="1" t="s">
        <v>334</v>
      </c>
      <c r="B233" s="2">
        <v>45546</v>
      </c>
      <c r="C233" s="1" t="s">
        <v>114</v>
      </c>
      <c r="D233" s="1" t="s">
        <v>39</v>
      </c>
      <c r="E233" s="1" t="s">
        <v>23</v>
      </c>
      <c r="F233" s="1" t="s">
        <v>40</v>
      </c>
      <c r="G233" s="20">
        <v>150000</v>
      </c>
      <c r="H233" s="1">
        <v>4</v>
      </c>
      <c r="I233" s="1" t="s">
        <v>19</v>
      </c>
      <c r="J233" s="1" t="s">
        <v>16</v>
      </c>
      <c r="K233" s="1">
        <f>G233*H233</f>
        <v>600000</v>
      </c>
    </row>
    <row r="234" spans="1:11">
      <c r="A234" s="1" t="s">
        <v>335</v>
      </c>
      <c r="B234" s="2">
        <v>45215</v>
      </c>
      <c r="C234" s="1" t="s">
        <v>323</v>
      </c>
      <c r="D234" s="1" t="s">
        <v>18</v>
      </c>
      <c r="E234" s="1" t="s">
        <v>23</v>
      </c>
      <c r="F234" s="1" t="s">
        <v>52</v>
      </c>
      <c r="G234" s="20">
        <v>50000</v>
      </c>
      <c r="H234" s="1">
        <v>1</v>
      </c>
      <c r="I234" s="1" t="s">
        <v>19</v>
      </c>
      <c r="J234" s="1" t="s">
        <v>20</v>
      </c>
      <c r="K234" s="1">
        <f>G234*H234</f>
        <v>50000</v>
      </c>
    </row>
    <row r="235" spans="1:11">
      <c r="A235" s="1" t="s">
        <v>336</v>
      </c>
      <c r="B235" s="2">
        <v>45314</v>
      </c>
      <c r="C235" s="1" t="s">
        <v>312</v>
      </c>
      <c r="D235" s="1" t="s">
        <v>12</v>
      </c>
      <c r="E235" s="1" t="s">
        <v>23</v>
      </c>
      <c r="F235" s="1" t="s">
        <v>24</v>
      </c>
      <c r="G235" s="20">
        <v>95000</v>
      </c>
      <c r="H235" s="1">
        <v>9</v>
      </c>
      <c r="I235" s="1" t="s">
        <v>15</v>
      </c>
      <c r="J235" s="1" t="s">
        <v>73</v>
      </c>
      <c r="K235" s="1">
        <f>G235*H235</f>
        <v>855000</v>
      </c>
    </row>
    <row r="236" spans="1:11">
      <c r="A236" s="1" t="s">
        <v>337</v>
      </c>
      <c r="B236" s="2">
        <v>45278</v>
      </c>
      <c r="C236" s="1" t="s">
        <v>243</v>
      </c>
      <c r="D236" s="1" t="s">
        <v>59</v>
      </c>
      <c r="E236" s="1" t="s">
        <v>28</v>
      </c>
      <c r="F236" s="1" t="s">
        <v>62</v>
      </c>
      <c r="G236" s="20">
        <v>250000</v>
      </c>
      <c r="H236" s="1">
        <v>2</v>
      </c>
      <c r="I236" s="1" t="s">
        <v>19</v>
      </c>
      <c r="J236" s="1" t="s">
        <v>73</v>
      </c>
      <c r="K236" s="1">
        <f>G236*H236</f>
        <v>500000</v>
      </c>
    </row>
    <row r="237" spans="1:11">
      <c r="A237" s="1" t="s">
        <v>338</v>
      </c>
      <c r="B237" s="2">
        <v>45479</v>
      </c>
      <c r="C237" s="1" t="s">
        <v>162</v>
      </c>
      <c r="D237" s="1" t="s">
        <v>39</v>
      </c>
      <c r="E237" s="1" t="s">
        <v>28</v>
      </c>
      <c r="F237" s="1" t="s">
        <v>29</v>
      </c>
      <c r="G237" s="20">
        <v>600000</v>
      </c>
      <c r="H237" s="1">
        <v>6</v>
      </c>
      <c r="I237" s="1" t="s">
        <v>33</v>
      </c>
      <c r="J237" s="1" t="s">
        <v>73</v>
      </c>
      <c r="K237" s="1">
        <f>G237*H237</f>
        <v>3600000</v>
      </c>
    </row>
    <row r="238" spans="1:11">
      <c r="A238" s="1" t="s">
        <v>247</v>
      </c>
      <c r="B238" s="2">
        <v>44993</v>
      </c>
      <c r="C238" s="1" t="s">
        <v>157</v>
      </c>
      <c r="D238" s="1" t="s">
        <v>56</v>
      </c>
      <c r="E238" s="1" t="s">
        <v>13</v>
      </c>
      <c r="F238" s="1" t="s">
        <v>127</v>
      </c>
      <c r="G238" s="20">
        <v>1200000</v>
      </c>
      <c r="H238" s="1">
        <v>4</v>
      </c>
      <c r="I238" s="1" t="s">
        <v>15</v>
      </c>
      <c r="J238" s="1" t="s">
        <v>20</v>
      </c>
      <c r="K238" s="1">
        <f>G238*H238</f>
        <v>4800000</v>
      </c>
    </row>
    <row r="239" spans="1:11">
      <c r="A239" s="1" t="s">
        <v>339</v>
      </c>
      <c r="B239" s="2">
        <v>45409</v>
      </c>
      <c r="C239" s="1" t="s">
        <v>83</v>
      </c>
      <c r="D239" s="1" t="s">
        <v>36</v>
      </c>
      <c r="E239" s="1" t="s">
        <v>13</v>
      </c>
      <c r="F239" s="1" t="s">
        <v>127</v>
      </c>
      <c r="G239" s="20">
        <v>1200000</v>
      </c>
      <c r="H239" s="1">
        <v>9</v>
      </c>
      <c r="I239" s="1" t="s">
        <v>19</v>
      </c>
      <c r="J239" s="1" t="s">
        <v>73</v>
      </c>
      <c r="K239" s="1">
        <f>G239*H239</f>
        <v>10800000</v>
      </c>
    </row>
    <row r="240" spans="1:11">
      <c r="A240" s="1" t="s">
        <v>340</v>
      </c>
      <c r="B240" s="2">
        <v>45545</v>
      </c>
      <c r="C240" s="1" t="s">
        <v>48</v>
      </c>
      <c r="D240" s="1" t="s">
        <v>39</v>
      </c>
      <c r="E240" s="1" t="s">
        <v>28</v>
      </c>
      <c r="F240" s="1" t="s">
        <v>29</v>
      </c>
      <c r="G240" s="20">
        <v>600000</v>
      </c>
      <c r="H240" s="1">
        <v>6</v>
      </c>
      <c r="I240" s="1" t="s">
        <v>19</v>
      </c>
      <c r="J240" s="1" t="s">
        <v>16</v>
      </c>
      <c r="K240" s="1">
        <f>G240*H240</f>
        <v>3600000</v>
      </c>
    </row>
    <row r="241" spans="1:11">
      <c r="A241" s="1" t="s">
        <v>341</v>
      </c>
      <c r="B241" s="2">
        <v>45367</v>
      </c>
      <c r="C241" s="1" t="s">
        <v>35</v>
      </c>
      <c r="D241" s="1" t="s">
        <v>12</v>
      </c>
      <c r="E241" s="1" t="s">
        <v>28</v>
      </c>
      <c r="F241" s="1" t="s">
        <v>62</v>
      </c>
      <c r="G241" s="20">
        <v>250000</v>
      </c>
      <c r="H241" s="1">
        <v>4</v>
      </c>
      <c r="I241" s="1" t="s">
        <v>19</v>
      </c>
      <c r="J241" s="1" t="s">
        <v>73</v>
      </c>
      <c r="K241" s="1">
        <f>G241*H241</f>
        <v>1000000</v>
      </c>
    </row>
    <row r="242" spans="1:11">
      <c r="A242" s="1" t="s">
        <v>342</v>
      </c>
      <c r="B242" s="2">
        <v>44928</v>
      </c>
      <c r="C242" s="1" t="s">
        <v>92</v>
      </c>
      <c r="D242" s="1" t="s">
        <v>32</v>
      </c>
      <c r="E242" s="1" t="s">
        <v>13</v>
      </c>
      <c r="F242" s="1" t="s">
        <v>14</v>
      </c>
      <c r="G242" s="20">
        <v>15000000</v>
      </c>
      <c r="H242" s="1">
        <v>1</v>
      </c>
      <c r="I242" s="1" t="s">
        <v>19</v>
      </c>
      <c r="J242" s="1" t="s">
        <v>16</v>
      </c>
      <c r="K242" s="1">
        <f>G242*H242</f>
        <v>15000000</v>
      </c>
    </row>
    <row r="243" spans="1:11">
      <c r="A243" s="1" t="s">
        <v>343</v>
      </c>
      <c r="B243" s="2">
        <v>45504</v>
      </c>
      <c r="C243" s="1" t="s">
        <v>81</v>
      </c>
      <c r="D243" s="1" t="s">
        <v>36</v>
      </c>
      <c r="E243" s="1" t="s">
        <v>23</v>
      </c>
      <c r="F243" s="1" t="s">
        <v>40</v>
      </c>
      <c r="G243" s="20">
        <v>150000</v>
      </c>
      <c r="H243" s="1">
        <v>5</v>
      </c>
      <c r="I243" s="1" t="s">
        <v>19</v>
      </c>
      <c r="J243" s="1" t="s">
        <v>20</v>
      </c>
      <c r="K243" s="1">
        <f>G243*H243</f>
        <v>750000</v>
      </c>
    </row>
    <row r="244" spans="1:11">
      <c r="A244" s="1" t="s">
        <v>344</v>
      </c>
      <c r="B244" s="2">
        <v>45496</v>
      </c>
      <c r="C244" s="1" t="s">
        <v>103</v>
      </c>
      <c r="D244" s="1" t="s">
        <v>32</v>
      </c>
      <c r="E244" s="1" t="s">
        <v>28</v>
      </c>
      <c r="F244" s="1" t="s">
        <v>29</v>
      </c>
      <c r="G244" s="20">
        <v>600000</v>
      </c>
      <c r="H244" s="1">
        <v>4</v>
      </c>
      <c r="I244" s="1" t="s">
        <v>56</v>
      </c>
      <c r="J244" s="1" t="s">
        <v>73</v>
      </c>
      <c r="K244" s="1">
        <f>G244*H244</f>
        <v>2400000</v>
      </c>
    </row>
    <row r="245" spans="1:11">
      <c r="A245" s="1" t="s">
        <v>345</v>
      </c>
      <c r="B245" s="2">
        <v>45043</v>
      </c>
      <c r="C245" s="1" t="s">
        <v>35</v>
      </c>
      <c r="D245" s="1" t="s">
        <v>12</v>
      </c>
      <c r="E245" s="1" t="s">
        <v>13</v>
      </c>
      <c r="F245" s="1" t="s">
        <v>127</v>
      </c>
      <c r="G245" s="20">
        <v>1200000</v>
      </c>
      <c r="H245" s="1">
        <v>4</v>
      </c>
      <c r="I245" s="1" t="s">
        <v>19</v>
      </c>
      <c r="J245" s="1" t="s">
        <v>16</v>
      </c>
      <c r="K245" s="1">
        <f>G245*H245</f>
        <v>4800000</v>
      </c>
    </row>
    <row r="246" spans="1:11">
      <c r="A246" s="1" t="s">
        <v>346</v>
      </c>
      <c r="B246" s="2">
        <v>45519</v>
      </c>
      <c r="C246" s="1" t="s">
        <v>31</v>
      </c>
      <c r="D246" s="1" t="s">
        <v>36</v>
      </c>
      <c r="E246" s="1" t="s">
        <v>23</v>
      </c>
      <c r="F246" s="1" t="s">
        <v>40</v>
      </c>
      <c r="G246" s="20">
        <v>150000</v>
      </c>
      <c r="H246" s="1">
        <v>4</v>
      </c>
      <c r="I246" s="1" t="s">
        <v>19</v>
      </c>
      <c r="J246" s="1" t="s">
        <v>73</v>
      </c>
      <c r="K246" s="1">
        <f>G246*H246</f>
        <v>600000</v>
      </c>
    </row>
    <row r="247" spans="1:11">
      <c r="A247" s="1" t="s">
        <v>347</v>
      </c>
      <c r="B247" s="2">
        <v>44930</v>
      </c>
      <c r="C247" s="1" t="s">
        <v>79</v>
      </c>
      <c r="D247" s="1" t="s">
        <v>12</v>
      </c>
      <c r="E247" s="1" t="s">
        <v>28</v>
      </c>
      <c r="F247" s="1" t="s">
        <v>49</v>
      </c>
      <c r="G247" s="20">
        <v>450000</v>
      </c>
      <c r="H247" s="1">
        <v>7</v>
      </c>
      <c r="I247" s="1" t="s">
        <v>15</v>
      </c>
      <c r="J247" s="1" t="s">
        <v>73</v>
      </c>
      <c r="K247" s="1">
        <f>G247*H247</f>
        <v>3150000</v>
      </c>
    </row>
    <row r="248" spans="1:11">
      <c r="A248" s="1" t="s">
        <v>348</v>
      </c>
      <c r="B248" s="2">
        <v>45367</v>
      </c>
      <c r="C248" s="1" t="s">
        <v>35</v>
      </c>
      <c r="D248" s="1" t="s">
        <v>18</v>
      </c>
      <c r="E248" s="1" t="s">
        <v>13</v>
      </c>
      <c r="F248" s="1" t="s">
        <v>14</v>
      </c>
      <c r="G248" s="20">
        <v>15000000</v>
      </c>
      <c r="H248" s="1">
        <v>7</v>
      </c>
      <c r="I248" s="1" t="s">
        <v>19</v>
      </c>
      <c r="J248" s="1" t="s">
        <v>53</v>
      </c>
      <c r="K248" s="1">
        <f>G248*H248</f>
        <v>105000000</v>
      </c>
    </row>
    <row r="249" spans="1:11">
      <c r="A249" s="1" t="s">
        <v>349</v>
      </c>
      <c r="B249" s="2">
        <v>45287</v>
      </c>
      <c r="C249" s="1" t="s">
        <v>108</v>
      </c>
      <c r="D249" s="1" t="s">
        <v>36</v>
      </c>
      <c r="E249" s="1" t="s">
        <v>13</v>
      </c>
      <c r="F249" s="1" t="s">
        <v>14</v>
      </c>
      <c r="G249" s="20">
        <v>15000000</v>
      </c>
      <c r="H249" s="1">
        <v>4</v>
      </c>
      <c r="I249" s="1" t="s">
        <v>15</v>
      </c>
      <c r="J249" s="1" t="s">
        <v>20</v>
      </c>
      <c r="K249" s="1">
        <f>G249*H249</f>
        <v>60000000</v>
      </c>
    </row>
    <row r="250" spans="1:11">
      <c r="A250" s="1" t="s">
        <v>350</v>
      </c>
      <c r="B250" s="2">
        <v>45195</v>
      </c>
      <c r="C250" s="1" t="s">
        <v>191</v>
      </c>
      <c r="D250" s="1" t="s">
        <v>18</v>
      </c>
      <c r="E250" s="1" t="s">
        <v>13</v>
      </c>
      <c r="F250" s="1" t="s">
        <v>127</v>
      </c>
      <c r="G250" s="20">
        <v>1200000</v>
      </c>
      <c r="H250" s="1">
        <v>1</v>
      </c>
      <c r="I250" s="1" t="s">
        <v>15</v>
      </c>
      <c r="J250" s="1" t="s">
        <v>73</v>
      </c>
      <c r="K250" s="1">
        <f>G250*H250</f>
        <v>1200000</v>
      </c>
    </row>
    <row r="251" spans="1:11">
      <c r="A251" s="1" t="s">
        <v>351</v>
      </c>
      <c r="B251" s="2">
        <v>45182</v>
      </c>
      <c r="C251" s="1" t="s">
        <v>116</v>
      </c>
      <c r="D251" s="1" t="s">
        <v>12</v>
      </c>
      <c r="E251" s="1" t="s">
        <v>13</v>
      </c>
      <c r="F251" s="1" t="s">
        <v>66</v>
      </c>
      <c r="G251" s="20">
        <v>8000000</v>
      </c>
      <c r="H251" s="1">
        <v>1</v>
      </c>
      <c r="I251" s="1" t="s">
        <v>19</v>
      </c>
      <c r="J251" s="1" t="s">
        <v>53</v>
      </c>
      <c r="K251" s="1">
        <f>G251*H251</f>
        <v>8000000</v>
      </c>
    </row>
    <row r="252" spans="1:11">
      <c r="A252" s="1" t="s">
        <v>352</v>
      </c>
      <c r="B252" s="2">
        <v>45039</v>
      </c>
      <c r="C252" s="1" t="s">
        <v>174</v>
      </c>
      <c r="D252" s="1" t="s">
        <v>32</v>
      </c>
      <c r="E252" s="1" t="s">
        <v>28</v>
      </c>
      <c r="F252" s="1" t="s">
        <v>29</v>
      </c>
      <c r="G252" s="20">
        <v>600000</v>
      </c>
      <c r="H252" s="1">
        <v>1</v>
      </c>
      <c r="I252" s="1" t="s">
        <v>15</v>
      </c>
      <c r="J252" s="1" t="s">
        <v>73</v>
      </c>
      <c r="K252" s="1">
        <f>G252*H252</f>
        <v>600000</v>
      </c>
    </row>
    <row r="253" spans="1:11">
      <c r="A253" s="1" t="s">
        <v>353</v>
      </c>
      <c r="B253" s="2">
        <v>45548</v>
      </c>
      <c r="C253" s="1" t="s">
        <v>195</v>
      </c>
      <c r="D253" s="1" t="s">
        <v>12</v>
      </c>
      <c r="E253" s="1" t="s">
        <v>13</v>
      </c>
      <c r="F253" s="1" t="s">
        <v>127</v>
      </c>
      <c r="G253" s="20">
        <f ca="1">MEDIAN(G223:G712)</f>
        <v>450000</v>
      </c>
      <c r="H253" s="1">
        <v>6</v>
      </c>
      <c r="I253" s="1" t="s">
        <v>15</v>
      </c>
      <c r="J253" s="1" t="s">
        <v>53</v>
      </c>
      <c r="K253" s="1">
        <f ca="1">G253*H253</f>
        <v>135000000</v>
      </c>
    </row>
    <row r="254" spans="1:11">
      <c r="A254" s="1" t="s">
        <v>354</v>
      </c>
      <c r="B254" s="2">
        <v>45628</v>
      </c>
      <c r="C254" s="1" t="s">
        <v>323</v>
      </c>
      <c r="D254" s="1" t="s">
        <v>27</v>
      </c>
      <c r="E254" s="1" t="s">
        <v>23</v>
      </c>
      <c r="F254" s="1" t="s">
        <v>24</v>
      </c>
      <c r="G254" s="20">
        <v>95000</v>
      </c>
      <c r="H254" s="1">
        <v>5</v>
      </c>
      <c r="I254" s="1" t="s">
        <v>19</v>
      </c>
      <c r="J254" s="1" t="s">
        <v>73</v>
      </c>
      <c r="K254" s="1">
        <f>G254*H254</f>
        <v>475000</v>
      </c>
    </row>
    <row r="255" spans="1:11">
      <c r="A255" s="1" t="s">
        <v>355</v>
      </c>
      <c r="B255" s="2">
        <v>44951</v>
      </c>
      <c r="C255" s="1" t="s">
        <v>65</v>
      </c>
      <c r="D255" s="1" t="s">
        <v>39</v>
      </c>
      <c r="E255" s="1" t="s">
        <v>13</v>
      </c>
      <c r="F255" s="1" t="s">
        <v>14</v>
      </c>
      <c r="G255" s="20">
        <v>15000000</v>
      </c>
      <c r="H255" s="1">
        <v>9</v>
      </c>
      <c r="I255" s="1" t="s">
        <v>19</v>
      </c>
      <c r="J255" s="1" t="s">
        <v>53</v>
      </c>
      <c r="K255" s="1">
        <f>G255*H255</f>
        <v>135000000</v>
      </c>
    </row>
    <row r="256" spans="1:11">
      <c r="A256" s="1" t="s">
        <v>356</v>
      </c>
      <c r="B256" s="2">
        <v>45237</v>
      </c>
      <c r="C256" s="1" t="s">
        <v>22</v>
      </c>
      <c r="D256" s="1" t="s">
        <v>39</v>
      </c>
      <c r="E256" s="1" t="s">
        <v>28</v>
      </c>
      <c r="F256" s="1" t="s">
        <v>62</v>
      </c>
      <c r="G256" s="20">
        <v>250000</v>
      </c>
      <c r="H256" s="1">
        <v>1</v>
      </c>
      <c r="I256" s="1" t="s">
        <v>15</v>
      </c>
      <c r="J256" s="1" t="s">
        <v>73</v>
      </c>
      <c r="K256" s="1">
        <f>G256*H256</f>
        <v>250000</v>
      </c>
    </row>
    <row r="257" spans="1:11">
      <c r="A257" s="1" t="s">
        <v>357</v>
      </c>
      <c r="B257" s="2">
        <v>45370</v>
      </c>
      <c r="C257" s="1" t="s">
        <v>99</v>
      </c>
      <c r="D257" s="1" t="s">
        <v>27</v>
      </c>
      <c r="E257" s="1" t="s">
        <v>13</v>
      </c>
      <c r="F257" s="1" t="s">
        <v>66</v>
      </c>
      <c r="G257" s="20">
        <v>8000000</v>
      </c>
      <c r="H257" s="1">
        <v>1</v>
      </c>
      <c r="I257" s="1" t="s">
        <v>19</v>
      </c>
      <c r="J257" s="1" t="s">
        <v>53</v>
      </c>
      <c r="K257" s="1">
        <f>G257*H257</f>
        <v>8000000</v>
      </c>
    </row>
    <row r="258" spans="1:11">
      <c r="A258" s="1" t="s">
        <v>358</v>
      </c>
      <c r="B258" s="2">
        <v>45261</v>
      </c>
      <c r="C258" s="1" t="s">
        <v>11</v>
      </c>
      <c r="D258" s="1" t="s">
        <v>18</v>
      </c>
      <c r="E258" s="1" t="s">
        <v>23</v>
      </c>
      <c r="F258" s="1" t="s">
        <v>40</v>
      </c>
      <c r="G258" s="20">
        <f ca="1">MEDIAN(G228:G717)</f>
        <v>450000</v>
      </c>
      <c r="H258" s="1">
        <v>9</v>
      </c>
      <c r="I258" s="1" t="s">
        <v>56</v>
      </c>
      <c r="J258" s="1" t="s">
        <v>20</v>
      </c>
      <c r="K258" s="1">
        <f ca="1">G258*H258</f>
        <v>135000000</v>
      </c>
    </row>
    <row r="259" spans="1:11">
      <c r="A259" s="1" t="s">
        <v>359</v>
      </c>
      <c r="B259" s="2">
        <v>45388</v>
      </c>
      <c r="C259" s="1" t="s">
        <v>61</v>
      </c>
      <c r="D259" s="1" t="s">
        <v>32</v>
      </c>
      <c r="E259" s="1" t="s">
        <v>13</v>
      </c>
      <c r="F259" s="1" t="s">
        <v>40</v>
      </c>
      <c r="G259" s="20">
        <v>150000</v>
      </c>
      <c r="H259" s="1">
        <v>1</v>
      </c>
      <c r="I259" s="1" t="s">
        <v>33</v>
      </c>
      <c r="J259" s="1" t="s">
        <v>20</v>
      </c>
      <c r="K259" s="1">
        <f>G259*H259</f>
        <v>150000</v>
      </c>
    </row>
    <row r="260" spans="1:11">
      <c r="A260" s="1" t="s">
        <v>360</v>
      </c>
      <c r="B260" s="2">
        <v>45341</v>
      </c>
      <c r="C260" s="1" t="s">
        <v>361</v>
      </c>
      <c r="D260" s="1" t="s">
        <v>18</v>
      </c>
      <c r="E260" s="1" t="s">
        <v>13</v>
      </c>
      <c r="F260" s="1" t="s">
        <v>66</v>
      </c>
      <c r="G260" s="20">
        <v>8000000</v>
      </c>
      <c r="H260" s="1">
        <v>4</v>
      </c>
      <c r="I260" s="1" t="s">
        <v>19</v>
      </c>
      <c r="J260" s="1" t="s">
        <v>20</v>
      </c>
      <c r="K260" s="1">
        <f>G260*H260</f>
        <v>32000000</v>
      </c>
    </row>
    <row r="261" spans="1:11">
      <c r="A261" s="1" t="s">
        <v>362</v>
      </c>
      <c r="B261" s="2">
        <v>45235</v>
      </c>
      <c r="C261" s="1" t="s">
        <v>180</v>
      </c>
      <c r="D261" s="1" t="s">
        <v>36</v>
      </c>
      <c r="E261" s="1" t="s">
        <v>13</v>
      </c>
      <c r="F261" s="1" t="s">
        <v>62</v>
      </c>
      <c r="G261" s="20">
        <v>250000</v>
      </c>
      <c r="H261" s="1">
        <v>1</v>
      </c>
      <c r="I261" s="1" t="s">
        <v>33</v>
      </c>
      <c r="J261" s="1" t="s">
        <v>73</v>
      </c>
      <c r="K261" s="1">
        <f>G261*H261</f>
        <v>250000</v>
      </c>
    </row>
    <row r="262" spans="1:11">
      <c r="A262" s="1" t="s">
        <v>363</v>
      </c>
      <c r="B262" s="2">
        <v>45600</v>
      </c>
      <c r="C262" s="1" t="s">
        <v>122</v>
      </c>
      <c r="D262" s="1" t="s">
        <v>56</v>
      </c>
      <c r="E262" s="1" t="s">
        <v>23</v>
      </c>
      <c r="F262" s="1" t="s">
        <v>52</v>
      </c>
      <c r="G262" s="20">
        <v>50000</v>
      </c>
      <c r="H262" s="1">
        <v>8</v>
      </c>
      <c r="I262" s="1" t="s">
        <v>19</v>
      </c>
      <c r="J262" s="1" t="s">
        <v>16</v>
      </c>
      <c r="K262" s="1">
        <f>G262*H262</f>
        <v>400000</v>
      </c>
    </row>
    <row r="263" spans="1:11">
      <c r="A263" s="1" t="s">
        <v>364</v>
      </c>
      <c r="B263" s="2">
        <v>45116</v>
      </c>
      <c r="C263" s="1" t="s">
        <v>168</v>
      </c>
      <c r="D263" s="1" t="s">
        <v>12</v>
      </c>
      <c r="E263" s="1" t="s">
        <v>13</v>
      </c>
      <c r="F263" s="1" t="s">
        <v>14</v>
      </c>
      <c r="G263" s="20">
        <v>15000000</v>
      </c>
      <c r="H263" s="1">
        <v>3</v>
      </c>
      <c r="I263" s="1" t="s">
        <v>56</v>
      </c>
      <c r="J263" s="1" t="s">
        <v>16</v>
      </c>
      <c r="K263" s="1">
        <f>G263*H263</f>
        <v>45000000</v>
      </c>
    </row>
    <row r="264" spans="1:11">
      <c r="A264" s="1" t="s">
        <v>365</v>
      </c>
      <c r="B264" s="2">
        <v>45195</v>
      </c>
      <c r="C264" s="1" t="s">
        <v>323</v>
      </c>
      <c r="D264" s="1" t="s">
        <v>72</v>
      </c>
      <c r="E264" s="1" t="s">
        <v>23</v>
      </c>
      <c r="F264" s="1" t="s">
        <v>40</v>
      </c>
      <c r="G264" s="20">
        <v>150000</v>
      </c>
      <c r="H264" s="1">
        <v>9</v>
      </c>
      <c r="I264" s="1" t="s">
        <v>19</v>
      </c>
      <c r="J264" s="1" t="s">
        <v>53</v>
      </c>
      <c r="K264" s="1">
        <f>G264*H264</f>
        <v>1350000</v>
      </c>
    </row>
    <row r="265" spans="1:11">
      <c r="A265" s="1" t="s">
        <v>366</v>
      </c>
      <c r="B265" s="2">
        <v>45404</v>
      </c>
      <c r="C265" s="1" t="s">
        <v>303</v>
      </c>
      <c r="D265" s="1" t="s">
        <v>56</v>
      </c>
      <c r="E265" s="1" t="s">
        <v>13</v>
      </c>
      <c r="F265" s="1" t="s">
        <v>14</v>
      </c>
      <c r="G265" s="20">
        <v>15000000</v>
      </c>
      <c r="H265" s="1">
        <v>1</v>
      </c>
      <c r="I265" s="1" t="s">
        <v>15</v>
      </c>
      <c r="J265" s="1" t="s">
        <v>73</v>
      </c>
      <c r="K265" s="1">
        <f>G265*H265</f>
        <v>15000000</v>
      </c>
    </row>
    <row r="266" spans="1:11">
      <c r="A266" s="1" t="s">
        <v>367</v>
      </c>
      <c r="B266" s="2">
        <v>45049</v>
      </c>
      <c r="C266" s="1" t="s">
        <v>174</v>
      </c>
      <c r="D266" s="1" t="s">
        <v>18</v>
      </c>
      <c r="E266" s="1" t="s">
        <v>13</v>
      </c>
      <c r="F266" s="1" t="s">
        <v>66</v>
      </c>
      <c r="G266" s="20">
        <v>8000000</v>
      </c>
      <c r="H266" s="1">
        <v>9</v>
      </c>
      <c r="I266" s="1" t="s">
        <v>19</v>
      </c>
      <c r="J266" s="1" t="s">
        <v>53</v>
      </c>
      <c r="K266" s="1">
        <f>G266*H266</f>
        <v>72000000</v>
      </c>
    </row>
    <row r="267" spans="1:11">
      <c r="A267" s="1" t="s">
        <v>368</v>
      </c>
      <c r="B267" s="2">
        <v>44996</v>
      </c>
      <c r="C267" s="1" t="s">
        <v>83</v>
      </c>
      <c r="D267" s="1" t="s">
        <v>59</v>
      </c>
      <c r="E267" s="1" t="s">
        <v>28</v>
      </c>
      <c r="F267" s="1" t="s">
        <v>62</v>
      </c>
      <c r="G267" s="20">
        <v>250000</v>
      </c>
      <c r="H267" s="1">
        <v>10</v>
      </c>
      <c r="I267" s="1" t="s">
        <v>33</v>
      </c>
      <c r="J267" s="1" t="s">
        <v>16</v>
      </c>
      <c r="K267" s="1">
        <f>G267*H267</f>
        <v>2500000</v>
      </c>
    </row>
    <row r="268" spans="1:11">
      <c r="A268" s="1" t="s">
        <v>369</v>
      </c>
      <c r="B268" s="2">
        <v>45629</v>
      </c>
      <c r="C268" s="1" t="s">
        <v>195</v>
      </c>
      <c r="D268" s="1" t="s">
        <v>59</v>
      </c>
      <c r="E268" s="1" t="s">
        <v>13</v>
      </c>
      <c r="F268" s="1" t="s">
        <v>127</v>
      </c>
      <c r="G268" s="20">
        <v>1200000</v>
      </c>
      <c r="H268" s="1">
        <v>2</v>
      </c>
      <c r="I268" s="1" t="s">
        <v>33</v>
      </c>
      <c r="J268" s="1" t="s">
        <v>16</v>
      </c>
      <c r="K268" s="1">
        <f>G268*H268</f>
        <v>2400000</v>
      </c>
    </row>
    <row r="269" spans="1:11">
      <c r="A269" s="1" t="s">
        <v>370</v>
      </c>
      <c r="B269" s="2">
        <v>45185</v>
      </c>
      <c r="C269" s="1" t="s">
        <v>279</v>
      </c>
      <c r="D269" s="1" t="s">
        <v>59</v>
      </c>
      <c r="E269" s="1" t="s">
        <v>28</v>
      </c>
      <c r="F269" s="1" t="s">
        <v>62</v>
      </c>
      <c r="G269" s="20">
        <v>250000</v>
      </c>
      <c r="H269" s="1">
        <v>2</v>
      </c>
      <c r="I269" s="1" t="s">
        <v>33</v>
      </c>
      <c r="J269" s="1" t="s">
        <v>73</v>
      </c>
      <c r="K269" s="1">
        <f>G269*H269</f>
        <v>500000</v>
      </c>
    </row>
    <row r="270" spans="1:11">
      <c r="A270" s="1" t="s">
        <v>371</v>
      </c>
      <c r="B270" s="2">
        <v>45300</v>
      </c>
      <c r="C270" s="1" t="s">
        <v>153</v>
      </c>
      <c r="D270" s="1" t="s">
        <v>72</v>
      </c>
      <c r="E270" s="1" t="s">
        <v>28</v>
      </c>
      <c r="F270" s="1" t="s">
        <v>29</v>
      </c>
      <c r="G270" s="20">
        <v>600000</v>
      </c>
      <c r="H270" s="1">
        <v>3</v>
      </c>
      <c r="I270" s="1" t="s">
        <v>19</v>
      </c>
      <c r="J270" s="1" t="s">
        <v>73</v>
      </c>
      <c r="K270" s="1">
        <f>G270*H270</f>
        <v>1800000</v>
      </c>
    </row>
    <row r="271" spans="1:11">
      <c r="A271" s="1" t="s">
        <v>372</v>
      </c>
      <c r="B271" s="2">
        <v>45298</v>
      </c>
      <c r="C271" s="1" t="s">
        <v>22</v>
      </c>
      <c r="D271" s="1" t="s">
        <v>32</v>
      </c>
      <c r="E271" s="1" t="s">
        <v>23</v>
      </c>
      <c r="F271" s="1" t="s">
        <v>24</v>
      </c>
      <c r="G271" s="20">
        <v>95000</v>
      </c>
      <c r="H271" s="1">
        <v>3</v>
      </c>
      <c r="I271" s="1" t="s">
        <v>15</v>
      </c>
      <c r="J271" s="1" t="s">
        <v>73</v>
      </c>
      <c r="K271" s="1">
        <f>G271*H271</f>
        <v>285000</v>
      </c>
    </row>
    <row r="272" spans="1:11">
      <c r="A272" s="1" t="s">
        <v>373</v>
      </c>
      <c r="B272" s="2">
        <v>45071</v>
      </c>
      <c r="C272" s="1" t="s">
        <v>81</v>
      </c>
      <c r="D272" s="1" t="s">
        <v>32</v>
      </c>
      <c r="E272" s="1" t="s">
        <v>13</v>
      </c>
      <c r="F272" s="1" t="s">
        <v>66</v>
      </c>
      <c r="G272" s="20">
        <v>8000000</v>
      </c>
      <c r="H272" s="1">
        <v>3</v>
      </c>
      <c r="I272" s="1" t="s">
        <v>15</v>
      </c>
      <c r="J272" s="1" t="s">
        <v>53</v>
      </c>
      <c r="K272" s="1">
        <f>G272*H272</f>
        <v>24000000</v>
      </c>
    </row>
    <row r="273" spans="1:11">
      <c r="A273" s="1" t="s">
        <v>374</v>
      </c>
      <c r="B273" s="2">
        <v>45072</v>
      </c>
      <c r="C273" s="1" t="s">
        <v>44</v>
      </c>
      <c r="D273" s="1" t="s">
        <v>12</v>
      </c>
      <c r="E273" s="1" t="s">
        <v>23</v>
      </c>
      <c r="F273" s="1" t="s">
        <v>40</v>
      </c>
      <c r="G273" s="20">
        <v>150000</v>
      </c>
      <c r="H273" s="1">
        <v>8</v>
      </c>
      <c r="I273" s="1" t="s">
        <v>19</v>
      </c>
      <c r="J273" s="1" t="s">
        <v>53</v>
      </c>
      <c r="K273" s="1">
        <f>G273*H273</f>
        <v>1200000</v>
      </c>
    </row>
    <row r="274" spans="1:11">
      <c r="A274" s="1" t="s">
        <v>375</v>
      </c>
      <c r="B274" s="2">
        <v>45121</v>
      </c>
      <c r="C274" s="1" t="s">
        <v>323</v>
      </c>
      <c r="D274" s="1" t="s">
        <v>72</v>
      </c>
      <c r="E274" s="1" t="s">
        <v>23</v>
      </c>
      <c r="F274" s="1" t="s">
        <v>24</v>
      </c>
      <c r="G274" s="20">
        <v>95000</v>
      </c>
      <c r="H274" s="1">
        <v>5</v>
      </c>
      <c r="I274" s="1" t="s">
        <v>19</v>
      </c>
      <c r="J274" s="1" t="s">
        <v>73</v>
      </c>
      <c r="K274" s="1">
        <f>G274*H274</f>
        <v>475000</v>
      </c>
    </row>
    <row r="275" spans="1:11">
      <c r="A275" s="1" t="s">
        <v>376</v>
      </c>
      <c r="B275" s="2">
        <v>45367</v>
      </c>
      <c r="C275" s="1" t="s">
        <v>312</v>
      </c>
      <c r="D275" s="1" t="s">
        <v>32</v>
      </c>
      <c r="E275" s="1" t="s">
        <v>28</v>
      </c>
      <c r="F275" s="1" t="s">
        <v>49</v>
      </c>
      <c r="G275" s="20">
        <v>450000</v>
      </c>
      <c r="H275" s="1">
        <v>4</v>
      </c>
      <c r="I275" s="1" t="s">
        <v>19</v>
      </c>
      <c r="J275" s="1" t="s">
        <v>73</v>
      </c>
      <c r="K275" s="1">
        <f>G275*H275</f>
        <v>1800000</v>
      </c>
    </row>
    <row r="276" spans="1:11">
      <c r="A276" s="1" t="s">
        <v>377</v>
      </c>
      <c r="B276" s="2">
        <v>45558</v>
      </c>
      <c r="C276" s="1" t="s">
        <v>184</v>
      </c>
      <c r="D276" s="1" t="s">
        <v>59</v>
      </c>
      <c r="E276" s="1" t="s">
        <v>13</v>
      </c>
      <c r="F276" s="1" t="s">
        <v>66</v>
      </c>
      <c r="G276" s="20">
        <v>8000000</v>
      </c>
      <c r="H276" s="1">
        <v>6</v>
      </c>
      <c r="I276" s="1" t="s">
        <v>33</v>
      </c>
      <c r="J276" s="1" t="s">
        <v>53</v>
      </c>
      <c r="K276" s="1">
        <f>G276*H276</f>
        <v>48000000</v>
      </c>
    </row>
    <row r="277" spans="1:11">
      <c r="A277" s="1" t="s">
        <v>378</v>
      </c>
      <c r="B277" s="2">
        <v>45534</v>
      </c>
      <c r="C277" s="1" t="s">
        <v>150</v>
      </c>
      <c r="D277" s="1" t="s">
        <v>27</v>
      </c>
      <c r="E277" s="1" t="s">
        <v>13</v>
      </c>
      <c r="F277" s="1" t="s">
        <v>14</v>
      </c>
      <c r="G277" s="20">
        <v>15000000</v>
      </c>
      <c r="H277" s="1">
        <v>3</v>
      </c>
      <c r="I277" s="1" t="s">
        <v>56</v>
      </c>
      <c r="J277" s="1" t="s">
        <v>20</v>
      </c>
      <c r="K277" s="1">
        <f>G277*H277</f>
        <v>45000000</v>
      </c>
    </row>
    <row r="278" spans="1:11">
      <c r="A278" s="1" t="s">
        <v>379</v>
      </c>
      <c r="B278" s="2">
        <v>45367</v>
      </c>
      <c r="C278" s="1" t="s">
        <v>380</v>
      </c>
      <c r="D278" s="1" t="s">
        <v>56</v>
      </c>
      <c r="E278" s="1" t="s">
        <v>28</v>
      </c>
      <c r="F278" s="1" t="s">
        <v>49</v>
      </c>
      <c r="G278" s="20">
        <v>450000</v>
      </c>
      <c r="H278" s="1">
        <v>9</v>
      </c>
      <c r="I278" s="1" t="s">
        <v>19</v>
      </c>
      <c r="J278" s="1" t="s">
        <v>73</v>
      </c>
      <c r="K278" s="1">
        <f>G278*H278</f>
        <v>4050000</v>
      </c>
    </row>
    <row r="279" spans="1:11">
      <c r="A279" s="1" t="s">
        <v>214</v>
      </c>
      <c r="B279" s="2">
        <v>45466</v>
      </c>
      <c r="C279" s="1" t="s">
        <v>124</v>
      </c>
      <c r="D279" s="1" t="s">
        <v>27</v>
      </c>
      <c r="E279" s="1" t="s">
        <v>13</v>
      </c>
      <c r="F279" s="1" t="s">
        <v>14</v>
      </c>
      <c r="G279" s="20">
        <v>15000000</v>
      </c>
      <c r="H279" s="1">
        <v>3</v>
      </c>
      <c r="I279" s="1" t="s">
        <v>33</v>
      </c>
      <c r="J279" s="1" t="s">
        <v>16</v>
      </c>
      <c r="K279" s="1">
        <f>G279*H279</f>
        <v>45000000</v>
      </c>
    </row>
    <row r="280" spans="1:11">
      <c r="A280" s="1" t="s">
        <v>381</v>
      </c>
      <c r="B280" s="2">
        <v>45339</v>
      </c>
      <c r="C280" s="1" t="s">
        <v>172</v>
      </c>
      <c r="D280" s="1" t="s">
        <v>27</v>
      </c>
      <c r="E280" s="1" t="s">
        <v>13</v>
      </c>
      <c r="F280" s="1" t="s">
        <v>66</v>
      </c>
      <c r="G280" s="20">
        <v>8000000</v>
      </c>
      <c r="H280" s="1">
        <v>5</v>
      </c>
      <c r="I280" s="1" t="s">
        <v>15</v>
      </c>
      <c r="J280" s="1" t="s">
        <v>73</v>
      </c>
      <c r="K280" s="1">
        <f>G280*H280</f>
        <v>40000000</v>
      </c>
    </row>
    <row r="281" spans="1:11">
      <c r="A281" s="1" t="s">
        <v>382</v>
      </c>
      <c r="B281" s="2">
        <v>45202</v>
      </c>
      <c r="C281" s="1" t="s">
        <v>90</v>
      </c>
      <c r="D281" s="1" t="s">
        <v>27</v>
      </c>
      <c r="E281" s="1" t="s">
        <v>13</v>
      </c>
      <c r="F281" s="1" t="s">
        <v>127</v>
      </c>
      <c r="G281" s="20">
        <v>1200000</v>
      </c>
      <c r="H281" s="1">
        <v>9</v>
      </c>
      <c r="I281" s="1" t="s">
        <v>19</v>
      </c>
      <c r="J281" s="1" t="s">
        <v>16</v>
      </c>
      <c r="K281" s="1">
        <f>G281*H281</f>
        <v>10800000</v>
      </c>
    </row>
    <row r="282" spans="1:11">
      <c r="A282" s="1" t="s">
        <v>383</v>
      </c>
      <c r="B282" s="2">
        <v>44956</v>
      </c>
      <c r="C282" s="1" t="s">
        <v>303</v>
      </c>
      <c r="D282" s="1" t="s">
        <v>18</v>
      </c>
      <c r="E282" s="1" t="s">
        <v>28</v>
      </c>
      <c r="F282" s="1" t="s">
        <v>29</v>
      </c>
      <c r="G282" s="20">
        <v>600000</v>
      </c>
      <c r="H282" s="1">
        <v>10</v>
      </c>
      <c r="I282" s="1" t="s">
        <v>19</v>
      </c>
      <c r="J282" s="1" t="s">
        <v>73</v>
      </c>
      <c r="K282" s="1">
        <f>G282*H282</f>
        <v>6000000</v>
      </c>
    </row>
    <row r="283" spans="1:11">
      <c r="A283" s="1" t="s">
        <v>384</v>
      </c>
      <c r="B283" s="2">
        <v>45408</v>
      </c>
      <c r="C283" s="1" t="s">
        <v>195</v>
      </c>
      <c r="D283" s="1" t="s">
        <v>27</v>
      </c>
      <c r="E283" s="1" t="s">
        <v>28</v>
      </c>
      <c r="F283" s="1" t="s">
        <v>49</v>
      </c>
      <c r="G283" s="20">
        <v>450000</v>
      </c>
      <c r="H283" s="1">
        <v>1</v>
      </c>
      <c r="I283" s="1" t="s">
        <v>33</v>
      </c>
      <c r="J283" s="1" t="s">
        <v>16</v>
      </c>
      <c r="K283" s="1">
        <f>G283*H283</f>
        <v>450000</v>
      </c>
    </row>
    <row r="284" spans="1:11">
      <c r="A284" s="1" t="s">
        <v>385</v>
      </c>
      <c r="B284" s="2">
        <v>45525</v>
      </c>
      <c r="C284" s="1" t="s">
        <v>380</v>
      </c>
      <c r="D284" s="1" t="s">
        <v>27</v>
      </c>
      <c r="E284" s="1" t="s">
        <v>28</v>
      </c>
      <c r="F284" s="1" t="s">
        <v>62</v>
      </c>
      <c r="G284" s="20">
        <v>250000</v>
      </c>
      <c r="H284" s="1">
        <v>4</v>
      </c>
      <c r="I284" s="1" t="s">
        <v>19</v>
      </c>
      <c r="J284" s="1" t="s">
        <v>53</v>
      </c>
      <c r="K284" s="1">
        <f>G284*H284</f>
        <v>1000000</v>
      </c>
    </row>
    <row r="285" spans="1:11">
      <c r="A285" s="1" t="s">
        <v>386</v>
      </c>
      <c r="B285" s="2">
        <v>45367</v>
      </c>
      <c r="C285" s="1" t="s">
        <v>46</v>
      </c>
      <c r="D285" s="1" t="s">
        <v>56</v>
      </c>
      <c r="E285" s="1" t="s">
        <v>23</v>
      </c>
      <c r="F285" s="1" t="s">
        <v>40</v>
      </c>
      <c r="G285" s="20">
        <v>150000</v>
      </c>
      <c r="H285" s="1">
        <v>2</v>
      </c>
      <c r="I285" s="1" t="s">
        <v>19</v>
      </c>
      <c r="J285" s="1" t="s">
        <v>16</v>
      </c>
      <c r="K285" s="1">
        <f>G285*H285</f>
        <v>300000</v>
      </c>
    </row>
    <row r="286" spans="1:11">
      <c r="A286" s="1" t="s">
        <v>387</v>
      </c>
      <c r="B286" s="2">
        <v>44931</v>
      </c>
      <c r="C286" s="1" t="s">
        <v>388</v>
      </c>
      <c r="D286" s="1" t="s">
        <v>59</v>
      </c>
      <c r="E286" s="1" t="s">
        <v>13</v>
      </c>
      <c r="F286" s="1" t="s">
        <v>14</v>
      </c>
      <c r="G286" s="20">
        <v>15000000</v>
      </c>
      <c r="H286" s="1">
        <v>4</v>
      </c>
      <c r="I286" s="1" t="s">
        <v>33</v>
      </c>
      <c r="J286" s="1" t="s">
        <v>20</v>
      </c>
      <c r="K286" s="1">
        <f>G286*H286</f>
        <v>60000000</v>
      </c>
    </row>
    <row r="287" spans="1:11">
      <c r="A287" s="1" t="s">
        <v>389</v>
      </c>
      <c r="B287" s="2">
        <v>45656</v>
      </c>
      <c r="C287" s="1" t="s">
        <v>122</v>
      </c>
      <c r="D287" s="1" t="s">
        <v>12</v>
      </c>
      <c r="E287" s="1" t="s">
        <v>28</v>
      </c>
      <c r="F287" s="1" t="s">
        <v>49</v>
      </c>
      <c r="G287" s="20">
        <v>450000</v>
      </c>
      <c r="H287" s="1">
        <v>9</v>
      </c>
      <c r="I287" s="1" t="s">
        <v>15</v>
      </c>
      <c r="J287" s="1" t="s">
        <v>73</v>
      </c>
      <c r="K287" s="1">
        <f>G287*H287</f>
        <v>4050000</v>
      </c>
    </row>
    <row r="288" spans="1:11">
      <c r="A288" s="1" t="s">
        <v>390</v>
      </c>
      <c r="B288" s="2">
        <v>45595</v>
      </c>
      <c r="C288" s="1" t="s">
        <v>139</v>
      </c>
      <c r="D288" s="1" t="s">
        <v>36</v>
      </c>
      <c r="E288" s="1" t="s">
        <v>23</v>
      </c>
      <c r="F288" s="1" t="s">
        <v>24</v>
      </c>
      <c r="G288" s="20">
        <f ca="1">MEDIAN(G258:G747)</f>
        <v>450000</v>
      </c>
      <c r="H288" s="1">
        <v>6</v>
      </c>
      <c r="I288" s="1" t="s">
        <v>19</v>
      </c>
      <c r="J288" s="1" t="s">
        <v>73</v>
      </c>
      <c r="K288" s="1">
        <f ca="1">G288*H288</f>
        <v>135000000</v>
      </c>
    </row>
    <row r="289" spans="1:11">
      <c r="A289" s="1" t="s">
        <v>391</v>
      </c>
      <c r="B289" s="2">
        <v>45548</v>
      </c>
      <c r="C289" s="1" t="s">
        <v>58</v>
      </c>
      <c r="D289" s="1" t="s">
        <v>72</v>
      </c>
      <c r="E289" s="1" t="s">
        <v>28</v>
      </c>
      <c r="F289" s="1" t="s">
        <v>62</v>
      </c>
      <c r="G289" s="20">
        <v>250000</v>
      </c>
      <c r="H289" s="1">
        <v>6</v>
      </c>
      <c r="I289" s="1" t="s">
        <v>15</v>
      </c>
      <c r="J289" s="1" t="s">
        <v>20</v>
      </c>
      <c r="K289" s="1">
        <f>G289*H289</f>
        <v>1500000</v>
      </c>
    </row>
    <row r="290" spans="1:11">
      <c r="A290" s="1" t="s">
        <v>392</v>
      </c>
      <c r="B290" s="2">
        <v>45135</v>
      </c>
      <c r="C290" s="1" t="s">
        <v>103</v>
      </c>
      <c r="D290" s="1" t="s">
        <v>18</v>
      </c>
      <c r="E290" s="1" t="s">
        <v>23</v>
      </c>
      <c r="F290" s="1" t="s">
        <v>24</v>
      </c>
      <c r="G290" s="20">
        <v>95000</v>
      </c>
      <c r="H290" s="1">
        <v>6</v>
      </c>
      <c r="I290" s="1" t="s">
        <v>15</v>
      </c>
      <c r="J290" s="1" t="s">
        <v>53</v>
      </c>
      <c r="K290" s="1">
        <f>G290*H290</f>
        <v>570000</v>
      </c>
    </row>
    <row r="291" spans="1:11">
      <c r="A291" s="1" t="s">
        <v>393</v>
      </c>
      <c r="B291" s="2">
        <v>45582</v>
      </c>
      <c r="C291" s="1" t="s">
        <v>65</v>
      </c>
      <c r="D291" s="1" t="s">
        <v>32</v>
      </c>
      <c r="E291" s="1" t="s">
        <v>23</v>
      </c>
      <c r="F291" s="1" t="s">
        <v>52</v>
      </c>
      <c r="G291" s="20">
        <f ca="1">MEDIAN(G261:G750)</f>
        <v>450000</v>
      </c>
      <c r="H291" s="1">
        <v>3</v>
      </c>
      <c r="I291" s="1" t="s">
        <v>33</v>
      </c>
      <c r="J291" s="1" t="s">
        <v>53</v>
      </c>
      <c r="K291" s="1">
        <f ca="1">G291*H291</f>
        <v>135000000</v>
      </c>
    </row>
    <row r="292" spans="1:11">
      <c r="A292" s="1" t="s">
        <v>394</v>
      </c>
      <c r="B292" s="2">
        <v>45502</v>
      </c>
      <c r="C292" s="1" t="s">
        <v>380</v>
      </c>
      <c r="D292" s="1" t="s">
        <v>12</v>
      </c>
      <c r="E292" s="1" t="s">
        <v>13</v>
      </c>
      <c r="F292" s="1" t="s">
        <v>66</v>
      </c>
      <c r="G292" s="20">
        <v>8000000</v>
      </c>
      <c r="H292" s="1">
        <v>4</v>
      </c>
      <c r="I292" s="1" t="s">
        <v>19</v>
      </c>
      <c r="J292" s="1" t="s">
        <v>73</v>
      </c>
      <c r="K292" s="1">
        <f>G292*H292</f>
        <v>32000000</v>
      </c>
    </row>
    <row r="293" spans="1:11">
      <c r="A293" s="1" t="s">
        <v>395</v>
      </c>
      <c r="B293" s="2">
        <v>45460</v>
      </c>
      <c r="C293" s="1" t="s">
        <v>81</v>
      </c>
      <c r="D293" s="1" t="s">
        <v>27</v>
      </c>
      <c r="E293" s="1" t="s">
        <v>28</v>
      </c>
      <c r="F293" s="1" t="s">
        <v>49</v>
      </c>
      <c r="G293" s="20">
        <v>450000</v>
      </c>
      <c r="H293" s="1">
        <v>3</v>
      </c>
      <c r="I293" s="1" t="s">
        <v>19</v>
      </c>
      <c r="J293" s="1" t="s">
        <v>20</v>
      </c>
      <c r="K293" s="1">
        <f>G293*H293</f>
        <v>1350000</v>
      </c>
    </row>
    <row r="294" spans="1:11">
      <c r="A294" s="1" t="s">
        <v>396</v>
      </c>
      <c r="B294" s="2">
        <v>45390</v>
      </c>
      <c r="C294" s="1" t="s">
        <v>44</v>
      </c>
      <c r="D294" s="1" t="s">
        <v>39</v>
      </c>
      <c r="E294" s="1" t="s">
        <v>13</v>
      </c>
      <c r="F294" s="1" t="s">
        <v>127</v>
      </c>
      <c r="G294" s="20">
        <v>1200000</v>
      </c>
      <c r="H294" s="1">
        <v>4</v>
      </c>
      <c r="I294" s="1" t="s">
        <v>19</v>
      </c>
      <c r="J294" s="1" t="s">
        <v>73</v>
      </c>
      <c r="K294" s="1">
        <f>G294*H294</f>
        <v>4800000</v>
      </c>
    </row>
    <row r="295" spans="1:11">
      <c r="A295" s="1" t="s">
        <v>397</v>
      </c>
      <c r="B295" s="2">
        <v>45403</v>
      </c>
      <c r="C295" s="1" t="s">
        <v>99</v>
      </c>
      <c r="D295" s="1" t="s">
        <v>39</v>
      </c>
      <c r="E295" s="1" t="s">
        <v>28</v>
      </c>
      <c r="F295" s="1" t="s">
        <v>62</v>
      </c>
      <c r="G295" s="20">
        <v>250000</v>
      </c>
      <c r="H295" s="1">
        <v>9</v>
      </c>
      <c r="I295" s="1" t="s">
        <v>19</v>
      </c>
      <c r="J295" s="1" t="s">
        <v>53</v>
      </c>
      <c r="K295" s="1">
        <f>G295*H295</f>
        <v>2250000</v>
      </c>
    </row>
    <row r="296" spans="1:11">
      <c r="A296" s="1" t="s">
        <v>398</v>
      </c>
      <c r="B296" s="2">
        <v>45433</v>
      </c>
      <c r="C296" s="1" t="s">
        <v>164</v>
      </c>
      <c r="D296" s="1" t="s">
        <v>18</v>
      </c>
      <c r="E296" s="1" t="s">
        <v>23</v>
      </c>
      <c r="F296" s="1" t="s">
        <v>52</v>
      </c>
      <c r="G296" s="20">
        <v>50000</v>
      </c>
      <c r="H296" s="1">
        <v>2</v>
      </c>
      <c r="I296" s="1" t="s">
        <v>33</v>
      </c>
      <c r="J296" s="1" t="s">
        <v>53</v>
      </c>
      <c r="K296" s="1">
        <f>G296*H296</f>
        <v>100000</v>
      </c>
    </row>
    <row r="297" spans="1:11">
      <c r="A297" s="1" t="s">
        <v>399</v>
      </c>
      <c r="B297" s="2">
        <v>45615</v>
      </c>
      <c r="C297" s="1" t="s">
        <v>153</v>
      </c>
      <c r="D297" s="1" t="s">
        <v>56</v>
      </c>
      <c r="E297" s="1" t="s">
        <v>23</v>
      </c>
      <c r="F297" s="1" t="s">
        <v>52</v>
      </c>
      <c r="G297" s="20">
        <v>50000</v>
      </c>
      <c r="H297" s="1">
        <v>10</v>
      </c>
      <c r="I297" s="1" t="s">
        <v>19</v>
      </c>
      <c r="J297" s="1" t="s">
        <v>16</v>
      </c>
      <c r="K297" s="1">
        <f>G297*H297</f>
        <v>500000</v>
      </c>
    </row>
    <row r="298" spans="1:11">
      <c r="A298" s="1" t="s">
        <v>400</v>
      </c>
      <c r="B298" s="2">
        <v>45383</v>
      </c>
      <c r="C298" s="1" t="s">
        <v>48</v>
      </c>
      <c r="D298" s="1" t="s">
        <v>18</v>
      </c>
      <c r="E298" s="1" t="s">
        <v>13</v>
      </c>
      <c r="F298" s="1" t="s">
        <v>40</v>
      </c>
      <c r="G298" s="20">
        <v>150000</v>
      </c>
      <c r="H298" s="1">
        <v>4</v>
      </c>
      <c r="I298" s="1" t="s">
        <v>15</v>
      </c>
      <c r="J298" s="1" t="s">
        <v>16</v>
      </c>
      <c r="K298" s="1">
        <f>G298*H298</f>
        <v>600000</v>
      </c>
    </row>
    <row r="299" spans="1:11">
      <c r="A299" s="1" t="s">
        <v>401</v>
      </c>
      <c r="B299" s="2">
        <v>45392</v>
      </c>
      <c r="C299" s="1" t="s">
        <v>35</v>
      </c>
      <c r="D299" s="1" t="s">
        <v>36</v>
      </c>
      <c r="E299" s="1" t="s">
        <v>13</v>
      </c>
      <c r="F299" s="1" t="s">
        <v>127</v>
      </c>
      <c r="G299" s="20">
        <v>1200000</v>
      </c>
      <c r="H299" s="1">
        <v>3</v>
      </c>
      <c r="I299" s="1" t="s">
        <v>15</v>
      </c>
      <c r="J299" s="1" t="s">
        <v>73</v>
      </c>
      <c r="K299" s="1">
        <f>G299*H299</f>
        <v>3600000</v>
      </c>
    </row>
    <row r="300" spans="1:11">
      <c r="A300" s="1" t="s">
        <v>402</v>
      </c>
      <c r="B300" s="2">
        <v>45575</v>
      </c>
      <c r="C300" s="1" t="s">
        <v>92</v>
      </c>
      <c r="D300" s="1" t="s">
        <v>27</v>
      </c>
      <c r="E300" s="1" t="s">
        <v>23</v>
      </c>
      <c r="F300" s="1" t="s">
        <v>52</v>
      </c>
      <c r="G300" s="20">
        <v>50000</v>
      </c>
      <c r="H300" s="1">
        <v>4</v>
      </c>
      <c r="I300" s="1" t="s">
        <v>33</v>
      </c>
      <c r="J300" s="1" t="s">
        <v>53</v>
      </c>
      <c r="K300" s="1">
        <f>G300*H300</f>
        <v>200000</v>
      </c>
    </row>
    <row r="301" spans="1:11">
      <c r="A301" s="1" t="s">
        <v>403</v>
      </c>
      <c r="B301" s="2">
        <v>45090</v>
      </c>
      <c r="C301" s="1" t="s">
        <v>48</v>
      </c>
      <c r="D301" s="1" t="s">
        <v>12</v>
      </c>
      <c r="E301" s="1" t="s">
        <v>28</v>
      </c>
      <c r="F301" s="1" t="s">
        <v>49</v>
      </c>
      <c r="G301" s="20">
        <v>450000</v>
      </c>
      <c r="H301" s="1">
        <v>4</v>
      </c>
      <c r="I301" s="1" t="s">
        <v>19</v>
      </c>
      <c r="J301" s="1" t="s">
        <v>73</v>
      </c>
      <c r="K301" s="1">
        <f>G301*H301</f>
        <v>1800000</v>
      </c>
    </row>
    <row r="302" spans="1:11">
      <c r="A302" s="1" t="s">
        <v>404</v>
      </c>
      <c r="B302" s="2">
        <v>45480</v>
      </c>
      <c r="C302" s="1" t="s">
        <v>150</v>
      </c>
      <c r="D302" s="1" t="s">
        <v>32</v>
      </c>
      <c r="E302" s="1" t="s">
        <v>23</v>
      </c>
      <c r="F302" s="1" t="s">
        <v>24</v>
      </c>
      <c r="G302" s="20">
        <v>95000</v>
      </c>
      <c r="H302" s="1">
        <v>1</v>
      </c>
      <c r="I302" s="1" t="s">
        <v>33</v>
      </c>
      <c r="J302" s="1" t="s">
        <v>53</v>
      </c>
      <c r="K302" s="1">
        <f>G302*H302</f>
        <v>95000</v>
      </c>
    </row>
    <row r="303" spans="1:11">
      <c r="A303" s="1" t="s">
        <v>405</v>
      </c>
      <c r="B303" s="2">
        <v>45335</v>
      </c>
      <c r="C303" s="1" t="s">
        <v>48</v>
      </c>
      <c r="D303" s="1" t="s">
        <v>18</v>
      </c>
      <c r="E303" s="1" t="s">
        <v>13</v>
      </c>
      <c r="F303" s="1" t="s">
        <v>14</v>
      </c>
      <c r="G303" s="20">
        <f ca="1">MEDIAN(G273:G762)</f>
        <v>450000</v>
      </c>
      <c r="H303" s="1">
        <v>4</v>
      </c>
      <c r="I303" s="1" t="s">
        <v>15</v>
      </c>
      <c r="J303" s="1" t="s">
        <v>20</v>
      </c>
      <c r="K303" s="1">
        <f ca="1">G303*H303</f>
        <v>135000000</v>
      </c>
    </row>
    <row r="304" spans="1:11">
      <c r="A304" s="1" t="s">
        <v>406</v>
      </c>
      <c r="B304" s="2">
        <v>45049</v>
      </c>
      <c r="C304" s="1" t="s">
        <v>139</v>
      </c>
      <c r="D304" s="1" t="s">
        <v>56</v>
      </c>
      <c r="E304" s="1" t="s">
        <v>28</v>
      </c>
      <c r="F304" s="1" t="s">
        <v>49</v>
      </c>
      <c r="G304" s="20">
        <v>450000</v>
      </c>
      <c r="H304" s="1">
        <v>2</v>
      </c>
      <c r="I304" s="1" t="s">
        <v>19</v>
      </c>
      <c r="J304" s="1" t="s">
        <v>73</v>
      </c>
      <c r="K304" s="1">
        <f>G304*H304</f>
        <v>900000</v>
      </c>
    </row>
    <row r="305" spans="1:11">
      <c r="A305" s="1" t="s">
        <v>407</v>
      </c>
      <c r="B305" s="2">
        <v>45166</v>
      </c>
      <c r="C305" s="1" t="s">
        <v>129</v>
      </c>
      <c r="D305" s="1" t="s">
        <v>18</v>
      </c>
      <c r="E305" s="1" t="s">
        <v>23</v>
      </c>
      <c r="F305" s="1" t="s">
        <v>24</v>
      </c>
      <c r="G305" s="20">
        <v>95000</v>
      </c>
      <c r="H305" s="1">
        <v>5</v>
      </c>
      <c r="I305" s="1" t="s">
        <v>33</v>
      </c>
      <c r="J305" s="1" t="s">
        <v>53</v>
      </c>
      <c r="K305" s="1">
        <f>G305*H305</f>
        <v>475000</v>
      </c>
    </row>
    <row r="306" spans="1:11">
      <c r="A306" s="1" t="s">
        <v>408</v>
      </c>
      <c r="B306" s="2">
        <v>45585</v>
      </c>
      <c r="C306" s="1" t="s">
        <v>198</v>
      </c>
      <c r="D306" s="1" t="s">
        <v>18</v>
      </c>
      <c r="E306" s="1" t="s">
        <v>13</v>
      </c>
      <c r="F306" s="1" t="s">
        <v>52</v>
      </c>
      <c r="G306" s="20">
        <v>50000</v>
      </c>
      <c r="H306" s="1">
        <v>6</v>
      </c>
      <c r="I306" s="1" t="s">
        <v>15</v>
      </c>
      <c r="J306" s="1" t="s">
        <v>53</v>
      </c>
      <c r="K306" s="1">
        <f>G306*H306</f>
        <v>300000</v>
      </c>
    </row>
    <row r="307" spans="1:11">
      <c r="A307" s="1" t="s">
        <v>409</v>
      </c>
      <c r="B307" s="2">
        <v>45557</v>
      </c>
      <c r="C307" s="1" t="s">
        <v>122</v>
      </c>
      <c r="D307" s="1" t="s">
        <v>32</v>
      </c>
      <c r="E307" s="1" t="s">
        <v>23</v>
      </c>
      <c r="F307" s="1" t="s">
        <v>40</v>
      </c>
      <c r="G307" s="20">
        <v>150000</v>
      </c>
      <c r="H307" s="1">
        <v>3</v>
      </c>
      <c r="I307" s="1" t="s">
        <v>33</v>
      </c>
      <c r="J307" s="1" t="s">
        <v>16</v>
      </c>
      <c r="K307" s="1">
        <f>G307*H307</f>
        <v>450000</v>
      </c>
    </row>
    <row r="308" spans="1:11">
      <c r="A308" s="1" t="s">
        <v>410</v>
      </c>
      <c r="B308" s="2">
        <v>45116</v>
      </c>
      <c r="C308" s="1" t="s">
        <v>92</v>
      </c>
      <c r="D308" s="1" t="s">
        <v>18</v>
      </c>
      <c r="E308" s="1" t="s">
        <v>13</v>
      </c>
      <c r="F308" s="1" t="s">
        <v>40</v>
      </c>
      <c r="G308" s="20">
        <v>150000</v>
      </c>
      <c r="H308" s="1">
        <v>10</v>
      </c>
      <c r="I308" s="1" t="s">
        <v>19</v>
      </c>
      <c r="J308" s="1" t="s">
        <v>16</v>
      </c>
      <c r="K308" s="1">
        <f>G308*H308</f>
        <v>1500000</v>
      </c>
    </row>
    <row r="309" spans="1:11">
      <c r="A309" s="1" t="s">
        <v>411</v>
      </c>
      <c r="B309" s="2">
        <v>44929</v>
      </c>
      <c r="C309" s="1" t="s">
        <v>301</v>
      </c>
      <c r="D309" s="1" t="s">
        <v>12</v>
      </c>
      <c r="E309" s="1" t="s">
        <v>28</v>
      </c>
      <c r="F309" s="1" t="s">
        <v>29</v>
      </c>
      <c r="G309" s="20">
        <v>600000</v>
      </c>
      <c r="H309" s="1">
        <v>6</v>
      </c>
      <c r="I309" s="1" t="s">
        <v>19</v>
      </c>
      <c r="J309" s="1" t="s">
        <v>53</v>
      </c>
      <c r="K309" s="1">
        <f>G309*H309</f>
        <v>3600000</v>
      </c>
    </row>
    <row r="310" spans="1:11">
      <c r="A310" s="1" t="s">
        <v>412</v>
      </c>
      <c r="B310" s="2">
        <v>45281</v>
      </c>
      <c r="C310" s="1" t="s">
        <v>92</v>
      </c>
      <c r="D310" s="1" t="s">
        <v>32</v>
      </c>
      <c r="E310" s="1" t="s">
        <v>23</v>
      </c>
      <c r="F310" s="1" t="s">
        <v>24</v>
      </c>
      <c r="G310" s="20">
        <v>95000</v>
      </c>
      <c r="H310" s="1">
        <v>8</v>
      </c>
      <c r="I310" s="1" t="s">
        <v>15</v>
      </c>
      <c r="J310" s="1" t="s">
        <v>73</v>
      </c>
      <c r="K310" s="1">
        <f>G310*H310</f>
        <v>760000</v>
      </c>
    </row>
    <row r="311" spans="1:11">
      <c r="A311" s="1" t="s">
        <v>413</v>
      </c>
      <c r="B311" s="2">
        <v>45382</v>
      </c>
      <c r="C311" s="1" t="s">
        <v>48</v>
      </c>
      <c r="D311" s="1" t="s">
        <v>39</v>
      </c>
      <c r="E311" s="1" t="s">
        <v>28</v>
      </c>
      <c r="F311" s="1" t="s">
        <v>29</v>
      </c>
      <c r="G311" s="20">
        <v>600000</v>
      </c>
      <c r="H311" s="1">
        <v>1</v>
      </c>
      <c r="I311" s="1" t="s">
        <v>19</v>
      </c>
      <c r="J311" s="1" t="s">
        <v>20</v>
      </c>
      <c r="K311" s="1">
        <f>G311*H311</f>
        <v>600000</v>
      </c>
    </row>
    <row r="312" spans="1:11">
      <c r="A312" s="1" t="s">
        <v>414</v>
      </c>
      <c r="B312" s="2">
        <v>45172</v>
      </c>
      <c r="C312" s="1" t="s">
        <v>69</v>
      </c>
      <c r="D312" s="1" t="s">
        <v>12</v>
      </c>
      <c r="E312" s="1" t="s">
        <v>13</v>
      </c>
      <c r="F312" s="1" t="s">
        <v>66</v>
      </c>
      <c r="G312" s="20">
        <v>8000000</v>
      </c>
      <c r="H312" s="1">
        <v>3</v>
      </c>
      <c r="I312" s="1" t="s">
        <v>19</v>
      </c>
      <c r="J312" s="1" t="s">
        <v>16</v>
      </c>
      <c r="K312" s="1">
        <f>G312*H312</f>
        <v>24000000</v>
      </c>
    </row>
    <row r="313" spans="1:11">
      <c r="A313" s="1" t="s">
        <v>415</v>
      </c>
      <c r="B313" s="2">
        <v>45367</v>
      </c>
      <c r="C313" s="1" t="s">
        <v>206</v>
      </c>
      <c r="D313" s="1" t="s">
        <v>12</v>
      </c>
      <c r="E313" s="1" t="s">
        <v>23</v>
      </c>
      <c r="F313" s="1" t="s">
        <v>40</v>
      </c>
      <c r="G313" s="20">
        <v>150000</v>
      </c>
      <c r="H313" s="1">
        <v>4</v>
      </c>
      <c r="I313" s="1" t="s">
        <v>19</v>
      </c>
      <c r="J313" s="1" t="s">
        <v>20</v>
      </c>
      <c r="K313" s="1">
        <f>G313*H313</f>
        <v>600000</v>
      </c>
    </row>
    <row r="314" spans="1:11">
      <c r="A314" s="1" t="s">
        <v>416</v>
      </c>
      <c r="B314" s="2">
        <v>45210</v>
      </c>
      <c r="C314" s="1" t="s">
        <v>150</v>
      </c>
      <c r="D314" s="1" t="s">
        <v>32</v>
      </c>
      <c r="E314" s="1" t="s">
        <v>23</v>
      </c>
      <c r="F314" s="1" t="s">
        <v>24</v>
      </c>
      <c r="G314" s="20">
        <v>95000</v>
      </c>
      <c r="H314" s="1">
        <v>10</v>
      </c>
      <c r="I314" s="1" t="s">
        <v>19</v>
      </c>
      <c r="J314" s="1" t="s">
        <v>16</v>
      </c>
      <c r="K314" s="1">
        <f>G314*H314</f>
        <v>950000</v>
      </c>
    </row>
    <row r="315" spans="1:11">
      <c r="A315" s="1" t="s">
        <v>417</v>
      </c>
      <c r="B315" s="2">
        <v>45346</v>
      </c>
      <c r="C315" s="1" t="s">
        <v>46</v>
      </c>
      <c r="D315" s="1" t="s">
        <v>12</v>
      </c>
      <c r="E315" s="1" t="s">
        <v>13</v>
      </c>
      <c r="F315" s="1" t="s">
        <v>14</v>
      </c>
      <c r="G315" s="20">
        <v>15000000</v>
      </c>
      <c r="H315" s="1">
        <v>8</v>
      </c>
      <c r="I315" s="1" t="s">
        <v>19</v>
      </c>
      <c r="J315" s="1" t="s">
        <v>16</v>
      </c>
      <c r="K315" s="1">
        <f>G315*H315</f>
        <v>120000000</v>
      </c>
    </row>
    <row r="316" spans="1:11">
      <c r="A316" s="1" t="s">
        <v>418</v>
      </c>
      <c r="B316" s="2">
        <v>45022</v>
      </c>
      <c r="C316" s="1" t="s">
        <v>176</v>
      </c>
      <c r="D316" s="1" t="s">
        <v>59</v>
      </c>
      <c r="E316" s="1" t="s">
        <v>13</v>
      </c>
      <c r="F316" s="1" t="s">
        <v>127</v>
      </c>
      <c r="G316" s="20">
        <v>1200000</v>
      </c>
      <c r="H316" s="1">
        <v>1</v>
      </c>
      <c r="I316" s="1" t="s">
        <v>19</v>
      </c>
      <c r="J316" s="1" t="s">
        <v>16</v>
      </c>
      <c r="K316" s="1">
        <f>G316*H316</f>
        <v>1200000</v>
      </c>
    </row>
    <row r="317" spans="1:11">
      <c r="A317" s="1" t="s">
        <v>419</v>
      </c>
      <c r="B317" s="2">
        <v>45015</v>
      </c>
      <c r="C317" s="1" t="s">
        <v>79</v>
      </c>
      <c r="D317" s="1" t="s">
        <v>18</v>
      </c>
      <c r="E317" s="1" t="s">
        <v>13</v>
      </c>
      <c r="F317" s="1" t="s">
        <v>66</v>
      </c>
      <c r="G317" s="20">
        <v>8000000</v>
      </c>
      <c r="H317" s="1">
        <v>4</v>
      </c>
      <c r="I317" s="1" t="s">
        <v>19</v>
      </c>
      <c r="J317" s="1" t="s">
        <v>20</v>
      </c>
      <c r="K317" s="1">
        <f>G317*H317</f>
        <v>32000000</v>
      </c>
    </row>
    <row r="318" spans="1:11">
      <c r="A318" s="1" t="s">
        <v>420</v>
      </c>
      <c r="B318" s="2">
        <v>45398</v>
      </c>
      <c r="C318" s="1" t="s">
        <v>46</v>
      </c>
      <c r="D318" s="1" t="s">
        <v>59</v>
      </c>
      <c r="E318" s="1" t="s">
        <v>28</v>
      </c>
      <c r="F318" s="1" t="s">
        <v>29</v>
      </c>
      <c r="G318" s="20">
        <v>600000</v>
      </c>
      <c r="H318" s="1">
        <v>6</v>
      </c>
      <c r="I318" s="1" t="s">
        <v>19</v>
      </c>
      <c r="J318" s="1" t="s">
        <v>73</v>
      </c>
      <c r="K318" s="1">
        <f>G318*H318</f>
        <v>3600000</v>
      </c>
    </row>
    <row r="319" spans="1:11">
      <c r="A319" s="1" t="s">
        <v>421</v>
      </c>
      <c r="B319" s="2">
        <v>44935</v>
      </c>
      <c r="C319" s="1" t="s">
        <v>96</v>
      </c>
      <c r="D319" s="1" t="s">
        <v>36</v>
      </c>
      <c r="E319" s="1" t="s">
        <v>28</v>
      </c>
      <c r="F319" s="1" t="s">
        <v>62</v>
      </c>
      <c r="G319" s="20">
        <v>250000</v>
      </c>
      <c r="H319" s="1">
        <v>1</v>
      </c>
      <c r="I319" s="1" t="s">
        <v>33</v>
      </c>
      <c r="J319" s="1" t="s">
        <v>73</v>
      </c>
      <c r="K319" s="1">
        <f>G319*H319</f>
        <v>250000</v>
      </c>
    </row>
    <row r="320" spans="1:11">
      <c r="A320" s="1" t="s">
        <v>422</v>
      </c>
      <c r="B320" s="2">
        <v>45367</v>
      </c>
      <c r="C320" s="1" t="s">
        <v>180</v>
      </c>
      <c r="D320" s="1" t="s">
        <v>56</v>
      </c>
      <c r="E320" s="1" t="s">
        <v>28</v>
      </c>
      <c r="F320" s="1" t="s">
        <v>49</v>
      </c>
      <c r="G320" s="20">
        <v>450000</v>
      </c>
      <c r="H320" s="1">
        <v>1</v>
      </c>
      <c r="I320" s="1" t="s">
        <v>19</v>
      </c>
      <c r="J320" s="1" t="s">
        <v>20</v>
      </c>
      <c r="K320" s="1">
        <f>G320*H320</f>
        <v>450000</v>
      </c>
    </row>
    <row r="321" spans="1:11">
      <c r="A321" s="1" t="s">
        <v>423</v>
      </c>
      <c r="B321" s="2">
        <v>45162</v>
      </c>
      <c r="C321" s="1" t="s">
        <v>58</v>
      </c>
      <c r="D321" s="1" t="s">
        <v>18</v>
      </c>
      <c r="E321" s="1" t="s">
        <v>13</v>
      </c>
      <c r="F321" s="1" t="s">
        <v>14</v>
      </c>
      <c r="G321" s="20">
        <v>15000000</v>
      </c>
      <c r="H321" s="1">
        <v>9</v>
      </c>
      <c r="I321" s="1" t="s">
        <v>19</v>
      </c>
      <c r="J321" s="1" t="s">
        <v>73</v>
      </c>
      <c r="K321" s="1">
        <f>G321*H321</f>
        <v>135000000</v>
      </c>
    </row>
    <row r="322" spans="1:11">
      <c r="A322" s="1" t="s">
        <v>236</v>
      </c>
      <c r="B322" s="2">
        <v>45628</v>
      </c>
      <c r="C322" s="1" t="s">
        <v>162</v>
      </c>
      <c r="D322" s="1" t="s">
        <v>18</v>
      </c>
      <c r="E322" s="1" t="s">
        <v>13</v>
      </c>
      <c r="F322" s="1" t="s">
        <v>66</v>
      </c>
      <c r="G322" s="20">
        <v>8000000</v>
      </c>
      <c r="H322" s="1">
        <v>6</v>
      </c>
      <c r="I322" s="1" t="s">
        <v>19</v>
      </c>
      <c r="J322" s="1" t="s">
        <v>73</v>
      </c>
      <c r="K322" s="1">
        <f>G322*H322</f>
        <v>48000000</v>
      </c>
    </row>
    <row r="323" spans="1:11">
      <c r="A323" s="1" t="s">
        <v>424</v>
      </c>
      <c r="B323" s="2">
        <v>45501</v>
      </c>
      <c r="C323" s="1" t="s">
        <v>48</v>
      </c>
      <c r="D323" s="1" t="s">
        <v>72</v>
      </c>
      <c r="E323" s="1" t="s">
        <v>13</v>
      </c>
      <c r="F323" s="1" t="s">
        <v>40</v>
      </c>
      <c r="G323" s="20">
        <v>150000</v>
      </c>
      <c r="H323" s="1">
        <v>9</v>
      </c>
      <c r="I323" s="1" t="s">
        <v>19</v>
      </c>
      <c r="J323" s="1" t="s">
        <v>73</v>
      </c>
      <c r="K323" s="1">
        <f>G323*H323</f>
        <v>1350000</v>
      </c>
    </row>
    <row r="324" spans="1:11">
      <c r="A324" s="1" t="s">
        <v>425</v>
      </c>
      <c r="B324" s="2">
        <v>45250</v>
      </c>
      <c r="C324" s="1" t="s">
        <v>323</v>
      </c>
      <c r="D324" s="1" t="s">
        <v>36</v>
      </c>
      <c r="E324" s="1" t="s">
        <v>23</v>
      </c>
      <c r="F324" s="1" t="s">
        <v>52</v>
      </c>
      <c r="G324" s="20">
        <v>50000</v>
      </c>
      <c r="H324" s="1">
        <v>5</v>
      </c>
      <c r="I324" s="1" t="s">
        <v>19</v>
      </c>
      <c r="J324" s="1" t="s">
        <v>53</v>
      </c>
      <c r="K324" s="1">
        <f>G324*H324</f>
        <v>250000</v>
      </c>
    </row>
    <row r="325" spans="1:11">
      <c r="A325" s="1" t="s">
        <v>426</v>
      </c>
      <c r="B325" s="2">
        <v>45295</v>
      </c>
      <c r="C325" s="1" t="s">
        <v>79</v>
      </c>
      <c r="D325" s="1" t="s">
        <v>27</v>
      </c>
      <c r="E325" s="1" t="s">
        <v>23</v>
      </c>
      <c r="F325" s="1" t="s">
        <v>52</v>
      </c>
      <c r="G325" s="20">
        <v>50000</v>
      </c>
      <c r="H325" s="1">
        <v>7</v>
      </c>
      <c r="I325" s="1" t="s">
        <v>33</v>
      </c>
      <c r="J325" s="1" t="s">
        <v>53</v>
      </c>
      <c r="K325" s="1">
        <f>G325*H325</f>
        <v>350000</v>
      </c>
    </row>
    <row r="326" spans="1:11">
      <c r="A326" s="1" t="s">
        <v>427</v>
      </c>
      <c r="B326" s="2">
        <v>45533</v>
      </c>
      <c r="C326" s="1" t="s">
        <v>112</v>
      </c>
      <c r="D326" s="1" t="s">
        <v>12</v>
      </c>
      <c r="E326" s="1" t="s">
        <v>28</v>
      </c>
      <c r="F326" s="1" t="s">
        <v>29</v>
      </c>
      <c r="G326" s="20">
        <v>600000</v>
      </c>
      <c r="H326" s="1">
        <v>4</v>
      </c>
      <c r="I326" s="1" t="s">
        <v>56</v>
      </c>
      <c r="J326" s="1" t="s">
        <v>73</v>
      </c>
      <c r="K326" s="1">
        <f>G326*H326</f>
        <v>2400000</v>
      </c>
    </row>
    <row r="327" spans="1:11">
      <c r="A327" s="1" t="s">
        <v>428</v>
      </c>
      <c r="B327" s="2">
        <v>45156</v>
      </c>
      <c r="C327" s="1" t="s">
        <v>71</v>
      </c>
      <c r="D327" s="1" t="s">
        <v>27</v>
      </c>
      <c r="E327" s="1" t="s">
        <v>28</v>
      </c>
      <c r="F327" s="1" t="s">
        <v>49</v>
      </c>
      <c r="G327" s="20">
        <v>450000</v>
      </c>
      <c r="H327" s="1">
        <v>9</v>
      </c>
      <c r="I327" s="1" t="s">
        <v>19</v>
      </c>
      <c r="J327" s="1" t="s">
        <v>53</v>
      </c>
      <c r="K327" s="1">
        <f>G327*H327</f>
        <v>4050000</v>
      </c>
    </row>
    <row r="328" spans="1:11">
      <c r="A328" s="1" t="s">
        <v>429</v>
      </c>
      <c r="B328" s="2">
        <v>45246</v>
      </c>
      <c r="C328" s="1" t="s">
        <v>51</v>
      </c>
      <c r="D328" s="1" t="s">
        <v>56</v>
      </c>
      <c r="E328" s="1" t="s">
        <v>13</v>
      </c>
      <c r="F328" s="1" t="s">
        <v>14</v>
      </c>
      <c r="G328" s="20">
        <v>15000000</v>
      </c>
      <c r="H328" s="1">
        <v>8</v>
      </c>
      <c r="I328" s="1" t="s">
        <v>19</v>
      </c>
      <c r="J328" s="1" t="s">
        <v>53</v>
      </c>
      <c r="K328" s="1">
        <f>G328*H328</f>
        <v>120000000</v>
      </c>
    </row>
    <row r="329" spans="1:11">
      <c r="A329" s="1" t="s">
        <v>430</v>
      </c>
      <c r="B329" s="2">
        <v>45459</v>
      </c>
      <c r="C329" s="1" t="s">
        <v>114</v>
      </c>
      <c r="D329" s="1" t="s">
        <v>72</v>
      </c>
      <c r="E329" s="1" t="s">
        <v>23</v>
      </c>
      <c r="F329" s="1" t="s">
        <v>24</v>
      </c>
      <c r="G329" s="20">
        <v>95000</v>
      </c>
      <c r="H329" s="1">
        <v>2</v>
      </c>
      <c r="I329" s="1" t="s">
        <v>19</v>
      </c>
      <c r="J329" s="1" t="s">
        <v>53</v>
      </c>
      <c r="K329" s="1">
        <f>G329*H329</f>
        <v>190000</v>
      </c>
    </row>
    <row r="330" spans="1:11">
      <c r="A330" s="1" t="s">
        <v>431</v>
      </c>
      <c r="B330" s="2">
        <v>45434</v>
      </c>
      <c r="C330" s="1" t="s">
        <v>55</v>
      </c>
      <c r="D330" s="1" t="s">
        <v>12</v>
      </c>
      <c r="E330" s="1" t="s">
        <v>28</v>
      </c>
      <c r="F330" s="1" t="s">
        <v>62</v>
      </c>
      <c r="G330" s="20">
        <v>250000</v>
      </c>
      <c r="H330" s="1">
        <v>7</v>
      </c>
      <c r="I330" s="1" t="s">
        <v>19</v>
      </c>
      <c r="J330" s="1" t="s">
        <v>53</v>
      </c>
      <c r="K330" s="1">
        <f>G330*H330</f>
        <v>1750000</v>
      </c>
    </row>
    <row r="331" spans="1:11">
      <c r="A331" s="1" t="s">
        <v>432</v>
      </c>
      <c r="B331" s="2">
        <v>45525</v>
      </c>
      <c r="C331" s="1" t="s">
        <v>162</v>
      </c>
      <c r="D331" s="1" t="s">
        <v>56</v>
      </c>
      <c r="E331" s="1" t="s">
        <v>23</v>
      </c>
      <c r="F331" s="1" t="s">
        <v>52</v>
      </c>
      <c r="G331" s="20">
        <v>50000</v>
      </c>
      <c r="H331" s="1">
        <v>1</v>
      </c>
      <c r="I331" s="1" t="s">
        <v>33</v>
      </c>
      <c r="J331" s="1" t="s">
        <v>16</v>
      </c>
      <c r="K331" s="1">
        <f>G331*H331</f>
        <v>50000</v>
      </c>
    </row>
    <row r="332" spans="1:11">
      <c r="A332" s="1" t="s">
        <v>433</v>
      </c>
      <c r="B332" s="2">
        <v>45614</v>
      </c>
      <c r="C332" s="1" t="s">
        <v>168</v>
      </c>
      <c r="D332" s="1" t="s">
        <v>72</v>
      </c>
      <c r="E332" s="1" t="s">
        <v>23</v>
      </c>
      <c r="F332" s="1" t="s">
        <v>24</v>
      </c>
      <c r="G332" s="20">
        <v>95000</v>
      </c>
      <c r="H332" s="1">
        <v>1</v>
      </c>
      <c r="I332" s="1" t="s">
        <v>19</v>
      </c>
      <c r="J332" s="1" t="s">
        <v>16</v>
      </c>
      <c r="K332" s="1">
        <f>G332*H332</f>
        <v>95000</v>
      </c>
    </row>
    <row r="333" spans="1:11">
      <c r="A333" s="1" t="s">
        <v>434</v>
      </c>
      <c r="B333" s="2">
        <v>45346</v>
      </c>
      <c r="C333" s="1" t="s">
        <v>153</v>
      </c>
      <c r="D333" s="1" t="s">
        <v>18</v>
      </c>
      <c r="E333" s="1" t="s">
        <v>23</v>
      </c>
      <c r="F333" s="1" t="s">
        <v>24</v>
      </c>
      <c r="G333" s="20">
        <v>95000</v>
      </c>
      <c r="H333" s="1">
        <v>8</v>
      </c>
      <c r="I333" s="1" t="s">
        <v>19</v>
      </c>
      <c r="J333" s="1" t="s">
        <v>20</v>
      </c>
      <c r="K333" s="1">
        <f>G333*H333</f>
        <v>760000</v>
      </c>
    </row>
    <row r="334" spans="1:11">
      <c r="A334" s="1" t="s">
        <v>435</v>
      </c>
      <c r="B334" s="2">
        <v>45496</v>
      </c>
      <c r="C334" s="1" t="s">
        <v>139</v>
      </c>
      <c r="D334" s="1" t="s">
        <v>18</v>
      </c>
      <c r="E334" s="1" t="s">
        <v>28</v>
      </c>
      <c r="F334" s="1" t="s">
        <v>49</v>
      </c>
      <c r="G334" s="20">
        <v>450000</v>
      </c>
      <c r="H334" s="1">
        <v>8</v>
      </c>
      <c r="I334" s="1" t="s">
        <v>19</v>
      </c>
      <c r="J334" s="1" t="s">
        <v>53</v>
      </c>
      <c r="K334" s="1">
        <f>G334*H334</f>
        <v>3600000</v>
      </c>
    </row>
    <row r="335" spans="1:11">
      <c r="A335" s="1" t="s">
        <v>436</v>
      </c>
      <c r="B335" s="2">
        <v>45270</v>
      </c>
      <c r="C335" s="1" t="s">
        <v>69</v>
      </c>
      <c r="D335" s="1" t="s">
        <v>36</v>
      </c>
      <c r="E335" s="1" t="s">
        <v>23</v>
      </c>
      <c r="F335" s="1" t="s">
        <v>24</v>
      </c>
      <c r="G335" s="20">
        <v>95000</v>
      </c>
      <c r="H335" s="1">
        <v>10</v>
      </c>
      <c r="I335" s="1" t="s">
        <v>33</v>
      </c>
      <c r="J335" s="1" t="s">
        <v>73</v>
      </c>
      <c r="K335" s="1">
        <f>G335*H335</f>
        <v>950000</v>
      </c>
    </row>
    <row r="336" spans="1:11">
      <c r="A336" s="1" t="s">
        <v>437</v>
      </c>
      <c r="B336" s="2">
        <v>45544</v>
      </c>
      <c r="C336" s="1" t="s">
        <v>164</v>
      </c>
      <c r="D336" s="1" t="s">
        <v>72</v>
      </c>
      <c r="E336" s="1" t="s">
        <v>13</v>
      </c>
      <c r="F336" s="1" t="s">
        <v>66</v>
      </c>
      <c r="G336" s="20">
        <v>8000000</v>
      </c>
      <c r="H336" s="1">
        <v>3</v>
      </c>
      <c r="I336" s="1" t="s">
        <v>33</v>
      </c>
      <c r="J336" s="1" t="s">
        <v>73</v>
      </c>
      <c r="K336" s="1">
        <f>G336*H336</f>
        <v>24000000</v>
      </c>
    </row>
    <row r="337" spans="1:11">
      <c r="A337" s="1" t="s">
        <v>438</v>
      </c>
      <c r="B337" s="2">
        <v>45461</v>
      </c>
      <c r="C337" s="1" t="s">
        <v>71</v>
      </c>
      <c r="D337" s="1" t="s">
        <v>27</v>
      </c>
      <c r="E337" s="1" t="s">
        <v>28</v>
      </c>
      <c r="F337" s="1" t="s">
        <v>29</v>
      </c>
      <c r="G337" s="20">
        <v>600000</v>
      </c>
      <c r="H337" s="1">
        <v>1</v>
      </c>
      <c r="I337" s="1" t="s">
        <v>19</v>
      </c>
      <c r="J337" s="1" t="s">
        <v>20</v>
      </c>
      <c r="K337" s="1">
        <f>G337*H337</f>
        <v>600000</v>
      </c>
    </row>
    <row r="338" spans="1:11">
      <c r="A338" s="1" t="s">
        <v>439</v>
      </c>
      <c r="B338" s="2">
        <v>45240</v>
      </c>
      <c r="C338" s="1" t="s">
        <v>145</v>
      </c>
      <c r="D338" s="1" t="s">
        <v>12</v>
      </c>
      <c r="E338" s="1" t="s">
        <v>23</v>
      </c>
      <c r="F338" s="1" t="s">
        <v>52</v>
      </c>
      <c r="G338" s="20">
        <v>50000</v>
      </c>
      <c r="H338" s="1">
        <v>9</v>
      </c>
      <c r="I338" s="1" t="s">
        <v>15</v>
      </c>
      <c r="J338" s="1" t="s">
        <v>73</v>
      </c>
      <c r="K338" s="1">
        <f>G338*H338</f>
        <v>450000</v>
      </c>
    </row>
    <row r="339" spans="1:11">
      <c r="A339" s="1" t="s">
        <v>440</v>
      </c>
      <c r="B339" s="2">
        <v>45009</v>
      </c>
      <c r="C339" s="1" t="s">
        <v>35</v>
      </c>
      <c r="D339" s="1" t="s">
        <v>59</v>
      </c>
      <c r="E339" s="1" t="s">
        <v>28</v>
      </c>
      <c r="F339" s="1" t="s">
        <v>49</v>
      </c>
      <c r="G339" s="20">
        <v>450000</v>
      </c>
      <c r="H339" s="1">
        <v>2</v>
      </c>
      <c r="I339" s="1" t="s">
        <v>19</v>
      </c>
      <c r="J339" s="1" t="s">
        <v>73</v>
      </c>
      <c r="K339" s="1">
        <f>G339*H339</f>
        <v>900000</v>
      </c>
    </row>
    <row r="340" spans="1:11">
      <c r="A340" s="1" t="s">
        <v>441</v>
      </c>
      <c r="B340" s="2">
        <v>45272</v>
      </c>
      <c r="C340" s="1" t="s">
        <v>139</v>
      </c>
      <c r="D340" s="1" t="s">
        <v>72</v>
      </c>
      <c r="E340" s="1" t="s">
        <v>13</v>
      </c>
      <c r="F340" s="1" t="s">
        <v>127</v>
      </c>
      <c r="G340" s="20">
        <v>1200000</v>
      </c>
      <c r="H340" s="1">
        <v>1</v>
      </c>
      <c r="I340" s="1" t="s">
        <v>15</v>
      </c>
      <c r="J340" s="1" t="s">
        <v>73</v>
      </c>
      <c r="K340" s="1">
        <f>G340*H340</f>
        <v>1200000</v>
      </c>
    </row>
    <row r="341" spans="1:11">
      <c r="A341" s="1" t="s">
        <v>442</v>
      </c>
      <c r="B341" s="2">
        <v>45608</v>
      </c>
      <c r="C341" s="1" t="s">
        <v>69</v>
      </c>
      <c r="D341" s="1" t="s">
        <v>18</v>
      </c>
      <c r="E341" s="1" t="s">
        <v>13</v>
      </c>
      <c r="F341" s="1" t="s">
        <v>66</v>
      </c>
      <c r="G341" s="20">
        <v>8000000</v>
      </c>
      <c r="H341" s="1">
        <v>6</v>
      </c>
      <c r="I341" s="1" t="s">
        <v>19</v>
      </c>
      <c r="J341" s="1" t="s">
        <v>73</v>
      </c>
      <c r="K341" s="1">
        <f>G341*H341</f>
        <v>48000000</v>
      </c>
    </row>
    <row r="342" spans="1:11">
      <c r="A342" s="1" t="s">
        <v>443</v>
      </c>
      <c r="B342" s="2">
        <v>45020</v>
      </c>
      <c r="C342" s="1" t="s">
        <v>35</v>
      </c>
      <c r="D342" s="1" t="s">
        <v>56</v>
      </c>
      <c r="E342" s="1" t="s">
        <v>23</v>
      </c>
      <c r="F342" s="1" t="s">
        <v>52</v>
      </c>
      <c r="G342" s="20">
        <v>50000</v>
      </c>
      <c r="H342" s="1">
        <v>7</v>
      </c>
      <c r="I342" s="1" t="s">
        <v>56</v>
      </c>
      <c r="J342" s="1" t="s">
        <v>73</v>
      </c>
      <c r="K342" s="1">
        <f>G342*H342</f>
        <v>350000</v>
      </c>
    </row>
    <row r="343" spans="1:11">
      <c r="A343" s="1" t="s">
        <v>444</v>
      </c>
      <c r="B343" s="2">
        <v>45619</v>
      </c>
      <c r="C343" s="1" t="s">
        <v>361</v>
      </c>
      <c r="D343" s="1" t="s">
        <v>18</v>
      </c>
      <c r="E343" s="1" t="s">
        <v>13</v>
      </c>
      <c r="F343" s="1" t="s">
        <v>14</v>
      </c>
      <c r="G343" s="20">
        <v>15000000</v>
      </c>
      <c r="H343" s="1">
        <v>10</v>
      </c>
      <c r="I343" s="1" t="s">
        <v>33</v>
      </c>
      <c r="J343" s="1" t="s">
        <v>73</v>
      </c>
      <c r="K343" s="1">
        <f>G343*H343</f>
        <v>150000000</v>
      </c>
    </row>
    <row r="344" spans="1:11">
      <c r="A344" s="1" t="s">
        <v>445</v>
      </c>
      <c r="B344" s="2">
        <v>45432</v>
      </c>
      <c r="C344" s="1" t="s">
        <v>174</v>
      </c>
      <c r="D344" s="1" t="s">
        <v>39</v>
      </c>
      <c r="E344" s="1" t="s">
        <v>13</v>
      </c>
      <c r="F344" s="1" t="s">
        <v>127</v>
      </c>
      <c r="G344" s="20">
        <v>1200000</v>
      </c>
      <c r="H344" s="1">
        <v>7</v>
      </c>
      <c r="I344" s="1" t="s">
        <v>19</v>
      </c>
      <c r="J344" s="1" t="s">
        <v>20</v>
      </c>
      <c r="K344" s="1">
        <f>G344*H344</f>
        <v>8400000</v>
      </c>
    </row>
    <row r="345" spans="1:11">
      <c r="A345" s="1" t="s">
        <v>446</v>
      </c>
      <c r="B345" s="2">
        <v>45326</v>
      </c>
      <c r="C345" s="1" t="s">
        <v>83</v>
      </c>
      <c r="D345" s="1" t="s">
        <v>12</v>
      </c>
      <c r="E345" s="1" t="s">
        <v>28</v>
      </c>
      <c r="F345" s="1" t="s">
        <v>29</v>
      </c>
      <c r="G345" s="20">
        <f ca="1">MEDIAN(G315:G804)</f>
        <v>450000</v>
      </c>
      <c r="H345" s="1">
        <v>8</v>
      </c>
      <c r="I345" s="1" t="s">
        <v>33</v>
      </c>
      <c r="J345" s="1" t="s">
        <v>20</v>
      </c>
      <c r="K345" s="1">
        <f ca="1">G345*H345</f>
        <v>135000000</v>
      </c>
    </row>
    <row r="346" spans="1:11">
      <c r="A346" s="1" t="s">
        <v>447</v>
      </c>
      <c r="B346" s="2">
        <v>45302</v>
      </c>
      <c r="C346" s="1" t="s">
        <v>48</v>
      </c>
      <c r="D346" s="1" t="s">
        <v>12</v>
      </c>
      <c r="E346" s="1" t="s">
        <v>28</v>
      </c>
      <c r="F346" s="1" t="s">
        <v>29</v>
      </c>
      <c r="G346" s="20">
        <v>600000</v>
      </c>
      <c r="H346" s="1">
        <v>2</v>
      </c>
      <c r="I346" s="1" t="s">
        <v>19</v>
      </c>
      <c r="J346" s="1" t="s">
        <v>16</v>
      </c>
      <c r="K346" s="1">
        <f>G346*H346</f>
        <v>1200000</v>
      </c>
    </row>
    <row r="347" spans="1:11">
      <c r="A347" s="1" t="s">
        <v>448</v>
      </c>
      <c r="B347" s="2">
        <v>45605</v>
      </c>
      <c r="C347" s="1" t="s">
        <v>188</v>
      </c>
      <c r="D347" s="1" t="s">
        <v>18</v>
      </c>
      <c r="E347" s="1" t="s">
        <v>28</v>
      </c>
      <c r="F347" s="1" t="s">
        <v>49</v>
      </c>
      <c r="G347" s="20">
        <v>450000</v>
      </c>
      <c r="H347" s="1">
        <v>3</v>
      </c>
      <c r="I347" s="1" t="s">
        <v>33</v>
      </c>
      <c r="J347" s="1" t="s">
        <v>53</v>
      </c>
      <c r="K347" s="1">
        <f>G347*H347</f>
        <v>1350000</v>
      </c>
    </row>
    <row r="348" spans="1:11">
      <c r="A348" s="1" t="s">
        <v>449</v>
      </c>
      <c r="B348" s="2">
        <v>45139</v>
      </c>
      <c r="C348" s="1" t="s">
        <v>139</v>
      </c>
      <c r="D348" s="1" t="s">
        <v>56</v>
      </c>
      <c r="E348" s="1" t="s">
        <v>13</v>
      </c>
      <c r="F348" s="1" t="s">
        <v>127</v>
      </c>
      <c r="G348" s="20">
        <v>1200000</v>
      </c>
      <c r="H348" s="1">
        <v>1</v>
      </c>
      <c r="I348" s="1" t="s">
        <v>15</v>
      </c>
      <c r="J348" s="1" t="s">
        <v>73</v>
      </c>
      <c r="K348" s="1">
        <f>G348*H348</f>
        <v>1200000</v>
      </c>
    </row>
    <row r="349" spans="1:11">
      <c r="A349" s="1" t="s">
        <v>450</v>
      </c>
      <c r="B349" s="2">
        <v>44932</v>
      </c>
      <c r="C349" s="1" t="s">
        <v>35</v>
      </c>
      <c r="D349" s="1" t="s">
        <v>18</v>
      </c>
      <c r="E349" s="1" t="s">
        <v>13</v>
      </c>
      <c r="F349" s="1" t="s">
        <v>14</v>
      </c>
      <c r="G349" s="20">
        <v>15000000</v>
      </c>
      <c r="H349" s="1">
        <v>10</v>
      </c>
      <c r="I349" s="1" t="s">
        <v>19</v>
      </c>
      <c r="J349" s="1" t="s">
        <v>53</v>
      </c>
      <c r="K349" s="1">
        <f>G349*H349</f>
        <v>150000000</v>
      </c>
    </row>
    <row r="350" spans="1:11">
      <c r="A350" s="1" t="s">
        <v>451</v>
      </c>
      <c r="B350" s="2">
        <v>45124</v>
      </c>
      <c r="C350" s="1" t="s">
        <v>26</v>
      </c>
      <c r="D350" s="1" t="s">
        <v>36</v>
      </c>
      <c r="E350" s="1" t="s">
        <v>23</v>
      </c>
      <c r="F350" s="1" t="s">
        <v>24</v>
      </c>
      <c r="G350" s="20">
        <v>95000</v>
      </c>
      <c r="H350" s="1">
        <v>9</v>
      </c>
      <c r="I350" s="1" t="s">
        <v>19</v>
      </c>
      <c r="J350" s="1" t="s">
        <v>20</v>
      </c>
      <c r="K350" s="1">
        <f>G350*H350</f>
        <v>855000</v>
      </c>
    </row>
    <row r="351" spans="1:11">
      <c r="A351" s="1" t="s">
        <v>452</v>
      </c>
      <c r="B351" s="2">
        <v>45081</v>
      </c>
      <c r="C351" s="1" t="s">
        <v>81</v>
      </c>
      <c r="D351" s="1" t="s">
        <v>32</v>
      </c>
      <c r="E351" s="1" t="s">
        <v>28</v>
      </c>
      <c r="F351" s="1" t="s">
        <v>49</v>
      </c>
      <c r="G351" s="20">
        <v>450000</v>
      </c>
      <c r="H351" s="1">
        <v>9</v>
      </c>
      <c r="I351" s="1" t="s">
        <v>15</v>
      </c>
      <c r="J351" s="1" t="s">
        <v>73</v>
      </c>
      <c r="K351" s="1">
        <f>G351*H351</f>
        <v>4050000</v>
      </c>
    </row>
    <row r="352" spans="1:11">
      <c r="A352" s="1" t="s">
        <v>453</v>
      </c>
      <c r="B352" s="2">
        <v>44997</v>
      </c>
      <c r="C352" s="1" t="s">
        <v>11</v>
      </c>
      <c r="D352" s="1" t="s">
        <v>32</v>
      </c>
      <c r="E352" s="1" t="s">
        <v>23</v>
      </c>
      <c r="F352" s="1" t="s">
        <v>40</v>
      </c>
      <c r="G352" s="20">
        <v>150000</v>
      </c>
      <c r="H352" s="1">
        <v>8</v>
      </c>
      <c r="I352" s="1" t="s">
        <v>19</v>
      </c>
      <c r="J352" s="1" t="s">
        <v>73</v>
      </c>
      <c r="K352" s="1">
        <f>G352*H352</f>
        <v>1200000</v>
      </c>
    </row>
    <row r="353" spans="1:11">
      <c r="A353" s="1" t="s">
        <v>454</v>
      </c>
      <c r="B353" s="2">
        <v>45302</v>
      </c>
      <c r="C353" s="1" t="s">
        <v>388</v>
      </c>
      <c r="D353" s="1" t="s">
        <v>39</v>
      </c>
      <c r="E353" s="1" t="s">
        <v>13</v>
      </c>
      <c r="F353" s="1" t="s">
        <v>14</v>
      </c>
      <c r="G353" s="20">
        <v>15000000</v>
      </c>
      <c r="H353" s="1">
        <v>10</v>
      </c>
      <c r="I353" s="1" t="s">
        <v>33</v>
      </c>
      <c r="J353" s="1" t="s">
        <v>73</v>
      </c>
      <c r="K353" s="1">
        <f>G353*H353</f>
        <v>150000000</v>
      </c>
    </row>
    <row r="354" spans="1:11">
      <c r="A354" s="1" t="s">
        <v>455</v>
      </c>
      <c r="B354" s="2">
        <v>45367</v>
      </c>
      <c r="C354" s="1" t="s">
        <v>35</v>
      </c>
      <c r="D354" s="1" t="s">
        <v>59</v>
      </c>
      <c r="E354" s="1" t="s">
        <v>13</v>
      </c>
      <c r="F354" s="1" t="s">
        <v>127</v>
      </c>
      <c r="G354" s="20">
        <v>1200000</v>
      </c>
      <c r="H354" s="1">
        <v>6</v>
      </c>
      <c r="I354" s="1" t="s">
        <v>33</v>
      </c>
      <c r="J354" s="1" t="s">
        <v>53</v>
      </c>
      <c r="K354" s="1">
        <f>G354*H354</f>
        <v>7200000</v>
      </c>
    </row>
    <row r="355" spans="1:11">
      <c r="A355" s="1" t="s">
        <v>202</v>
      </c>
      <c r="B355" s="2">
        <v>45512</v>
      </c>
      <c r="C355" s="1" t="s">
        <v>124</v>
      </c>
      <c r="D355" s="1" t="s">
        <v>27</v>
      </c>
      <c r="E355" s="1" t="s">
        <v>13</v>
      </c>
      <c r="F355" s="1" t="s">
        <v>14</v>
      </c>
      <c r="G355" s="20">
        <f ca="1">MEDIAN(G325:G814)</f>
        <v>450000</v>
      </c>
      <c r="H355" s="1">
        <v>5</v>
      </c>
      <c r="I355" s="1" t="s">
        <v>19</v>
      </c>
      <c r="J355" s="1" t="s">
        <v>53</v>
      </c>
      <c r="K355" s="1">
        <f ca="1">G355*H355</f>
        <v>135000000</v>
      </c>
    </row>
    <row r="356" spans="1:11">
      <c r="A356" s="1" t="s">
        <v>456</v>
      </c>
      <c r="B356" s="2">
        <v>45373</v>
      </c>
      <c r="C356" s="1" t="s">
        <v>120</v>
      </c>
      <c r="D356" s="1" t="s">
        <v>56</v>
      </c>
      <c r="E356" s="1" t="s">
        <v>23</v>
      </c>
      <c r="F356" s="1" t="s">
        <v>24</v>
      </c>
      <c r="G356" s="20">
        <v>95000</v>
      </c>
      <c r="H356" s="1">
        <v>1</v>
      </c>
      <c r="I356" s="1" t="s">
        <v>19</v>
      </c>
      <c r="J356" s="1" t="s">
        <v>73</v>
      </c>
      <c r="K356" s="1">
        <f>G356*H356</f>
        <v>95000</v>
      </c>
    </row>
    <row r="357" spans="1:11">
      <c r="A357" s="1" t="s">
        <v>457</v>
      </c>
      <c r="B357" s="2">
        <v>45271</v>
      </c>
      <c r="C357" s="1" t="s">
        <v>90</v>
      </c>
      <c r="D357" s="1" t="s">
        <v>32</v>
      </c>
      <c r="E357" s="1" t="s">
        <v>28</v>
      </c>
      <c r="F357" s="1" t="s">
        <v>29</v>
      </c>
      <c r="G357" s="20">
        <v>600000</v>
      </c>
      <c r="H357" s="1">
        <v>6</v>
      </c>
      <c r="I357" s="1" t="s">
        <v>56</v>
      </c>
      <c r="J357" s="1" t="s">
        <v>16</v>
      </c>
      <c r="K357" s="1">
        <f>G357*H357</f>
        <v>3600000</v>
      </c>
    </row>
    <row r="358" spans="1:11">
      <c r="A358" s="1" t="s">
        <v>458</v>
      </c>
      <c r="B358" s="2">
        <v>45078</v>
      </c>
      <c r="C358" s="1" t="s">
        <v>46</v>
      </c>
      <c r="D358" s="1" t="s">
        <v>59</v>
      </c>
      <c r="E358" s="1" t="s">
        <v>23</v>
      </c>
      <c r="F358" s="1" t="s">
        <v>40</v>
      </c>
      <c r="G358" s="20">
        <v>150000</v>
      </c>
      <c r="H358" s="1">
        <v>5</v>
      </c>
      <c r="I358" s="1" t="s">
        <v>33</v>
      </c>
      <c r="J358" s="1" t="s">
        <v>20</v>
      </c>
      <c r="K358" s="1">
        <f>G358*H358</f>
        <v>750000</v>
      </c>
    </row>
    <row r="359" spans="1:11">
      <c r="A359" s="1" t="s">
        <v>459</v>
      </c>
      <c r="B359" s="2">
        <v>45250</v>
      </c>
      <c r="C359" s="1" t="s">
        <v>44</v>
      </c>
      <c r="D359" s="1" t="s">
        <v>56</v>
      </c>
      <c r="E359" s="1" t="s">
        <v>13</v>
      </c>
      <c r="F359" s="1" t="s">
        <v>14</v>
      </c>
      <c r="G359" s="20">
        <v>15000000</v>
      </c>
      <c r="H359" s="1">
        <v>5</v>
      </c>
      <c r="I359" s="1" t="s">
        <v>33</v>
      </c>
      <c r="J359" s="1" t="s">
        <v>16</v>
      </c>
      <c r="K359" s="1">
        <f>G359*H359</f>
        <v>75000000</v>
      </c>
    </row>
    <row r="360" spans="1:11">
      <c r="A360" s="1" t="s">
        <v>460</v>
      </c>
      <c r="B360" s="2">
        <v>45581</v>
      </c>
      <c r="C360" s="1" t="s">
        <v>58</v>
      </c>
      <c r="D360" s="1" t="s">
        <v>18</v>
      </c>
      <c r="E360" s="1" t="s">
        <v>28</v>
      </c>
      <c r="F360" s="1" t="s">
        <v>29</v>
      </c>
      <c r="G360" s="20">
        <v>600000</v>
      </c>
      <c r="H360" s="1">
        <v>5</v>
      </c>
      <c r="I360" s="1" t="s">
        <v>33</v>
      </c>
      <c r="J360" s="1" t="s">
        <v>73</v>
      </c>
      <c r="K360" s="1">
        <f>G360*H360</f>
        <v>3000000</v>
      </c>
    </row>
    <row r="361" spans="1:11">
      <c r="A361" s="1" t="s">
        <v>461</v>
      </c>
      <c r="B361" s="2">
        <v>45317</v>
      </c>
      <c r="C361" s="1" t="s">
        <v>120</v>
      </c>
      <c r="D361" s="1" t="s">
        <v>12</v>
      </c>
      <c r="E361" s="1" t="s">
        <v>28</v>
      </c>
      <c r="F361" s="1" t="s">
        <v>49</v>
      </c>
      <c r="G361" s="20">
        <v>450000</v>
      </c>
      <c r="H361" s="1">
        <v>2</v>
      </c>
      <c r="I361" s="1" t="s">
        <v>33</v>
      </c>
      <c r="J361" s="1" t="s">
        <v>73</v>
      </c>
      <c r="K361" s="1">
        <f>G361*H361</f>
        <v>900000</v>
      </c>
    </row>
    <row r="362" spans="1:11">
      <c r="A362" s="1" t="s">
        <v>462</v>
      </c>
      <c r="B362" s="2">
        <v>45367</v>
      </c>
      <c r="C362" s="1" t="s">
        <v>79</v>
      </c>
      <c r="D362" s="1" t="s">
        <v>12</v>
      </c>
      <c r="E362" s="1" t="s">
        <v>13</v>
      </c>
      <c r="F362" s="1" t="s">
        <v>66</v>
      </c>
      <c r="G362" s="20">
        <v>8000000</v>
      </c>
      <c r="H362" s="1">
        <v>-1</v>
      </c>
      <c r="I362" s="1" t="s">
        <v>19</v>
      </c>
      <c r="J362" s="1" t="s">
        <v>20</v>
      </c>
      <c r="K362" s="1">
        <f>G362*H362</f>
        <v>-8000000</v>
      </c>
    </row>
    <row r="363" spans="1:11">
      <c r="A363" s="1" t="s">
        <v>463</v>
      </c>
      <c r="B363" s="2">
        <v>45193</v>
      </c>
      <c r="C363" s="1" t="s">
        <v>168</v>
      </c>
      <c r="D363" s="1" t="s">
        <v>12</v>
      </c>
      <c r="E363" s="1" t="s">
        <v>28</v>
      </c>
      <c r="F363" s="1" t="s">
        <v>29</v>
      </c>
      <c r="G363" s="20">
        <v>600000</v>
      </c>
      <c r="H363" s="1">
        <v>10</v>
      </c>
      <c r="I363" s="1" t="s">
        <v>19</v>
      </c>
      <c r="J363" s="1" t="s">
        <v>73</v>
      </c>
      <c r="K363" s="1">
        <f>G363*H363</f>
        <v>6000000</v>
      </c>
    </row>
    <row r="364" spans="1:11">
      <c r="A364" s="1" t="s">
        <v>464</v>
      </c>
      <c r="B364" s="2">
        <v>45164</v>
      </c>
      <c r="C364" s="1" t="s">
        <v>195</v>
      </c>
      <c r="D364" s="1" t="s">
        <v>18</v>
      </c>
      <c r="E364" s="1" t="s">
        <v>23</v>
      </c>
      <c r="F364" s="1" t="s">
        <v>52</v>
      </c>
      <c r="G364" s="20">
        <v>50000</v>
      </c>
      <c r="H364" s="1">
        <v>2</v>
      </c>
      <c r="I364" s="1" t="s">
        <v>15</v>
      </c>
      <c r="J364" s="1" t="s">
        <v>20</v>
      </c>
      <c r="K364" s="1">
        <f>G364*H364</f>
        <v>100000</v>
      </c>
    </row>
    <row r="365" spans="1:11">
      <c r="A365" s="1" t="s">
        <v>465</v>
      </c>
      <c r="B365" s="2">
        <v>45503</v>
      </c>
      <c r="C365" s="1" t="s">
        <v>279</v>
      </c>
      <c r="D365" s="1" t="s">
        <v>12</v>
      </c>
      <c r="E365" s="1" t="s">
        <v>23</v>
      </c>
      <c r="F365" s="1" t="s">
        <v>40</v>
      </c>
      <c r="G365" s="20">
        <v>150000</v>
      </c>
      <c r="H365" s="1">
        <v>2</v>
      </c>
      <c r="I365" s="1" t="s">
        <v>19</v>
      </c>
      <c r="J365" s="1" t="s">
        <v>20</v>
      </c>
      <c r="K365" s="1">
        <f>G365*H365</f>
        <v>300000</v>
      </c>
    </row>
    <row r="366" spans="1:11">
      <c r="A366" s="1" t="s">
        <v>466</v>
      </c>
      <c r="B366" s="2">
        <v>45097</v>
      </c>
      <c r="C366" s="1" t="s">
        <v>129</v>
      </c>
      <c r="D366" s="1" t="s">
        <v>12</v>
      </c>
      <c r="E366" s="1" t="s">
        <v>28</v>
      </c>
      <c r="F366" s="1" t="s">
        <v>49</v>
      </c>
      <c r="G366" s="20">
        <v>450000</v>
      </c>
      <c r="H366" s="1">
        <v>1</v>
      </c>
      <c r="I366" s="1" t="s">
        <v>15</v>
      </c>
      <c r="J366" s="1" t="s">
        <v>73</v>
      </c>
      <c r="K366" s="1">
        <f>G366*H366</f>
        <v>450000</v>
      </c>
    </row>
    <row r="367" spans="1:11">
      <c r="A367" s="1" t="s">
        <v>467</v>
      </c>
      <c r="B367" s="2">
        <v>45276</v>
      </c>
      <c r="C367" s="1" t="s">
        <v>150</v>
      </c>
      <c r="D367" s="1" t="s">
        <v>72</v>
      </c>
      <c r="E367" s="1" t="s">
        <v>28</v>
      </c>
      <c r="F367" s="1" t="s">
        <v>29</v>
      </c>
      <c r="G367" s="20">
        <v>600000</v>
      </c>
      <c r="H367" s="1">
        <v>3</v>
      </c>
      <c r="I367" s="1" t="s">
        <v>15</v>
      </c>
      <c r="J367" s="1" t="s">
        <v>73</v>
      </c>
      <c r="K367" s="1">
        <f>G367*H367</f>
        <v>1800000</v>
      </c>
    </row>
    <row r="368" spans="1:11">
      <c r="A368" s="1" t="s">
        <v>468</v>
      </c>
      <c r="B368" s="2">
        <v>45540</v>
      </c>
      <c r="C368" s="1" t="s">
        <v>35</v>
      </c>
      <c r="D368" s="1" t="s">
        <v>12</v>
      </c>
      <c r="E368" s="1" t="s">
        <v>23</v>
      </c>
      <c r="F368" s="1" t="s">
        <v>52</v>
      </c>
      <c r="G368" s="20">
        <v>50000</v>
      </c>
      <c r="H368" s="1">
        <v>3</v>
      </c>
      <c r="I368" s="1" t="s">
        <v>15</v>
      </c>
      <c r="J368" s="1" t="s">
        <v>20</v>
      </c>
      <c r="K368" s="1">
        <f>G368*H368</f>
        <v>150000</v>
      </c>
    </row>
    <row r="369" spans="1:11">
      <c r="A369" s="1" t="s">
        <v>469</v>
      </c>
      <c r="B369" s="2">
        <v>45284</v>
      </c>
      <c r="C369" s="1" t="s">
        <v>195</v>
      </c>
      <c r="D369" s="1" t="s">
        <v>32</v>
      </c>
      <c r="E369" s="1" t="s">
        <v>13</v>
      </c>
      <c r="F369" s="1" t="s">
        <v>24</v>
      </c>
      <c r="G369" s="20">
        <f ca="1">MEDIAN(G339:G828)</f>
        <v>450000</v>
      </c>
      <c r="H369" s="1">
        <v>2</v>
      </c>
      <c r="I369" s="1" t="s">
        <v>19</v>
      </c>
      <c r="J369" s="1" t="s">
        <v>20</v>
      </c>
      <c r="K369" s="1">
        <f ca="1">G369*H369</f>
        <v>135000000</v>
      </c>
    </row>
    <row r="370" spans="1:11">
      <c r="A370" s="1" t="s">
        <v>294</v>
      </c>
      <c r="B370" s="2">
        <v>45531</v>
      </c>
      <c r="C370" s="1" t="s">
        <v>124</v>
      </c>
      <c r="D370" s="1" t="s">
        <v>39</v>
      </c>
      <c r="E370" s="1" t="s">
        <v>13</v>
      </c>
      <c r="F370" s="1" t="s">
        <v>127</v>
      </c>
      <c r="G370" s="20">
        <v>1200000</v>
      </c>
      <c r="H370" s="1">
        <v>9</v>
      </c>
      <c r="I370" s="1" t="s">
        <v>33</v>
      </c>
      <c r="J370" s="1" t="s">
        <v>53</v>
      </c>
      <c r="K370" s="1">
        <f>G370*H370</f>
        <v>10800000</v>
      </c>
    </row>
    <row r="371" spans="1:11">
      <c r="A371" s="1" t="s">
        <v>470</v>
      </c>
      <c r="B371" s="2">
        <v>45309</v>
      </c>
      <c r="C371" s="1" t="s">
        <v>116</v>
      </c>
      <c r="D371" s="1" t="s">
        <v>36</v>
      </c>
      <c r="E371" s="1" t="s">
        <v>13</v>
      </c>
      <c r="F371" s="1" t="s">
        <v>66</v>
      </c>
      <c r="G371" s="20">
        <v>8000000</v>
      </c>
      <c r="H371" s="1">
        <v>6</v>
      </c>
      <c r="I371" s="1" t="s">
        <v>33</v>
      </c>
      <c r="J371" s="1" t="s">
        <v>53</v>
      </c>
      <c r="K371" s="1">
        <f>G371*H371</f>
        <v>48000000</v>
      </c>
    </row>
    <row r="372" spans="1:11">
      <c r="A372" s="1" t="s">
        <v>471</v>
      </c>
      <c r="B372" s="2">
        <v>45556</v>
      </c>
      <c r="C372" s="1" t="s">
        <v>184</v>
      </c>
      <c r="D372" s="1" t="s">
        <v>12</v>
      </c>
      <c r="E372" s="1" t="s">
        <v>13</v>
      </c>
      <c r="F372" s="1" t="s">
        <v>127</v>
      </c>
      <c r="G372" s="20">
        <v>1200000</v>
      </c>
      <c r="H372" s="1">
        <v>10</v>
      </c>
      <c r="I372" s="1" t="s">
        <v>19</v>
      </c>
      <c r="J372" s="1" t="s">
        <v>16</v>
      </c>
      <c r="K372" s="1">
        <f>G372*H372</f>
        <v>12000000</v>
      </c>
    </row>
    <row r="373" spans="1:11">
      <c r="A373" s="1" t="s">
        <v>472</v>
      </c>
      <c r="B373" s="2">
        <v>45367</v>
      </c>
      <c r="C373" s="1" t="s">
        <v>168</v>
      </c>
      <c r="D373" s="1" t="s">
        <v>12</v>
      </c>
      <c r="E373" s="1" t="s">
        <v>13</v>
      </c>
      <c r="F373" s="1" t="s">
        <v>127</v>
      </c>
      <c r="G373" s="20">
        <v>1200000</v>
      </c>
      <c r="H373" s="1">
        <v>3</v>
      </c>
      <c r="I373" s="1" t="s">
        <v>15</v>
      </c>
      <c r="J373" s="1" t="s">
        <v>16</v>
      </c>
      <c r="K373" s="1">
        <f>G373*H373</f>
        <v>3600000</v>
      </c>
    </row>
    <row r="374" spans="1:11">
      <c r="A374" s="1" t="s">
        <v>473</v>
      </c>
      <c r="B374" s="2">
        <v>44992</v>
      </c>
      <c r="C374" s="1" t="s">
        <v>35</v>
      </c>
      <c r="D374" s="1" t="s">
        <v>12</v>
      </c>
      <c r="E374" s="1" t="s">
        <v>28</v>
      </c>
      <c r="F374" s="1" t="s">
        <v>29</v>
      </c>
      <c r="G374" s="20">
        <v>600000</v>
      </c>
      <c r="H374" s="1">
        <v>5</v>
      </c>
      <c r="I374" s="1" t="s">
        <v>33</v>
      </c>
      <c r="J374" s="1" t="s">
        <v>16</v>
      </c>
      <c r="K374" s="1">
        <f>G374*H374</f>
        <v>3000000</v>
      </c>
    </row>
    <row r="375" spans="1:11">
      <c r="A375" s="1" t="s">
        <v>474</v>
      </c>
      <c r="B375" s="2">
        <v>45543</v>
      </c>
      <c r="C375" s="1" t="s">
        <v>99</v>
      </c>
      <c r="D375" s="1" t="s">
        <v>39</v>
      </c>
      <c r="E375" s="1" t="s">
        <v>13</v>
      </c>
      <c r="F375" s="1" t="s">
        <v>66</v>
      </c>
      <c r="G375" s="20">
        <v>8000000</v>
      </c>
      <c r="H375" s="1">
        <v>5</v>
      </c>
      <c r="I375" s="1" t="s">
        <v>19</v>
      </c>
      <c r="J375" s="1" t="s">
        <v>16</v>
      </c>
      <c r="K375" s="1">
        <f>G375*H375</f>
        <v>40000000</v>
      </c>
    </row>
    <row r="376" spans="1:11">
      <c r="A376" s="1" t="s">
        <v>475</v>
      </c>
      <c r="B376" s="2">
        <v>45126</v>
      </c>
      <c r="C376" s="1" t="s">
        <v>129</v>
      </c>
      <c r="D376" s="1" t="s">
        <v>39</v>
      </c>
      <c r="E376" s="1" t="s">
        <v>13</v>
      </c>
      <c r="F376" s="1" t="s">
        <v>14</v>
      </c>
      <c r="G376" s="20">
        <v>15000000</v>
      </c>
      <c r="H376" s="1">
        <v>7</v>
      </c>
      <c r="I376" s="1" t="s">
        <v>33</v>
      </c>
      <c r="J376" s="1" t="s">
        <v>20</v>
      </c>
      <c r="K376" s="1">
        <f>G376*H376</f>
        <v>105000000</v>
      </c>
    </row>
    <row r="377" spans="1:11">
      <c r="A377" s="1" t="s">
        <v>476</v>
      </c>
      <c r="B377" s="2">
        <v>45245</v>
      </c>
      <c r="C377" s="1" t="s">
        <v>108</v>
      </c>
      <c r="D377" s="1" t="s">
        <v>56</v>
      </c>
      <c r="E377" s="1" t="s">
        <v>28</v>
      </c>
      <c r="F377" s="1" t="s">
        <v>49</v>
      </c>
      <c r="G377" s="20">
        <v>450000</v>
      </c>
      <c r="H377" s="1">
        <v>2</v>
      </c>
      <c r="I377" s="1" t="s">
        <v>33</v>
      </c>
      <c r="J377" s="1" t="s">
        <v>73</v>
      </c>
      <c r="K377" s="1">
        <f>G377*H377</f>
        <v>900000</v>
      </c>
    </row>
    <row r="378" spans="1:11">
      <c r="A378" s="1" t="s">
        <v>477</v>
      </c>
      <c r="B378" s="2">
        <v>45076</v>
      </c>
      <c r="C378" s="1" t="s">
        <v>303</v>
      </c>
      <c r="D378" s="1" t="s">
        <v>12</v>
      </c>
      <c r="E378" s="1" t="s">
        <v>13</v>
      </c>
      <c r="F378" s="1" t="s">
        <v>127</v>
      </c>
      <c r="G378" s="20">
        <v>1200000</v>
      </c>
      <c r="H378" s="1">
        <v>7</v>
      </c>
      <c r="I378" s="1" t="s">
        <v>19</v>
      </c>
      <c r="J378" s="1" t="s">
        <v>73</v>
      </c>
      <c r="K378" s="1">
        <f>G378*H378</f>
        <v>8400000</v>
      </c>
    </row>
    <row r="379" spans="1:11">
      <c r="A379" s="1" t="s">
        <v>478</v>
      </c>
      <c r="B379" s="2">
        <v>45430</v>
      </c>
      <c r="C379" s="1" t="s">
        <v>162</v>
      </c>
      <c r="D379" s="1" t="s">
        <v>72</v>
      </c>
      <c r="E379" s="1" t="s">
        <v>23</v>
      </c>
      <c r="F379" s="1" t="s">
        <v>40</v>
      </c>
      <c r="G379" s="20">
        <v>150000</v>
      </c>
      <c r="H379" s="1">
        <v>4</v>
      </c>
      <c r="I379" s="1" t="s">
        <v>19</v>
      </c>
      <c r="J379" s="1" t="s">
        <v>53</v>
      </c>
      <c r="K379" s="1">
        <f>G379*H379</f>
        <v>600000</v>
      </c>
    </row>
    <row r="380" spans="1:11">
      <c r="A380" s="1" t="s">
        <v>479</v>
      </c>
      <c r="B380" s="2">
        <v>45592</v>
      </c>
      <c r="C380" s="1" t="s">
        <v>134</v>
      </c>
      <c r="D380" s="1" t="s">
        <v>12</v>
      </c>
      <c r="E380" s="1" t="s">
        <v>23</v>
      </c>
      <c r="F380" s="1" t="s">
        <v>24</v>
      </c>
      <c r="G380" s="20">
        <v>95000</v>
      </c>
      <c r="H380" s="1">
        <v>10</v>
      </c>
      <c r="I380" s="1" t="s">
        <v>19</v>
      </c>
      <c r="J380" s="1" t="s">
        <v>73</v>
      </c>
      <c r="K380" s="1">
        <f>G380*H380</f>
        <v>950000</v>
      </c>
    </row>
    <row r="381" spans="1:11">
      <c r="A381" s="1" t="s">
        <v>480</v>
      </c>
      <c r="B381" s="2">
        <v>45239</v>
      </c>
      <c r="C381" s="1" t="s">
        <v>112</v>
      </c>
      <c r="D381" s="1" t="s">
        <v>27</v>
      </c>
      <c r="E381" s="1" t="s">
        <v>28</v>
      </c>
      <c r="F381" s="1" t="s">
        <v>62</v>
      </c>
      <c r="G381" s="20">
        <v>250000</v>
      </c>
      <c r="H381" s="1">
        <v>2</v>
      </c>
      <c r="I381" s="1" t="s">
        <v>19</v>
      </c>
      <c r="J381" s="1" t="s">
        <v>53</v>
      </c>
      <c r="K381" s="1">
        <f>G381*H381</f>
        <v>500000</v>
      </c>
    </row>
    <row r="382" spans="1:11">
      <c r="A382" s="1" t="s">
        <v>481</v>
      </c>
      <c r="B382" s="2">
        <v>45427</v>
      </c>
      <c r="C382" s="1" t="s">
        <v>48</v>
      </c>
      <c r="D382" s="1" t="s">
        <v>72</v>
      </c>
      <c r="E382" s="1" t="s">
        <v>23</v>
      </c>
      <c r="F382" s="1" t="s">
        <v>40</v>
      </c>
      <c r="G382" s="20">
        <v>150000</v>
      </c>
      <c r="H382" s="1">
        <v>3</v>
      </c>
      <c r="I382" s="1" t="s">
        <v>56</v>
      </c>
      <c r="J382" s="1" t="s">
        <v>73</v>
      </c>
      <c r="K382" s="1">
        <f>G382*H382</f>
        <v>450000</v>
      </c>
    </row>
    <row r="383" spans="1:11">
      <c r="A383" s="1" t="s">
        <v>482</v>
      </c>
      <c r="B383" s="2">
        <v>45048</v>
      </c>
      <c r="C383" s="1" t="s">
        <v>303</v>
      </c>
      <c r="D383" s="1" t="s">
        <v>36</v>
      </c>
      <c r="E383" s="1" t="s">
        <v>13</v>
      </c>
      <c r="F383" s="1" t="s">
        <v>66</v>
      </c>
      <c r="G383" s="20">
        <v>8000000</v>
      </c>
      <c r="H383" s="1">
        <v>1</v>
      </c>
      <c r="I383" s="1" t="s">
        <v>19</v>
      </c>
      <c r="J383" s="1" t="s">
        <v>20</v>
      </c>
      <c r="K383" s="1">
        <f>G383*H383</f>
        <v>8000000</v>
      </c>
    </row>
    <row r="384" spans="1:11">
      <c r="A384" s="1" t="s">
        <v>483</v>
      </c>
      <c r="B384" s="2">
        <v>45030</v>
      </c>
      <c r="C384" s="1" t="s">
        <v>46</v>
      </c>
      <c r="D384" s="1" t="s">
        <v>36</v>
      </c>
      <c r="E384" s="1" t="s">
        <v>13</v>
      </c>
      <c r="F384" s="1" t="s">
        <v>127</v>
      </c>
      <c r="G384" s="20">
        <v>1200000</v>
      </c>
      <c r="H384" s="1">
        <v>9</v>
      </c>
      <c r="I384" s="1" t="s">
        <v>19</v>
      </c>
      <c r="J384" s="1" t="s">
        <v>20</v>
      </c>
      <c r="K384" s="1">
        <f>G384*H384</f>
        <v>10800000</v>
      </c>
    </row>
    <row r="385" spans="1:11">
      <c r="A385" s="1" t="s">
        <v>484</v>
      </c>
      <c r="B385" s="2">
        <v>45229</v>
      </c>
      <c r="C385" s="1" t="s">
        <v>243</v>
      </c>
      <c r="D385" s="1" t="s">
        <v>36</v>
      </c>
      <c r="E385" s="1" t="s">
        <v>28</v>
      </c>
      <c r="F385" s="1" t="s">
        <v>29</v>
      </c>
      <c r="G385" s="20">
        <v>600000</v>
      </c>
      <c r="H385" s="1">
        <v>1</v>
      </c>
      <c r="I385" s="1" t="s">
        <v>19</v>
      </c>
      <c r="J385" s="1" t="s">
        <v>16</v>
      </c>
      <c r="K385" s="1">
        <f>G385*H385</f>
        <v>600000</v>
      </c>
    </row>
    <row r="386" spans="1:11">
      <c r="A386" s="1" t="s">
        <v>485</v>
      </c>
      <c r="B386" s="2">
        <v>45572</v>
      </c>
      <c r="C386" s="1" t="s">
        <v>114</v>
      </c>
      <c r="D386" s="1" t="s">
        <v>12</v>
      </c>
      <c r="E386" s="1" t="s">
        <v>28</v>
      </c>
      <c r="F386" s="1" t="s">
        <v>49</v>
      </c>
      <c r="G386" s="20">
        <v>450000</v>
      </c>
      <c r="H386" s="1">
        <v>4</v>
      </c>
      <c r="I386" s="1" t="s">
        <v>19</v>
      </c>
      <c r="J386" s="1" t="s">
        <v>20</v>
      </c>
      <c r="K386" s="1">
        <f>G386*H386</f>
        <v>1800000</v>
      </c>
    </row>
    <row r="387" spans="1:11">
      <c r="A387" s="1" t="s">
        <v>486</v>
      </c>
      <c r="B387" s="2">
        <v>45167</v>
      </c>
      <c r="C387" s="1" t="s">
        <v>88</v>
      </c>
      <c r="D387" s="1" t="s">
        <v>36</v>
      </c>
      <c r="E387" s="1" t="s">
        <v>23</v>
      </c>
      <c r="F387" s="1" t="s">
        <v>40</v>
      </c>
      <c r="G387" s="20">
        <f ca="1">MEDIAN(G357:G846)</f>
        <v>450000</v>
      </c>
      <c r="H387" s="1">
        <v>8</v>
      </c>
      <c r="I387" s="1" t="s">
        <v>33</v>
      </c>
      <c r="J387" s="1" t="s">
        <v>16</v>
      </c>
      <c r="K387" s="1">
        <f ca="1">G387*H387</f>
        <v>135000000</v>
      </c>
    </row>
    <row r="388" spans="1:11">
      <c r="A388" s="1" t="s">
        <v>487</v>
      </c>
      <c r="B388" s="2">
        <v>45637</v>
      </c>
      <c r="C388" s="1" t="s">
        <v>35</v>
      </c>
      <c r="D388" s="1" t="s">
        <v>56</v>
      </c>
      <c r="E388" s="1" t="s">
        <v>13</v>
      </c>
      <c r="F388" s="1" t="s">
        <v>14</v>
      </c>
      <c r="G388" s="20">
        <v>15000000</v>
      </c>
      <c r="H388" s="1">
        <v>9</v>
      </c>
      <c r="I388" s="1" t="s">
        <v>56</v>
      </c>
      <c r="J388" s="1" t="s">
        <v>16</v>
      </c>
      <c r="K388" s="1">
        <f>G388*H388</f>
        <v>135000000</v>
      </c>
    </row>
    <row r="389" spans="1:11">
      <c r="A389" s="1" t="s">
        <v>488</v>
      </c>
      <c r="B389" s="2">
        <v>45367</v>
      </c>
      <c r="C389" s="1" t="s">
        <v>90</v>
      </c>
      <c r="D389" s="1" t="s">
        <v>36</v>
      </c>
      <c r="E389" s="1" t="s">
        <v>28</v>
      </c>
      <c r="F389" s="1" t="s">
        <v>29</v>
      </c>
      <c r="G389" s="20">
        <f ca="1">MEDIAN(G359:G848)</f>
        <v>450000</v>
      </c>
      <c r="H389" s="1">
        <v>9</v>
      </c>
      <c r="I389" s="1" t="s">
        <v>19</v>
      </c>
      <c r="J389" s="1" t="s">
        <v>16</v>
      </c>
      <c r="K389" s="1">
        <f ca="1">G389*H389</f>
        <v>135000000</v>
      </c>
    </row>
    <row r="390" spans="1:11">
      <c r="A390" s="1" t="s">
        <v>489</v>
      </c>
      <c r="B390" s="2">
        <v>45367</v>
      </c>
      <c r="C390" s="1" t="s">
        <v>226</v>
      </c>
      <c r="D390" s="1" t="s">
        <v>56</v>
      </c>
      <c r="E390" s="1" t="s">
        <v>13</v>
      </c>
      <c r="F390" s="1" t="s">
        <v>66</v>
      </c>
      <c r="G390" s="20">
        <v>8000000</v>
      </c>
      <c r="H390" s="1">
        <v>8</v>
      </c>
      <c r="I390" s="1" t="s">
        <v>19</v>
      </c>
      <c r="J390" s="1" t="s">
        <v>73</v>
      </c>
      <c r="K390" s="1">
        <f>G390*H390</f>
        <v>64000000</v>
      </c>
    </row>
    <row r="391" spans="1:11">
      <c r="A391" s="1" t="s">
        <v>490</v>
      </c>
      <c r="B391" s="2">
        <v>45040</v>
      </c>
      <c r="C391" s="1" t="s">
        <v>188</v>
      </c>
      <c r="D391" s="1" t="s">
        <v>12</v>
      </c>
      <c r="E391" s="1" t="s">
        <v>13</v>
      </c>
      <c r="F391" s="1" t="s">
        <v>127</v>
      </c>
      <c r="G391" s="20">
        <v>1200000</v>
      </c>
      <c r="H391" s="1">
        <v>8</v>
      </c>
      <c r="I391" s="1" t="s">
        <v>33</v>
      </c>
      <c r="J391" s="1" t="s">
        <v>20</v>
      </c>
      <c r="K391" s="1">
        <f>G391*H391</f>
        <v>9600000</v>
      </c>
    </row>
    <row r="392" spans="1:11">
      <c r="A392" s="1" t="s">
        <v>491</v>
      </c>
      <c r="B392" s="2">
        <v>45147</v>
      </c>
      <c r="C392" s="1" t="s">
        <v>172</v>
      </c>
      <c r="D392" s="1" t="s">
        <v>36</v>
      </c>
      <c r="E392" s="1" t="s">
        <v>13</v>
      </c>
      <c r="F392" s="1" t="s">
        <v>52</v>
      </c>
      <c r="G392" s="20">
        <v>50000</v>
      </c>
      <c r="H392" s="1">
        <v>8</v>
      </c>
      <c r="I392" s="1" t="s">
        <v>19</v>
      </c>
      <c r="J392" s="1" t="s">
        <v>53</v>
      </c>
      <c r="K392" s="1">
        <f>G392*H392</f>
        <v>400000</v>
      </c>
    </row>
    <row r="393" spans="1:11">
      <c r="A393" s="1" t="s">
        <v>240</v>
      </c>
      <c r="B393" s="2">
        <v>45420</v>
      </c>
      <c r="C393" s="1" t="s">
        <v>22</v>
      </c>
      <c r="D393" s="1" t="s">
        <v>12</v>
      </c>
      <c r="E393" s="1" t="s">
        <v>23</v>
      </c>
      <c r="F393" s="1" t="s">
        <v>24</v>
      </c>
      <c r="G393" s="20">
        <v>95000</v>
      </c>
      <c r="H393" s="1">
        <v>6</v>
      </c>
      <c r="I393" s="1" t="s">
        <v>33</v>
      </c>
      <c r="J393" s="1" t="s">
        <v>73</v>
      </c>
      <c r="K393" s="1">
        <f>G393*H393</f>
        <v>570000</v>
      </c>
    </row>
    <row r="394" spans="1:11">
      <c r="A394" s="1" t="s">
        <v>492</v>
      </c>
      <c r="B394" s="2">
        <v>45299</v>
      </c>
      <c r="C394" s="1" t="s">
        <v>71</v>
      </c>
      <c r="D394" s="1" t="s">
        <v>12</v>
      </c>
      <c r="E394" s="1" t="s">
        <v>28</v>
      </c>
      <c r="F394" s="1" t="s">
        <v>49</v>
      </c>
      <c r="G394" s="20">
        <v>450000</v>
      </c>
      <c r="H394" s="1">
        <v>5</v>
      </c>
      <c r="I394" s="1" t="s">
        <v>19</v>
      </c>
      <c r="J394" s="1" t="s">
        <v>16</v>
      </c>
      <c r="K394" s="1">
        <f>G394*H394</f>
        <v>2250000</v>
      </c>
    </row>
    <row r="395" spans="1:11">
      <c r="A395" s="1" t="s">
        <v>493</v>
      </c>
      <c r="B395" s="2">
        <v>45091</v>
      </c>
      <c r="C395" s="1" t="s">
        <v>164</v>
      </c>
      <c r="D395" s="1" t="s">
        <v>12</v>
      </c>
      <c r="E395" s="1" t="s">
        <v>13</v>
      </c>
      <c r="F395" s="1" t="s">
        <v>127</v>
      </c>
      <c r="G395" s="20">
        <v>1200000</v>
      </c>
      <c r="H395" s="1">
        <v>2</v>
      </c>
      <c r="I395" s="1" t="s">
        <v>56</v>
      </c>
      <c r="J395" s="1" t="s">
        <v>16</v>
      </c>
      <c r="K395" s="1">
        <f>G395*H395</f>
        <v>2400000</v>
      </c>
    </row>
    <row r="396" spans="1:11">
      <c r="A396" s="1" t="s">
        <v>494</v>
      </c>
      <c r="B396" s="2">
        <v>45367</v>
      </c>
      <c r="C396" s="1" t="s">
        <v>134</v>
      </c>
      <c r="D396" s="1" t="s">
        <v>59</v>
      </c>
      <c r="E396" s="1" t="s">
        <v>13</v>
      </c>
      <c r="F396" s="1" t="s">
        <v>66</v>
      </c>
      <c r="G396" s="20">
        <v>8000000</v>
      </c>
      <c r="H396" s="1">
        <v>1</v>
      </c>
      <c r="I396" s="1" t="s">
        <v>19</v>
      </c>
      <c r="J396" s="1" t="s">
        <v>53</v>
      </c>
      <c r="K396" s="1">
        <f>G396*H396</f>
        <v>8000000</v>
      </c>
    </row>
    <row r="397" spans="1:11">
      <c r="A397" s="1" t="s">
        <v>495</v>
      </c>
      <c r="B397" s="2">
        <v>45303</v>
      </c>
      <c r="C397" s="1" t="s">
        <v>81</v>
      </c>
      <c r="D397" s="1" t="s">
        <v>56</v>
      </c>
      <c r="E397" s="1" t="s">
        <v>23</v>
      </c>
      <c r="F397" s="1" t="s">
        <v>52</v>
      </c>
      <c r="G397" s="20">
        <v>50000</v>
      </c>
      <c r="H397" s="1">
        <v>4</v>
      </c>
      <c r="I397" s="1" t="s">
        <v>19</v>
      </c>
      <c r="J397" s="1" t="s">
        <v>73</v>
      </c>
      <c r="K397" s="1">
        <f>G397*H397</f>
        <v>200000</v>
      </c>
    </row>
    <row r="398" spans="1:11">
      <c r="A398" s="1" t="s">
        <v>496</v>
      </c>
      <c r="B398" s="2">
        <v>45004</v>
      </c>
      <c r="C398" s="1" t="s">
        <v>38</v>
      </c>
      <c r="D398" s="1" t="s">
        <v>39</v>
      </c>
      <c r="E398" s="1" t="s">
        <v>28</v>
      </c>
      <c r="F398" s="1" t="s">
        <v>29</v>
      </c>
      <c r="G398" s="20">
        <v>600000</v>
      </c>
      <c r="H398" s="1">
        <v>5</v>
      </c>
      <c r="I398" s="1" t="s">
        <v>19</v>
      </c>
      <c r="J398" s="1" t="s">
        <v>73</v>
      </c>
      <c r="K398" s="1">
        <f>G398*H398</f>
        <v>3000000</v>
      </c>
    </row>
    <row r="399" spans="1:11">
      <c r="A399" s="1" t="s">
        <v>497</v>
      </c>
      <c r="B399" s="2">
        <v>45648</v>
      </c>
      <c r="C399" s="1" t="s">
        <v>79</v>
      </c>
      <c r="D399" s="1" t="s">
        <v>12</v>
      </c>
      <c r="E399" s="1" t="s">
        <v>23</v>
      </c>
      <c r="F399" s="1" t="s">
        <v>24</v>
      </c>
      <c r="G399" s="20">
        <v>95000</v>
      </c>
      <c r="H399" s="1">
        <v>7</v>
      </c>
      <c r="I399" s="1" t="s">
        <v>33</v>
      </c>
      <c r="J399" s="1" t="s">
        <v>20</v>
      </c>
      <c r="K399" s="1">
        <f>G399*H399</f>
        <v>665000</v>
      </c>
    </row>
    <row r="400" spans="1:11">
      <c r="A400" s="1" t="s">
        <v>498</v>
      </c>
      <c r="B400" s="2">
        <v>45219</v>
      </c>
      <c r="C400" s="1" t="s">
        <v>71</v>
      </c>
      <c r="D400" s="1" t="s">
        <v>12</v>
      </c>
      <c r="E400" s="1" t="s">
        <v>13</v>
      </c>
      <c r="F400" s="1" t="s">
        <v>127</v>
      </c>
      <c r="G400" s="20">
        <v>1200000</v>
      </c>
      <c r="H400" s="1">
        <v>8</v>
      </c>
      <c r="I400" s="1" t="s">
        <v>19</v>
      </c>
      <c r="J400" s="1" t="s">
        <v>20</v>
      </c>
      <c r="K400" s="1">
        <f>G400*H400</f>
        <v>9600000</v>
      </c>
    </row>
    <row r="401" spans="1:11">
      <c r="A401" s="1" t="s">
        <v>499</v>
      </c>
      <c r="B401" s="2">
        <v>45003</v>
      </c>
      <c r="C401" s="1" t="s">
        <v>44</v>
      </c>
      <c r="D401" s="1" t="s">
        <v>72</v>
      </c>
      <c r="E401" s="1" t="s">
        <v>28</v>
      </c>
      <c r="F401" s="1" t="s">
        <v>29</v>
      </c>
      <c r="G401" s="20">
        <v>600000</v>
      </c>
      <c r="H401" s="1">
        <v>3</v>
      </c>
      <c r="I401" s="1" t="s">
        <v>19</v>
      </c>
      <c r="J401" s="1" t="s">
        <v>53</v>
      </c>
      <c r="K401" s="1">
        <f>G401*H401</f>
        <v>1800000</v>
      </c>
    </row>
    <row r="402" spans="1:11">
      <c r="A402" s="1" t="s">
        <v>500</v>
      </c>
      <c r="B402" s="2">
        <v>45457</v>
      </c>
      <c r="C402" s="1" t="s">
        <v>162</v>
      </c>
      <c r="D402" s="1" t="s">
        <v>36</v>
      </c>
      <c r="E402" s="1" t="s">
        <v>13</v>
      </c>
      <c r="F402" s="1" t="s">
        <v>14</v>
      </c>
      <c r="G402" s="20">
        <v>15000000</v>
      </c>
      <c r="H402" s="1">
        <v>5</v>
      </c>
      <c r="I402" s="1" t="s">
        <v>19</v>
      </c>
      <c r="J402" s="1" t="s">
        <v>20</v>
      </c>
      <c r="K402" s="1">
        <f>G402*H402</f>
        <v>75000000</v>
      </c>
    </row>
    <row r="403" spans="1:11">
      <c r="A403" s="1" t="s">
        <v>501</v>
      </c>
      <c r="B403" s="2">
        <v>45598</v>
      </c>
      <c r="C403" s="1" t="s">
        <v>88</v>
      </c>
      <c r="D403" s="1" t="s">
        <v>18</v>
      </c>
      <c r="E403" s="1" t="s">
        <v>28</v>
      </c>
      <c r="F403" s="1" t="s">
        <v>49</v>
      </c>
      <c r="G403" s="20">
        <v>450000</v>
      </c>
      <c r="H403" s="1">
        <v>9</v>
      </c>
      <c r="I403" s="1" t="s">
        <v>33</v>
      </c>
      <c r="J403" s="1" t="s">
        <v>20</v>
      </c>
      <c r="K403" s="1">
        <f>G403*H403</f>
        <v>4050000</v>
      </c>
    </row>
    <row r="404" spans="1:11">
      <c r="A404" s="1" t="s">
        <v>502</v>
      </c>
      <c r="B404" s="2">
        <v>45003</v>
      </c>
      <c r="C404" s="1" t="s">
        <v>35</v>
      </c>
      <c r="D404" s="1" t="s">
        <v>36</v>
      </c>
      <c r="E404" s="1" t="s">
        <v>13</v>
      </c>
      <c r="F404" s="1" t="s">
        <v>52</v>
      </c>
      <c r="G404" s="20">
        <v>50000</v>
      </c>
      <c r="H404" s="1">
        <v>8</v>
      </c>
      <c r="I404" s="1" t="s">
        <v>19</v>
      </c>
      <c r="J404" s="1" t="s">
        <v>73</v>
      </c>
      <c r="K404" s="1">
        <f>G404*H404</f>
        <v>400000</v>
      </c>
    </row>
    <row r="405" spans="1:11">
      <c r="A405" s="1" t="s">
        <v>503</v>
      </c>
      <c r="B405" s="2">
        <v>45517</v>
      </c>
      <c r="C405" s="1" t="s">
        <v>312</v>
      </c>
      <c r="D405" s="1" t="s">
        <v>32</v>
      </c>
      <c r="E405" s="1" t="s">
        <v>23</v>
      </c>
      <c r="F405" s="1" t="s">
        <v>24</v>
      </c>
      <c r="G405" s="20">
        <v>95000</v>
      </c>
      <c r="H405" s="1">
        <v>5</v>
      </c>
      <c r="I405" s="1" t="s">
        <v>15</v>
      </c>
      <c r="J405" s="1" t="s">
        <v>73</v>
      </c>
      <c r="K405" s="1">
        <f>G405*H405</f>
        <v>475000</v>
      </c>
    </row>
    <row r="406" spans="1:11">
      <c r="A406" s="1" t="s">
        <v>504</v>
      </c>
      <c r="B406" s="2">
        <v>45629</v>
      </c>
      <c r="C406" s="1" t="s">
        <v>191</v>
      </c>
      <c r="D406" s="1" t="s">
        <v>39</v>
      </c>
      <c r="E406" s="1" t="s">
        <v>23</v>
      </c>
      <c r="F406" s="1" t="s">
        <v>24</v>
      </c>
      <c r="G406" s="20">
        <v>95000</v>
      </c>
      <c r="H406" s="1">
        <v>2</v>
      </c>
      <c r="I406" s="1" t="s">
        <v>15</v>
      </c>
      <c r="J406" s="1" t="s">
        <v>73</v>
      </c>
      <c r="K406" s="1">
        <f>G406*H406</f>
        <v>190000</v>
      </c>
    </row>
    <row r="407" spans="1:11">
      <c r="A407" s="1" t="s">
        <v>505</v>
      </c>
      <c r="B407" s="2">
        <v>45210</v>
      </c>
      <c r="C407" s="1" t="s">
        <v>243</v>
      </c>
      <c r="D407" s="1" t="s">
        <v>59</v>
      </c>
      <c r="E407" s="1" t="s">
        <v>28</v>
      </c>
      <c r="F407" s="1" t="s">
        <v>49</v>
      </c>
      <c r="G407" s="20">
        <v>450000</v>
      </c>
      <c r="H407" s="1">
        <v>3</v>
      </c>
      <c r="I407" s="1" t="s">
        <v>19</v>
      </c>
      <c r="J407" s="1" t="s">
        <v>73</v>
      </c>
      <c r="K407" s="1">
        <f>G407*H407</f>
        <v>1350000</v>
      </c>
    </row>
    <row r="408" spans="1:11">
      <c r="A408" s="1" t="s">
        <v>506</v>
      </c>
      <c r="B408" s="2">
        <v>45266</v>
      </c>
      <c r="C408" s="1" t="s">
        <v>26</v>
      </c>
      <c r="D408" s="1" t="s">
        <v>27</v>
      </c>
      <c r="E408" s="1" t="s">
        <v>23</v>
      </c>
      <c r="F408" s="1" t="s">
        <v>40</v>
      </c>
      <c r="G408" s="20">
        <v>150000</v>
      </c>
      <c r="H408" s="1">
        <v>4</v>
      </c>
      <c r="I408" s="1" t="s">
        <v>33</v>
      </c>
      <c r="J408" s="1" t="s">
        <v>20</v>
      </c>
      <c r="K408" s="1">
        <f>G408*H408</f>
        <v>600000</v>
      </c>
    </row>
    <row r="409" spans="1:11">
      <c r="A409" s="1" t="s">
        <v>507</v>
      </c>
      <c r="B409" s="2">
        <v>45163</v>
      </c>
      <c r="C409" s="1" t="s">
        <v>31</v>
      </c>
      <c r="D409" s="1" t="s">
        <v>18</v>
      </c>
      <c r="E409" s="1" t="s">
        <v>28</v>
      </c>
      <c r="F409" s="1" t="s">
        <v>49</v>
      </c>
      <c r="G409" s="20">
        <v>450000</v>
      </c>
      <c r="H409" s="1">
        <v>8</v>
      </c>
      <c r="I409" s="1" t="s">
        <v>33</v>
      </c>
      <c r="J409" s="1" t="s">
        <v>53</v>
      </c>
      <c r="K409" s="1">
        <f>G409*H409</f>
        <v>3600000</v>
      </c>
    </row>
    <row r="410" spans="1:11">
      <c r="A410" s="1" t="s">
        <v>248</v>
      </c>
      <c r="B410" s="2">
        <v>45079</v>
      </c>
      <c r="C410" s="1" t="s">
        <v>61</v>
      </c>
      <c r="D410" s="1" t="s">
        <v>72</v>
      </c>
      <c r="E410" s="1" t="s">
        <v>23</v>
      </c>
      <c r="F410" s="1" t="s">
        <v>52</v>
      </c>
      <c r="G410" s="20">
        <v>50000</v>
      </c>
      <c r="H410" s="1">
        <v>9</v>
      </c>
      <c r="I410" s="1" t="s">
        <v>33</v>
      </c>
      <c r="J410" s="1" t="s">
        <v>16</v>
      </c>
      <c r="K410" s="1">
        <f>G410*H410</f>
        <v>450000</v>
      </c>
    </row>
    <row r="411" spans="1:11">
      <c r="A411" s="1" t="s">
        <v>508</v>
      </c>
      <c r="B411" s="2">
        <v>45107</v>
      </c>
      <c r="C411" s="1" t="s">
        <v>195</v>
      </c>
      <c r="D411" s="1" t="s">
        <v>18</v>
      </c>
      <c r="E411" s="1" t="s">
        <v>28</v>
      </c>
      <c r="F411" s="1" t="s">
        <v>62</v>
      </c>
      <c r="G411" s="20">
        <v>250000</v>
      </c>
      <c r="H411" s="1">
        <v>9</v>
      </c>
      <c r="I411" s="1" t="s">
        <v>19</v>
      </c>
      <c r="J411" s="1" t="s">
        <v>73</v>
      </c>
      <c r="K411" s="1">
        <f>G411*H411</f>
        <v>2250000</v>
      </c>
    </row>
    <row r="412" spans="1:11">
      <c r="A412" s="1" t="s">
        <v>509</v>
      </c>
      <c r="B412" s="2">
        <v>44928</v>
      </c>
      <c r="C412" s="1" t="s">
        <v>101</v>
      </c>
      <c r="D412" s="1" t="s">
        <v>12</v>
      </c>
      <c r="E412" s="1" t="s">
        <v>28</v>
      </c>
      <c r="F412" s="1" t="s">
        <v>29</v>
      </c>
      <c r="G412" s="20">
        <v>600000</v>
      </c>
      <c r="H412" s="1">
        <v>5</v>
      </c>
      <c r="I412" s="1" t="s">
        <v>19</v>
      </c>
      <c r="J412" s="1" t="s">
        <v>20</v>
      </c>
      <c r="K412" s="1">
        <f>G412*H412</f>
        <v>3000000</v>
      </c>
    </row>
    <row r="413" spans="1:11">
      <c r="A413" s="1" t="s">
        <v>510</v>
      </c>
      <c r="B413" s="2">
        <v>45137</v>
      </c>
      <c r="C413" s="1" t="s">
        <v>48</v>
      </c>
      <c r="D413" s="1" t="s">
        <v>39</v>
      </c>
      <c r="E413" s="1" t="s">
        <v>13</v>
      </c>
      <c r="F413" s="1" t="s">
        <v>66</v>
      </c>
      <c r="G413" s="20">
        <v>8000000</v>
      </c>
      <c r="H413" s="1">
        <v>7</v>
      </c>
      <c r="I413" s="1" t="s">
        <v>19</v>
      </c>
      <c r="J413" s="1" t="s">
        <v>73</v>
      </c>
      <c r="K413" s="1">
        <f>G413*H413</f>
        <v>56000000</v>
      </c>
    </row>
    <row r="414" spans="1:11">
      <c r="A414" s="1" t="s">
        <v>511</v>
      </c>
      <c r="B414" s="2">
        <v>45093</v>
      </c>
      <c r="C414" s="1" t="s">
        <v>188</v>
      </c>
      <c r="D414" s="1" t="s">
        <v>56</v>
      </c>
      <c r="E414" s="1" t="s">
        <v>28</v>
      </c>
      <c r="F414" s="1" t="s">
        <v>62</v>
      </c>
      <c r="G414" s="20">
        <v>250000</v>
      </c>
      <c r="H414" s="1">
        <v>1</v>
      </c>
      <c r="I414" s="1" t="s">
        <v>19</v>
      </c>
      <c r="J414" s="1" t="s">
        <v>73</v>
      </c>
      <c r="K414" s="1">
        <f>G414*H414</f>
        <v>250000</v>
      </c>
    </row>
    <row r="415" spans="1:11">
      <c r="A415" s="1" t="s">
        <v>512</v>
      </c>
      <c r="B415" s="2">
        <v>45617</v>
      </c>
      <c r="C415" s="1" t="s">
        <v>120</v>
      </c>
      <c r="D415" s="1" t="s">
        <v>32</v>
      </c>
      <c r="E415" s="1" t="s">
        <v>28</v>
      </c>
      <c r="F415" s="1" t="s">
        <v>49</v>
      </c>
      <c r="G415" s="20">
        <v>450000</v>
      </c>
      <c r="H415" s="1">
        <v>10</v>
      </c>
      <c r="I415" s="1" t="s">
        <v>33</v>
      </c>
      <c r="J415" s="1" t="s">
        <v>53</v>
      </c>
      <c r="K415" s="1">
        <f>G415*H415</f>
        <v>4500000</v>
      </c>
    </row>
    <row r="416" spans="1:11">
      <c r="A416" s="1" t="s">
        <v>149</v>
      </c>
      <c r="B416" s="2">
        <v>45232</v>
      </c>
      <c r="C416" s="1" t="s">
        <v>112</v>
      </c>
      <c r="D416" s="1" t="s">
        <v>36</v>
      </c>
      <c r="E416" s="1" t="s">
        <v>28</v>
      </c>
      <c r="F416" s="1" t="s">
        <v>49</v>
      </c>
      <c r="G416" s="20">
        <v>450000</v>
      </c>
      <c r="H416" s="1">
        <v>1</v>
      </c>
      <c r="I416" s="1" t="s">
        <v>33</v>
      </c>
      <c r="J416" s="1" t="s">
        <v>73</v>
      </c>
      <c r="K416" s="1">
        <f>G416*H416</f>
        <v>450000</v>
      </c>
    </row>
    <row r="417" spans="1:11">
      <c r="A417" s="1" t="s">
        <v>513</v>
      </c>
      <c r="B417" s="2">
        <v>45563</v>
      </c>
      <c r="C417" s="1" t="s">
        <v>22</v>
      </c>
      <c r="D417" s="1" t="s">
        <v>27</v>
      </c>
      <c r="E417" s="1" t="s">
        <v>13</v>
      </c>
      <c r="F417" s="1" t="s">
        <v>127</v>
      </c>
      <c r="G417" s="20">
        <v>1200000</v>
      </c>
      <c r="H417" s="1">
        <v>8</v>
      </c>
      <c r="I417" s="1" t="s">
        <v>19</v>
      </c>
      <c r="J417" s="1" t="s">
        <v>53</v>
      </c>
      <c r="K417" s="1">
        <f>G417*H417</f>
        <v>9600000</v>
      </c>
    </row>
    <row r="418" spans="1:11">
      <c r="A418" s="1" t="s">
        <v>514</v>
      </c>
      <c r="B418" s="2">
        <v>45203</v>
      </c>
      <c r="C418" s="1" t="s">
        <v>90</v>
      </c>
      <c r="D418" s="1" t="s">
        <v>36</v>
      </c>
      <c r="E418" s="1" t="s">
        <v>13</v>
      </c>
      <c r="F418" s="1" t="s">
        <v>14</v>
      </c>
      <c r="G418" s="20">
        <v>15000000</v>
      </c>
      <c r="H418" s="1">
        <v>7</v>
      </c>
      <c r="I418" s="1" t="s">
        <v>19</v>
      </c>
      <c r="J418" s="1" t="s">
        <v>53</v>
      </c>
      <c r="K418" s="1">
        <f>G418*H418</f>
        <v>105000000</v>
      </c>
    </row>
    <row r="419" spans="1:11">
      <c r="A419" s="1" t="s">
        <v>515</v>
      </c>
      <c r="B419" s="2">
        <v>45343</v>
      </c>
      <c r="C419" s="1" t="s">
        <v>153</v>
      </c>
      <c r="D419" s="1" t="s">
        <v>72</v>
      </c>
      <c r="E419" s="1" t="s">
        <v>23</v>
      </c>
      <c r="F419" s="1" t="s">
        <v>52</v>
      </c>
      <c r="G419" s="20">
        <v>50000</v>
      </c>
      <c r="H419" s="1">
        <v>7</v>
      </c>
      <c r="I419" s="1" t="s">
        <v>19</v>
      </c>
      <c r="J419" s="1" t="s">
        <v>73</v>
      </c>
      <c r="K419" s="1">
        <f>G419*H419</f>
        <v>350000</v>
      </c>
    </row>
    <row r="420" spans="1:11">
      <c r="A420" s="1" t="s">
        <v>516</v>
      </c>
      <c r="B420" s="2">
        <v>45289</v>
      </c>
      <c r="C420" s="1" t="s">
        <v>263</v>
      </c>
      <c r="D420" s="1" t="s">
        <v>18</v>
      </c>
      <c r="E420" s="1" t="s">
        <v>23</v>
      </c>
      <c r="F420" s="1" t="s">
        <v>24</v>
      </c>
      <c r="G420" s="20">
        <v>95000</v>
      </c>
      <c r="H420" s="1">
        <v>2</v>
      </c>
      <c r="I420" s="1" t="s">
        <v>33</v>
      </c>
      <c r="J420" s="1" t="s">
        <v>73</v>
      </c>
      <c r="K420" s="1">
        <f>G420*H420</f>
        <v>190000</v>
      </c>
    </row>
    <row r="421" spans="1:11">
      <c r="A421" s="1" t="s">
        <v>517</v>
      </c>
      <c r="B421" s="2">
        <v>45619</v>
      </c>
      <c r="C421" s="1" t="s">
        <v>11</v>
      </c>
      <c r="D421" s="1" t="s">
        <v>12</v>
      </c>
      <c r="E421" s="1" t="s">
        <v>13</v>
      </c>
      <c r="F421" s="1" t="s">
        <v>127</v>
      </c>
      <c r="G421" s="20">
        <v>1200000</v>
      </c>
      <c r="H421" s="1">
        <v>4</v>
      </c>
      <c r="I421" s="1" t="s">
        <v>33</v>
      </c>
      <c r="J421" s="1" t="s">
        <v>20</v>
      </c>
      <c r="K421" s="1">
        <f>G421*H421</f>
        <v>4800000</v>
      </c>
    </row>
    <row r="422" spans="1:11">
      <c r="A422" s="1" t="s">
        <v>518</v>
      </c>
      <c r="B422" s="2">
        <v>45064</v>
      </c>
      <c r="C422" s="1" t="s">
        <v>188</v>
      </c>
      <c r="D422" s="1" t="s">
        <v>59</v>
      </c>
      <c r="E422" s="1" t="s">
        <v>28</v>
      </c>
      <c r="F422" s="1" t="s">
        <v>49</v>
      </c>
      <c r="G422" s="20">
        <v>450000</v>
      </c>
      <c r="H422" s="1">
        <v>7</v>
      </c>
      <c r="I422" s="1" t="s">
        <v>33</v>
      </c>
      <c r="J422" s="1" t="s">
        <v>53</v>
      </c>
      <c r="K422" s="1">
        <f>G422*H422</f>
        <v>3150000</v>
      </c>
    </row>
    <row r="423" spans="1:11">
      <c r="A423" s="1" t="s">
        <v>519</v>
      </c>
      <c r="B423" s="2">
        <v>45599</v>
      </c>
      <c r="C423" s="1" t="s">
        <v>69</v>
      </c>
      <c r="D423" s="1" t="s">
        <v>59</v>
      </c>
      <c r="E423" s="1" t="s">
        <v>13</v>
      </c>
      <c r="F423" s="1" t="s">
        <v>66</v>
      </c>
      <c r="G423" s="20">
        <v>8000000</v>
      </c>
      <c r="H423" s="1">
        <v>1</v>
      </c>
      <c r="I423" s="1" t="s">
        <v>33</v>
      </c>
      <c r="J423" s="1" t="s">
        <v>73</v>
      </c>
      <c r="K423" s="1">
        <f>G423*H423</f>
        <v>8000000</v>
      </c>
    </row>
    <row r="424" spans="1:11">
      <c r="A424" s="1" t="s">
        <v>520</v>
      </c>
      <c r="B424" s="2">
        <v>45577</v>
      </c>
      <c r="C424" s="1" t="s">
        <v>51</v>
      </c>
      <c r="D424" s="1" t="s">
        <v>56</v>
      </c>
      <c r="E424" s="1" t="s">
        <v>28</v>
      </c>
      <c r="F424" s="1" t="s">
        <v>49</v>
      </c>
      <c r="G424" s="20">
        <v>450000</v>
      </c>
      <c r="H424" s="1">
        <v>8</v>
      </c>
      <c r="I424" s="1" t="s">
        <v>15</v>
      </c>
      <c r="J424" s="1" t="s">
        <v>20</v>
      </c>
      <c r="K424" s="1">
        <f>G424*H424</f>
        <v>3600000</v>
      </c>
    </row>
    <row r="425" spans="1:11">
      <c r="A425" s="1" t="s">
        <v>521</v>
      </c>
      <c r="B425" s="2">
        <v>45579</v>
      </c>
      <c r="C425" s="1" t="s">
        <v>108</v>
      </c>
      <c r="D425" s="1" t="s">
        <v>59</v>
      </c>
      <c r="E425" s="1" t="s">
        <v>28</v>
      </c>
      <c r="F425" s="1" t="s">
        <v>29</v>
      </c>
      <c r="G425" s="20">
        <v>600000</v>
      </c>
      <c r="H425" s="1">
        <v>7</v>
      </c>
      <c r="I425" s="1" t="s">
        <v>19</v>
      </c>
      <c r="J425" s="1" t="s">
        <v>73</v>
      </c>
      <c r="K425" s="1">
        <f>G425*H425</f>
        <v>4200000</v>
      </c>
    </row>
    <row r="426" spans="1:11">
      <c r="A426" s="1" t="s">
        <v>522</v>
      </c>
      <c r="B426" s="2">
        <v>45591</v>
      </c>
      <c r="C426" s="1" t="s">
        <v>51</v>
      </c>
      <c r="D426" s="1" t="s">
        <v>27</v>
      </c>
      <c r="E426" s="1" t="s">
        <v>23</v>
      </c>
      <c r="F426" s="1" t="s">
        <v>40</v>
      </c>
      <c r="G426" s="20">
        <v>150000</v>
      </c>
      <c r="H426" s="1">
        <v>5</v>
      </c>
      <c r="I426" s="1" t="s">
        <v>33</v>
      </c>
      <c r="J426" s="1" t="s">
        <v>73</v>
      </c>
      <c r="K426" s="1">
        <f>G426*H426</f>
        <v>750000</v>
      </c>
    </row>
    <row r="427" spans="1:11">
      <c r="A427" s="1" t="s">
        <v>196</v>
      </c>
      <c r="B427" s="2">
        <v>45367</v>
      </c>
      <c r="C427" s="1" t="s">
        <v>168</v>
      </c>
      <c r="D427" s="1" t="s">
        <v>18</v>
      </c>
      <c r="E427" s="1" t="s">
        <v>23</v>
      </c>
      <c r="F427" s="1" t="s">
        <v>52</v>
      </c>
      <c r="G427" s="20">
        <v>50000</v>
      </c>
      <c r="H427" s="1">
        <v>1</v>
      </c>
      <c r="I427" s="1" t="s">
        <v>15</v>
      </c>
      <c r="J427" s="1" t="s">
        <v>73</v>
      </c>
      <c r="K427" s="1">
        <f>G427*H427</f>
        <v>50000</v>
      </c>
    </row>
    <row r="428" spans="1:11">
      <c r="A428" s="1" t="s">
        <v>523</v>
      </c>
      <c r="B428" s="2">
        <v>45542</v>
      </c>
      <c r="C428" s="1" t="s">
        <v>198</v>
      </c>
      <c r="D428" s="1" t="s">
        <v>32</v>
      </c>
      <c r="E428" s="1" t="s">
        <v>13</v>
      </c>
      <c r="F428" s="1" t="s">
        <v>66</v>
      </c>
      <c r="G428" s="20">
        <v>8000000</v>
      </c>
      <c r="H428" s="1">
        <v>1</v>
      </c>
      <c r="I428" s="1" t="s">
        <v>15</v>
      </c>
      <c r="J428" s="1" t="s">
        <v>73</v>
      </c>
      <c r="K428" s="1">
        <f>G428*H428</f>
        <v>8000000</v>
      </c>
    </row>
    <row r="429" spans="1:11">
      <c r="A429" s="1" t="s">
        <v>524</v>
      </c>
      <c r="B429" s="2">
        <v>45367</v>
      </c>
      <c r="C429" s="1" t="s">
        <v>96</v>
      </c>
      <c r="D429" s="1" t="s">
        <v>59</v>
      </c>
      <c r="E429" s="1" t="s">
        <v>23</v>
      </c>
      <c r="F429" s="1" t="s">
        <v>52</v>
      </c>
      <c r="G429" s="20">
        <v>50000</v>
      </c>
      <c r="H429" s="1">
        <v>2</v>
      </c>
      <c r="I429" s="1" t="s">
        <v>19</v>
      </c>
      <c r="J429" s="1" t="s">
        <v>53</v>
      </c>
      <c r="K429" s="1">
        <f>G429*H429</f>
        <v>100000</v>
      </c>
    </row>
    <row r="430" spans="1:11">
      <c r="A430" s="1" t="s">
        <v>525</v>
      </c>
      <c r="B430" s="2">
        <v>45331</v>
      </c>
      <c r="C430" s="1" t="s">
        <v>180</v>
      </c>
      <c r="D430" s="1" t="s">
        <v>39</v>
      </c>
      <c r="E430" s="1" t="s">
        <v>23</v>
      </c>
      <c r="F430" s="1" t="s">
        <v>52</v>
      </c>
      <c r="G430" s="20">
        <v>50000</v>
      </c>
      <c r="H430" s="1">
        <v>5</v>
      </c>
      <c r="I430" s="1" t="s">
        <v>33</v>
      </c>
      <c r="J430" s="1" t="s">
        <v>53</v>
      </c>
      <c r="K430" s="1">
        <f>G430*H430</f>
        <v>250000</v>
      </c>
    </row>
    <row r="431" spans="1:11">
      <c r="A431" s="1" t="s">
        <v>526</v>
      </c>
      <c r="B431" s="2">
        <v>45367</v>
      </c>
      <c r="C431" s="1" t="s">
        <v>114</v>
      </c>
      <c r="D431" s="1" t="s">
        <v>12</v>
      </c>
      <c r="E431" s="1" t="s">
        <v>13</v>
      </c>
      <c r="F431" s="1" t="s">
        <v>127</v>
      </c>
      <c r="G431" s="20">
        <v>1200000</v>
      </c>
      <c r="H431" s="1">
        <v>2</v>
      </c>
      <c r="I431" s="1" t="s">
        <v>19</v>
      </c>
      <c r="J431" s="1" t="s">
        <v>53</v>
      </c>
      <c r="K431" s="1">
        <f>G431*H431</f>
        <v>2400000</v>
      </c>
    </row>
    <row r="432" spans="1:11">
      <c r="A432" s="1" t="s">
        <v>289</v>
      </c>
      <c r="B432" s="2">
        <v>45243</v>
      </c>
      <c r="C432" s="1" t="s">
        <v>180</v>
      </c>
      <c r="D432" s="1" t="s">
        <v>36</v>
      </c>
      <c r="E432" s="1" t="s">
        <v>28</v>
      </c>
      <c r="F432" s="1" t="s">
        <v>49</v>
      </c>
      <c r="G432" s="20">
        <v>450000</v>
      </c>
      <c r="H432" s="1">
        <v>10</v>
      </c>
      <c r="I432" s="1" t="s">
        <v>33</v>
      </c>
      <c r="J432" s="1" t="s">
        <v>20</v>
      </c>
      <c r="K432" s="1">
        <f>G432*H432</f>
        <v>4500000</v>
      </c>
    </row>
    <row r="433" spans="1:11">
      <c r="A433" s="1" t="s">
        <v>308</v>
      </c>
      <c r="B433" s="2">
        <v>44937</v>
      </c>
      <c r="C433" s="1" t="s">
        <v>129</v>
      </c>
      <c r="D433" s="1" t="s">
        <v>12</v>
      </c>
      <c r="E433" s="1" t="s">
        <v>28</v>
      </c>
      <c r="F433" s="1" t="s">
        <v>29</v>
      </c>
      <c r="G433" s="20">
        <v>600000</v>
      </c>
      <c r="H433" s="1">
        <v>5</v>
      </c>
      <c r="I433" s="1" t="s">
        <v>33</v>
      </c>
      <c r="J433" s="1" t="s">
        <v>73</v>
      </c>
      <c r="K433" s="1">
        <f>G433*H433</f>
        <v>3000000</v>
      </c>
    </row>
    <row r="434" spans="1:11">
      <c r="A434" s="1" t="s">
        <v>527</v>
      </c>
      <c r="B434" s="2">
        <v>45492</v>
      </c>
      <c r="C434" s="1" t="s">
        <v>132</v>
      </c>
      <c r="D434" s="1" t="s">
        <v>39</v>
      </c>
      <c r="E434" s="1" t="s">
        <v>23</v>
      </c>
      <c r="F434" s="1" t="s">
        <v>40</v>
      </c>
      <c r="G434" s="20">
        <v>150000</v>
      </c>
      <c r="H434" s="1">
        <v>8</v>
      </c>
      <c r="I434" s="1" t="s">
        <v>15</v>
      </c>
      <c r="J434" s="1" t="s">
        <v>73</v>
      </c>
      <c r="K434" s="1">
        <f>G434*H434</f>
        <v>1200000</v>
      </c>
    </row>
    <row r="435" spans="1:11">
      <c r="A435" s="1" t="s">
        <v>528</v>
      </c>
      <c r="B435" s="2">
        <v>45204</v>
      </c>
      <c r="C435" s="1" t="s">
        <v>96</v>
      </c>
      <c r="D435" s="1" t="s">
        <v>36</v>
      </c>
      <c r="E435" s="1" t="s">
        <v>23</v>
      </c>
      <c r="F435" s="1" t="s">
        <v>40</v>
      </c>
      <c r="G435" s="20">
        <v>150000</v>
      </c>
      <c r="H435" s="1">
        <v>10</v>
      </c>
      <c r="I435" s="1" t="s">
        <v>19</v>
      </c>
      <c r="J435" s="1" t="s">
        <v>20</v>
      </c>
      <c r="K435" s="1">
        <f>G435*H435</f>
        <v>1500000</v>
      </c>
    </row>
    <row r="436" spans="1:11">
      <c r="A436" s="1" t="s">
        <v>529</v>
      </c>
      <c r="B436" s="2">
        <v>45048</v>
      </c>
      <c r="C436" s="1" t="s">
        <v>129</v>
      </c>
      <c r="D436" s="1" t="s">
        <v>27</v>
      </c>
      <c r="E436" s="1" t="s">
        <v>23</v>
      </c>
      <c r="F436" s="1" t="s">
        <v>24</v>
      </c>
      <c r="G436" s="20">
        <v>95000</v>
      </c>
      <c r="H436" s="1">
        <v>8</v>
      </c>
      <c r="I436" s="1" t="s">
        <v>33</v>
      </c>
      <c r="J436" s="1" t="s">
        <v>73</v>
      </c>
      <c r="K436" s="1">
        <f>G436*H436</f>
        <v>760000</v>
      </c>
    </row>
    <row r="437" spans="1:11">
      <c r="A437" s="1" t="s">
        <v>530</v>
      </c>
      <c r="B437" s="2">
        <v>45153</v>
      </c>
      <c r="C437" s="1" t="s">
        <v>124</v>
      </c>
      <c r="D437" s="1" t="s">
        <v>56</v>
      </c>
      <c r="E437" s="1" t="s">
        <v>13</v>
      </c>
      <c r="F437" s="1" t="s">
        <v>29</v>
      </c>
      <c r="G437" s="20">
        <v>600000</v>
      </c>
      <c r="H437" s="1">
        <v>3</v>
      </c>
      <c r="I437" s="1" t="s">
        <v>15</v>
      </c>
      <c r="J437" s="1" t="s">
        <v>73</v>
      </c>
      <c r="K437" s="1">
        <f>G437*H437</f>
        <v>1800000</v>
      </c>
    </row>
    <row r="438" spans="1:11">
      <c r="A438" s="1" t="s">
        <v>531</v>
      </c>
      <c r="B438" s="2">
        <v>45513</v>
      </c>
      <c r="C438" s="1" t="s">
        <v>88</v>
      </c>
      <c r="D438" s="1" t="s">
        <v>12</v>
      </c>
      <c r="E438" s="1" t="s">
        <v>13</v>
      </c>
      <c r="F438" s="1" t="s">
        <v>66</v>
      </c>
      <c r="G438" s="20">
        <v>8000000</v>
      </c>
      <c r="H438" s="1">
        <v>10</v>
      </c>
      <c r="I438" s="1" t="s">
        <v>19</v>
      </c>
      <c r="J438" s="1" t="s">
        <v>73</v>
      </c>
      <c r="K438" s="1">
        <f>G438*H438</f>
        <v>80000000</v>
      </c>
    </row>
    <row r="439" spans="1:11">
      <c r="A439" s="1" t="s">
        <v>532</v>
      </c>
      <c r="B439" s="2">
        <v>45079</v>
      </c>
      <c r="C439" s="1" t="s">
        <v>35</v>
      </c>
      <c r="D439" s="1" t="s">
        <v>36</v>
      </c>
      <c r="E439" s="1" t="s">
        <v>13</v>
      </c>
      <c r="F439" s="1" t="s">
        <v>66</v>
      </c>
      <c r="G439" s="20">
        <v>8000000</v>
      </c>
      <c r="H439" s="1">
        <v>7</v>
      </c>
      <c r="I439" s="1" t="s">
        <v>33</v>
      </c>
      <c r="J439" s="1" t="s">
        <v>53</v>
      </c>
      <c r="K439" s="1">
        <f>G439*H439</f>
        <v>56000000</v>
      </c>
    </row>
    <row r="440" spans="1:11">
      <c r="A440" s="1" t="s">
        <v>98</v>
      </c>
      <c r="B440" s="2">
        <v>45398</v>
      </c>
      <c r="C440" s="1" t="s">
        <v>99</v>
      </c>
      <c r="D440" s="1" t="s">
        <v>27</v>
      </c>
      <c r="E440" s="1" t="s">
        <v>28</v>
      </c>
      <c r="F440" s="1" t="s">
        <v>29</v>
      </c>
      <c r="G440" s="20">
        <v>600000</v>
      </c>
      <c r="H440" s="1">
        <v>8</v>
      </c>
      <c r="I440" s="1" t="s">
        <v>15</v>
      </c>
      <c r="J440" s="1" t="s">
        <v>53</v>
      </c>
      <c r="K440" s="1">
        <f>G440*H440</f>
        <v>4800000</v>
      </c>
    </row>
    <row r="441" spans="1:11">
      <c r="A441" s="1" t="s">
        <v>533</v>
      </c>
      <c r="B441" s="2">
        <v>45448</v>
      </c>
      <c r="C441" s="1" t="s">
        <v>101</v>
      </c>
      <c r="D441" s="1" t="s">
        <v>32</v>
      </c>
      <c r="E441" s="1" t="s">
        <v>23</v>
      </c>
      <c r="F441" s="1" t="s">
        <v>52</v>
      </c>
      <c r="G441" s="20">
        <v>50000</v>
      </c>
      <c r="H441" s="1">
        <v>1</v>
      </c>
      <c r="I441" s="1" t="s">
        <v>19</v>
      </c>
      <c r="J441" s="1" t="s">
        <v>73</v>
      </c>
      <c r="K441" s="1">
        <f>G441*H441</f>
        <v>50000</v>
      </c>
    </row>
    <row r="442" spans="1:11">
      <c r="A442" s="1" t="s">
        <v>534</v>
      </c>
      <c r="B442" s="2">
        <v>45178</v>
      </c>
      <c r="C442" s="1" t="s">
        <v>162</v>
      </c>
      <c r="D442" s="1" t="s">
        <v>27</v>
      </c>
      <c r="E442" s="1" t="s">
        <v>13</v>
      </c>
      <c r="F442" s="1" t="s">
        <v>66</v>
      </c>
      <c r="G442" s="20">
        <v>8000000</v>
      </c>
      <c r="H442" s="1">
        <v>1</v>
      </c>
      <c r="I442" s="1" t="s">
        <v>15</v>
      </c>
      <c r="J442" s="1" t="s">
        <v>73</v>
      </c>
      <c r="K442" s="1">
        <f>G442*H442</f>
        <v>8000000</v>
      </c>
    </row>
    <row r="443" spans="1:11">
      <c r="A443" s="1" t="s">
        <v>535</v>
      </c>
      <c r="B443" s="2">
        <v>45061</v>
      </c>
      <c r="C443" s="1" t="s">
        <v>137</v>
      </c>
      <c r="D443" s="1" t="s">
        <v>32</v>
      </c>
      <c r="E443" s="1" t="s">
        <v>13</v>
      </c>
      <c r="F443" s="1" t="s">
        <v>14</v>
      </c>
      <c r="G443" s="20">
        <v>15000000</v>
      </c>
      <c r="H443" s="1">
        <v>7</v>
      </c>
      <c r="I443" s="1" t="s">
        <v>19</v>
      </c>
      <c r="J443" s="1" t="s">
        <v>16</v>
      </c>
      <c r="K443" s="1">
        <f>G443*H443</f>
        <v>105000000</v>
      </c>
    </row>
    <row r="444" spans="1:11">
      <c r="A444" s="1" t="s">
        <v>536</v>
      </c>
      <c r="B444" s="2">
        <v>45313</v>
      </c>
      <c r="C444" s="1" t="s">
        <v>35</v>
      </c>
      <c r="D444" s="1" t="s">
        <v>72</v>
      </c>
      <c r="E444" s="1" t="s">
        <v>13</v>
      </c>
      <c r="F444" s="1" t="s">
        <v>66</v>
      </c>
      <c r="G444" s="20">
        <v>8000000</v>
      </c>
      <c r="H444" s="1">
        <v>1</v>
      </c>
      <c r="I444" s="1" t="s">
        <v>33</v>
      </c>
      <c r="J444" s="1" t="s">
        <v>73</v>
      </c>
      <c r="K444" s="1">
        <f>G444*H444</f>
        <v>8000000</v>
      </c>
    </row>
    <row r="445" spans="1:11">
      <c r="A445" s="1" t="s">
        <v>537</v>
      </c>
      <c r="B445" s="2">
        <v>45367</v>
      </c>
      <c r="C445" s="1" t="s">
        <v>44</v>
      </c>
      <c r="D445" s="1" t="s">
        <v>12</v>
      </c>
      <c r="E445" s="1" t="s">
        <v>13</v>
      </c>
      <c r="F445" s="1" t="s">
        <v>127</v>
      </c>
      <c r="G445" s="20">
        <v>1200000</v>
      </c>
      <c r="H445" s="1">
        <v>2</v>
      </c>
      <c r="I445" s="1" t="s">
        <v>19</v>
      </c>
      <c r="J445" s="1" t="s">
        <v>20</v>
      </c>
      <c r="K445" s="1">
        <f>G445*H445</f>
        <v>2400000</v>
      </c>
    </row>
    <row r="446" spans="1:11">
      <c r="A446" s="1" t="s">
        <v>538</v>
      </c>
      <c r="B446" s="2">
        <v>44969</v>
      </c>
      <c r="C446" s="1" t="s">
        <v>137</v>
      </c>
      <c r="D446" s="1" t="s">
        <v>12</v>
      </c>
      <c r="E446" s="1" t="s">
        <v>13</v>
      </c>
      <c r="F446" s="1" t="s">
        <v>66</v>
      </c>
      <c r="G446" s="20">
        <v>8000000</v>
      </c>
      <c r="H446" s="1">
        <v>1</v>
      </c>
      <c r="I446" s="1" t="s">
        <v>33</v>
      </c>
      <c r="J446" s="1" t="s">
        <v>20</v>
      </c>
      <c r="K446" s="1">
        <f>G446*H446</f>
        <v>8000000</v>
      </c>
    </row>
    <row r="447" spans="1:11">
      <c r="A447" s="1" t="s">
        <v>539</v>
      </c>
      <c r="B447" s="2">
        <v>44938</v>
      </c>
      <c r="C447" s="1" t="s">
        <v>277</v>
      </c>
      <c r="D447" s="1" t="s">
        <v>27</v>
      </c>
      <c r="E447" s="1" t="s">
        <v>13</v>
      </c>
      <c r="F447" s="1" t="s">
        <v>127</v>
      </c>
      <c r="G447" s="20">
        <v>1200000</v>
      </c>
      <c r="H447" s="1">
        <v>7</v>
      </c>
      <c r="I447" s="1" t="s">
        <v>15</v>
      </c>
      <c r="J447" s="1" t="s">
        <v>20</v>
      </c>
      <c r="K447" s="1">
        <f>G447*H447</f>
        <v>8400000</v>
      </c>
    </row>
    <row r="448" spans="1:11">
      <c r="A448" s="1" t="s">
        <v>540</v>
      </c>
      <c r="B448" s="2">
        <v>45449</v>
      </c>
      <c r="C448" s="1" t="s">
        <v>116</v>
      </c>
      <c r="D448" s="1" t="s">
        <v>12</v>
      </c>
      <c r="E448" s="1" t="s">
        <v>13</v>
      </c>
      <c r="F448" s="1" t="s">
        <v>66</v>
      </c>
      <c r="G448" s="20">
        <v>8000000</v>
      </c>
      <c r="H448" s="1">
        <v>4</v>
      </c>
      <c r="I448" s="1" t="s">
        <v>33</v>
      </c>
      <c r="J448" s="1" t="s">
        <v>20</v>
      </c>
      <c r="K448" s="1">
        <f>G448*H448</f>
        <v>32000000</v>
      </c>
    </row>
    <row r="449" spans="1:11">
      <c r="A449" s="1" t="s">
        <v>541</v>
      </c>
      <c r="B449" s="2">
        <v>45626</v>
      </c>
      <c r="C449" s="1" t="s">
        <v>71</v>
      </c>
      <c r="D449" s="1" t="s">
        <v>72</v>
      </c>
      <c r="E449" s="1" t="s">
        <v>28</v>
      </c>
      <c r="F449" s="1" t="s">
        <v>49</v>
      </c>
      <c r="G449" s="20">
        <v>450000</v>
      </c>
      <c r="H449" s="1">
        <v>3</v>
      </c>
      <c r="I449" s="1" t="s">
        <v>15</v>
      </c>
      <c r="J449" s="1" t="s">
        <v>53</v>
      </c>
      <c r="K449" s="1">
        <f>G449*H449</f>
        <v>1350000</v>
      </c>
    </row>
    <row r="450" spans="1:11">
      <c r="A450" s="1" t="s">
        <v>25</v>
      </c>
      <c r="B450" s="2">
        <v>45315</v>
      </c>
      <c r="C450" s="1" t="s">
        <v>157</v>
      </c>
      <c r="D450" s="1" t="s">
        <v>27</v>
      </c>
      <c r="E450" s="1" t="s">
        <v>28</v>
      </c>
      <c r="F450" s="1" t="s">
        <v>29</v>
      </c>
      <c r="G450" s="20">
        <v>600000</v>
      </c>
      <c r="H450" s="1">
        <v>4</v>
      </c>
      <c r="I450" s="1" t="s">
        <v>15</v>
      </c>
      <c r="J450" s="1" t="s">
        <v>73</v>
      </c>
      <c r="K450" s="1">
        <f>G450*H450</f>
        <v>2400000</v>
      </c>
    </row>
    <row r="451" spans="1:11">
      <c r="A451" s="1" t="s">
        <v>542</v>
      </c>
      <c r="B451" s="2">
        <v>45378</v>
      </c>
      <c r="C451" s="1" t="s">
        <v>31</v>
      </c>
      <c r="D451" s="1" t="s">
        <v>27</v>
      </c>
      <c r="E451" s="1" t="s">
        <v>13</v>
      </c>
      <c r="F451" s="1" t="s">
        <v>127</v>
      </c>
      <c r="G451" s="20">
        <v>1200000</v>
      </c>
      <c r="H451" s="1">
        <v>9</v>
      </c>
      <c r="I451" s="1" t="s">
        <v>33</v>
      </c>
      <c r="J451" s="1" t="s">
        <v>16</v>
      </c>
      <c r="K451" s="1">
        <f>G451*H451</f>
        <v>10800000</v>
      </c>
    </row>
    <row r="452" spans="1:11">
      <c r="A452" s="1" t="s">
        <v>543</v>
      </c>
      <c r="B452" s="2">
        <v>45064</v>
      </c>
      <c r="C452" s="1" t="s">
        <v>116</v>
      </c>
      <c r="D452" s="1" t="s">
        <v>59</v>
      </c>
      <c r="E452" s="1" t="s">
        <v>28</v>
      </c>
      <c r="F452" s="1" t="s">
        <v>29</v>
      </c>
      <c r="G452" s="20">
        <v>600000</v>
      </c>
      <c r="H452" s="1">
        <v>10</v>
      </c>
      <c r="I452" s="1" t="s">
        <v>19</v>
      </c>
      <c r="J452" s="1" t="s">
        <v>73</v>
      </c>
      <c r="K452" s="1">
        <f>G452*H452</f>
        <v>6000000</v>
      </c>
    </row>
    <row r="453" spans="1:11">
      <c r="A453" s="1" t="s">
        <v>544</v>
      </c>
      <c r="B453" s="2">
        <v>45084</v>
      </c>
      <c r="C453" s="1" t="s">
        <v>79</v>
      </c>
      <c r="D453" s="1" t="s">
        <v>59</v>
      </c>
      <c r="E453" s="1" t="s">
        <v>23</v>
      </c>
      <c r="F453" s="1" t="s">
        <v>40</v>
      </c>
      <c r="G453" s="20">
        <v>150000</v>
      </c>
      <c r="H453" s="1">
        <v>7</v>
      </c>
      <c r="I453" s="1" t="s">
        <v>15</v>
      </c>
      <c r="J453" s="1" t="s">
        <v>73</v>
      </c>
      <c r="K453" s="1">
        <f>G453*H453</f>
        <v>1050000</v>
      </c>
    </row>
    <row r="454" spans="1:11">
      <c r="A454" s="1" t="s">
        <v>545</v>
      </c>
      <c r="B454" s="2">
        <v>45321</v>
      </c>
      <c r="C454" s="1" t="s">
        <v>134</v>
      </c>
      <c r="D454" s="1" t="s">
        <v>72</v>
      </c>
      <c r="E454" s="1" t="s">
        <v>13</v>
      </c>
      <c r="F454" s="1" t="s">
        <v>127</v>
      </c>
      <c r="G454" s="20">
        <v>1200000</v>
      </c>
      <c r="H454" s="1">
        <v>8</v>
      </c>
      <c r="I454" s="1" t="s">
        <v>15</v>
      </c>
      <c r="J454" s="1" t="s">
        <v>73</v>
      </c>
      <c r="K454" s="1">
        <f>G454*H454</f>
        <v>9600000</v>
      </c>
    </row>
    <row r="455" spans="1:11">
      <c r="A455" s="1" t="s">
        <v>546</v>
      </c>
      <c r="B455" s="2">
        <v>45565</v>
      </c>
      <c r="C455" s="1" t="s">
        <v>48</v>
      </c>
      <c r="D455" s="1" t="s">
        <v>36</v>
      </c>
      <c r="E455" s="1" t="s">
        <v>28</v>
      </c>
      <c r="F455" s="1" t="s">
        <v>62</v>
      </c>
      <c r="G455" s="20">
        <v>250000</v>
      </c>
      <c r="H455" s="1">
        <v>5</v>
      </c>
      <c r="I455" s="1" t="s">
        <v>19</v>
      </c>
      <c r="J455" s="1" t="s">
        <v>73</v>
      </c>
      <c r="K455" s="1">
        <f>G455*H455</f>
        <v>1250000</v>
      </c>
    </row>
    <row r="456" spans="1:11">
      <c r="A456" s="1" t="s">
        <v>547</v>
      </c>
      <c r="B456" s="2">
        <v>45220</v>
      </c>
      <c r="C456" s="1" t="s">
        <v>101</v>
      </c>
      <c r="D456" s="1" t="s">
        <v>12</v>
      </c>
      <c r="E456" s="1" t="s">
        <v>23</v>
      </c>
      <c r="F456" s="1" t="s">
        <v>40</v>
      </c>
      <c r="G456" s="20">
        <v>150000</v>
      </c>
      <c r="H456" s="1">
        <v>1</v>
      </c>
      <c r="I456" s="1" t="s">
        <v>33</v>
      </c>
      <c r="J456" s="1" t="s">
        <v>53</v>
      </c>
      <c r="K456" s="1">
        <f>G456*H456</f>
        <v>150000</v>
      </c>
    </row>
    <row r="457" spans="1:11">
      <c r="A457" s="1" t="s">
        <v>548</v>
      </c>
      <c r="B457" s="2">
        <v>45367</v>
      </c>
      <c r="C457" s="1" t="s">
        <v>81</v>
      </c>
      <c r="D457" s="1" t="s">
        <v>12</v>
      </c>
      <c r="E457" s="1" t="s">
        <v>13</v>
      </c>
      <c r="F457" s="1" t="s">
        <v>127</v>
      </c>
      <c r="G457" s="20">
        <v>1200000</v>
      </c>
      <c r="H457" s="1">
        <v>9</v>
      </c>
      <c r="I457" s="1" t="s">
        <v>19</v>
      </c>
      <c r="J457" s="1" t="s">
        <v>73</v>
      </c>
      <c r="K457" s="1">
        <f>G457*H457</f>
        <v>10800000</v>
      </c>
    </row>
    <row r="458" spans="1:11">
      <c r="A458" s="1" t="s">
        <v>549</v>
      </c>
      <c r="B458" s="2">
        <v>45218</v>
      </c>
      <c r="C458" s="1" t="s">
        <v>55</v>
      </c>
      <c r="D458" s="1" t="s">
        <v>59</v>
      </c>
      <c r="E458" s="1" t="s">
        <v>13</v>
      </c>
      <c r="F458" s="1" t="s">
        <v>66</v>
      </c>
      <c r="G458" s="20">
        <v>8000000</v>
      </c>
      <c r="H458" s="1">
        <v>1</v>
      </c>
      <c r="I458" s="1" t="s">
        <v>56</v>
      </c>
      <c r="J458" s="1" t="s">
        <v>73</v>
      </c>
      <c r="K458" s="1">
        <f>G458*H458</f>
        <v>8000000</v>
      </c>
    </row>
    <row r="459" spans="1:11">
      <c r="A459" s="1" t="s">
        <v>550</v>
      </c>
      <c r="B459" s="2">
        <v>45089</v>
      </c>
      <c r="C459" s="1" t="s">
        <v>65</v>
      </c>
      <c r="D459" s="1" t="s">
        <v>72</v>
      </c>
      <c r="E459" s="1" t="s">
        <v>28</v>
      </c>
      <c r="F459" s="1" t="s">
        <v>29</v>
      </c>
      <c r="G459" s="20">
        <v>600000</v>
      </c>
      <c r="H459" s="1">
        <v>2</v>
      </c>
      <c r="I459" s="1" t="s">
        <v>33</v>
      </c>
      <c r="J459" s="1" t="s">
        <v>73</v>
      </c>
      <c r="K459" s="1">
        <f>G459*H459</f>
        <v>1200000</v>
      </c>
    </row>
    <row r="460" spans="1:11">
      <c r="A460" s="1" t="s">
        <v>551</v>
      </c>
      <c r="B460" s="2">
        <v>45128</v>
      </c>
      <c r="C460" s="1" t="s">
        <v>312</v>
      </c>
      <c r="D460" s="1" t="s">
        <v>72</v>
      </c>
      <c r="E460" s="1" t="s">
        <v>13</v>
      </c>
      <c r="F460" s="1" t="s">
        <v>127</v>
      </c>
      <c r="G460" s="20">
        <v>1200000</v>
      </c>
      <c r="H460" s="1">
        <v>9</v>
      </c>
      <c r="I460" s="1" t="s">
        <v>19</v>
      </c>
      <c r="J460" s="1" t="s">
        <v>73</v>
      </c>
      <c r="K460" s="1">
        <f>G460*H460</f>
        <v>10800000</v>
      </c>
    </row>
    <row r="461" spans="1:11">
      <c r="A461" s="1" t="s">
        <v>552</v>
      </c>
      <c r="B461" s="2">
        <v>45268</v>
      </c>
      <c r="C461" s="1" t="s">
        <v>174</v>
      </c>
      <c r="D461" s="1" t="s">
        <v>59</v>
      </c>
      <c r="E461" s="1" t="s">
        <v>13</v>
      </c>
      <c r="F461" s="1" t="s">
        <v>14</v>
      </c>
      <c r="G461" s="20">
        <v>15000000</v>
      </c>
      <c r="H461" s="1">
        <v>3</v>
      </c>
      <c r="I461" s="1" t="s">
        <v>33</v>
      </c>
      <c r="J461" s="1" t="s">
        <v>20</v>
      </c>
      <c r="K461" s="1">
        <f>G461*H461</f>
        <v>45000000</v>
      </c>
    </row>
    <row r="462" spans="1:11">
      <c r="A462" s="1" t="s">
        <v>553</v>
      </c>
      <c r="B462" s="2">
        <v>45074</v>
      </c>
      <c r="C462" s="1" t="s">
        <v>94</v>
      </c>
      <c r="D462" s="1" t="s">
        <v>32</v>
      </c>
      <c r="E462" s="1" t="s">
        <v>28</v>
      </c>
      <c r="F462" s="1" t="s">
        <v>29</v>
      </c>
      <c r="G462" s="20">
        <v>600000</v>
      </c>
      <c r="H462" s="1">
        <v>4</v>
      </c>
      <c r="I462" s="1" t="s">
        <v>33</v>
      </c>
      <c r="J462" s="1" t="s">
        <v>53</v>
      </c>
      <c r="K462" s="1">
        <f>G462*H462</f>
        <v>2400000</v>
      </c>
    </row>
    <row r="463" spans="1:11">
      <c r="A463" s="1" t="s">
        <v>554</v>
      </c>
      <c r="B463" s="2">
        <v>45024</v>
      </c>
      <c r="C463" s="1" t="s">
        <v>94</v>
      </c>
      <c r="D463" s="1" t="s">
        <v>56</v>
      </c>
      <c r="E463" s="1" t="s">
        <v>28</v>
      </c>
      <c r="F463" s="1" t="s">
        <v>49</v>
      </c>
      <c r="G463" s="20">
        <v>450000</v>
      </c>
      <c r="H463" s="1">
        <v>5</v>
      </c>
      <c r="I463" s="1" t="s">
        <v>19</v>
      </c>
      <c r="J463" s="1" t="s">
        <v>73</v>
      </c>
      <c r="K463" s="1">
        <f>G463*H463</f>
        <v>2250000</v>
      </c>
    </row>
    <row r="464" spans="1:11">
      <c r="A464" s="1" t="s">
        <v>555</v>
      </c>
      <c r="B464" s="2">
        <v>45150</v>
      </c>
      <c r="C464" s="1" t="s">
        <v>129</v>
      </c>
      <c r="D464" s="1" t="s">
        <v>12</v>
      </c>
      <c r="E464" s="1" t="s">
        <v>28</v>
      </c>
      <c r="F464" s="1" t="s">
        <v>49</v>
      </c>
      <c r="G464" s="20">
        <v>450000</v>
      </c>
      <c r="H464" s="1">
        <v>8</v>
      </c>
      <c r="I464" s="1" t="s">
        <v>19</v>
      </c>
      <c r="J464" s="1" t="s">
        <v>73</v>
      </c>
      <c r="K464" s="1">
        <f>G464*H464</f>
        <v>3600000</v>
      </c>
    </row>
    <row r="465" spans="1:11">
      <c r="A465" s="1" t="s">
        <v>556</v>
      </c>
      <c r="B465" s="2">
        <v>45624</v>
      </c>
      <c r="C465" s="1" t="s">
        <v>58</v>
      </c>
      <c r="D465" s="1" t="s">
        <v>18</v>
      </c>
      <c r="E465" s="1" t="s">
        <v>13</v>
      </c>
      <c r="F465" s="1" t="s">
        <v>66</v>
      </c>
      <c r="G465" s="20">
        <v>8000000</v>
      </c>
      <c r="H465" s="1">
        <v>7</v>
      </c>
      <c r="I465" s="1" t="s">
        <v>33</v>
      </c>
      <c r="J465" s="1" t="s">
        <v>73</v>
      </c>
      <c r="K465" s="1">
        <f>G465*H465</f>
        <v>56000000</v>
      </c>
    </row>
    <row r="466" spans="1:11">
      <c r="A466" s="1" t="s">
        <v>557</v>
      </c>
      <c r="B466" s="2">
        <v>45470</v>
      </c>
      <c r="C466" s="1" t="s">
        <v>83</v>
      </c>
      <c r="D466" s="1" t="s">
        <v>32</v>
      </c>
      <c r="E466" s="1" t="s">
        <v>28</v>
      </c>
      <c r="F466" s="1" t="s">
        <v>29</v>
      </c>
      <c r="G466" s="20">
        <v>600000</v>
      </c>
      <c r="H466" s="1">
        <v>8</v>
      </c>
      <c r="I466" s="1" t="s">
        <v>33</v>
      </c>
      <c r="J466" s="1" t="s">
        <v>53</v>
      </c>
      <c r="K466" s="1">
        <f>G466*H466</f>
        <v>4800000</v>
      </c>
    </row>
    <row r="467" spans="1:11">
      <c r="A467" s="1" t="s">
        <v>558</v>
      </c>
      <c r="B467" s="2">
        <v>45123</v>
      </c>
      <c r="C467" s="1" t="s">
        <v>116</v>
      </c>
      <c r="D467" s="1" t="s">
        <v>18</v>
      </c>
      <c r="E467" s="1" t="s">
        <v>13</v>
      </c>
      <c r="F467" s="1" t="s">
        <v>40</v>
      </c>
      <c r="G467" s="20">
        <v>150000</v>
      </c>
      <c r="H467" s="1">
        <v>5</v>
      </c>
      <c r="I467" s="1" t="s">
        <v>19</v>
      </c>
      <c r="J467" s="1" t="s">
        <v>20</v>
      </c>
      <c r="K467" s="1">
        <f>G467*H467</f>
        <v>750000</v>
      </c>
    </row>
    <row r="468" spans="1:11">
      <c r="A468" s="1" t="s">
        <v>559</v>
      </c>
      <c r="B468" s="2">
        <v>45071</v>
      </c>
      <c r="C468" s="1" t="s">
        <v>116</v>
      </c>
      <c r="D468" s="1" t="s">
        <v>32</v>
      </c>
      <c r="E468" s="1" t="s">
        <v>28</v>
      </c>
      <c r="F468" s="1" t="s">
        <v>29</v>
      </c>
      <c r="G468" s="20">
        <v>600000</v>
      </c>
      <c r="H468" s="1">
        <v>1</v>
      </c>
      <c r="I468" s="1" t="s">
        <v>19</v>
      </c>
      <c r="J468" s="1" t="s">
        <v>20</v>
      </c>
      <c r="K468" s="1">
        <f>G468*H468</f>
        <v>600000</v>
      </c>
    </row>
    <row r="469" spans="1:11">
      <c r="A469" s="1" t="s">
        <v>560</v>
      </c>
      <c r="B469" s="2">
        <v>45600</v>
      </c>
      <c r="C469" s="1" t="s">
        <v>195</v>
      </c>
      <c r="D469" s="1" t="s">
        <v>18</v>
      </c>
      <c r="E469" s="1" t="s">
        <v>28</v>
      </c>
      <c r="F469" s="1" t="s">
        <v>49</v>
      </c>
      <c r="G469" s="20">
        <v>450000</v>
      </c>
      <c r="H469" s="1">
        <v>1</v>
      </c>
      <c r="I469" s="1" t="s">
        <v>19</v>
      </c>
      <c r="J469" s="1" t="s">
        <v>20</v>
      </c>
      <c r="K469" s="1">
        <f>G469*H469</f>
        <v>450000</v>
      </c>
    </row>
    <row r="470" spans="1:11">
      <c r="A470" s="1" t="s">
        <v>561</v>
      </c>
      <c r="B470" s="2">
        <v>45362</v>
      </c>
      <c r="C470" s="1" t="s">
        <v>35</v>
      </c>
      <c r="D470" s="1" t="s">
        <v>27</v>
      </c>
      <c r="E470" s="1" t="s">
        <v>23</v>
      </c>
      <c r="F470" s="1" t="s">
        <v>52</v>
      </c>
      <c r="G470" s="20">
        <v>50000</v>
      </c>
      <c r="H470" s="1">
        <v>1</v>
      </c>
      <c r="I470" s="1" t="s">
        <v>33</v>
      </c>
      <c r="J470" s="1" t="s">
        <v>73</v>
      </c>
      <c r="K470" s="1">
        <f>G470*H470</f>
        <v>50000</v>
      </c>
    </row>
    <row r="471" spans="1:11">
      <c r="A471" s="1" t="s">
        <v>562</v>
      </c>
      <c r="B471" s="2">
        <v>45618</v>
      </c>
      <c r="C471" s="1" t="s">
        <v>83</v>
      </c>
      <c r="D471" s="1" t="s">
        <v>18</v>
      </c>
      <c r="E471" s="1" t="s">
        <v>13</v>
      </c>
      <c r="F471" s="1" t="s">
        <v>127</v>
      </c>
      <c r="G471" s="20">
        <v>1200000</v>
      </c>
      <c r="H471" s="1">
        <v>1</v>
      </c>
      <c r="I471" s="1" t="s">
        <v>33</v>
      </c>
      <c r="J471" s="1" t="s">
        <v>20</v>
      </c>
      <c r="K471" s="1">
        <f>G471*H471</f>
        <v>1200000</v>
      </c>
    </row>
    <row r="472" spans="1:11">
      <c r="A472" s="1" t="s">
        <v>563</v>
      </c>
      <c r="B472" s="2">
        <v>45338</v>
      </c>
      <c r="C472" s="1" t="s">
        <v>191</v>
      </c>
      <c r="D472" s="1" t="s">
        <v>32</v>
      </c>
      <c r="E472" s="1" t="s">
        <v>23</v>
      </c>
      <c r="F472" s="1" t="s">
        <v>24</v>
      </c>
      <c r="G472" s="20">
        <v>95000</v>
      </c>
      <c r="H472" s="1">
        <v>9</v>
      </c>
      <c r="I472" s="1" t="s">
        <v>33</v>
      </c>
      <c r="J472" s="1" t="s">
        <v>20</v>
      </c>
      <c r="K472" s="1">
        <f>G472*H472</f>
        <v>855000</v>
      </c>
    </row>
    <row r="473" spans="1:11">
      <c r="A473" s="1" t="s">
        <v>564</v>
      </c>
      <c r="B473" s="2">
        <v>45350</v>
      </c>
      <c r="C473" s="1" t="s">
        <v>94</v>
      </c>
      <c r="D473" s="1" t="s">
        <v>59</v>
      </c>
      <c r="E473" s="1" t="s">
        <v>13</v>
      </c>
      <c r="F473" s="1" t="s">
        <v>14</v>
      </c>
      <c r="G473" s="20">
        <v>15000000</v>
      </c>
      <c r="H473" s="1">
        <v>5</v>
      </c>
      <c r="I473" s="1" t="s">
        <v>15</v>
      </c>
      <c r="J473" s="1" t="s">
        <v>53</v>
      </c>
      <c r="K473" s="1">
        <f>G473*H473</f>
        <v>75000000</v>
      </c>
    </row>
    <row r="474" spans="1:11">
      <c r="A474" s="1" t="s">
        <v>565</v>
      </c>
      <c r="B474" s="2">
        <v>45246</v>
      </c>
      <c r="C474" s="1" t="s">
        <v>83</v>
      </c>
      <c r="D474" s="1" t="s">
        <v>59</v>
      </c>
      <c r="E474" s="1" t="s">
        <v>13</v>
      </c>
      <c r="F474" s="1" t="s">
        <v>14</v>
      </c>
      <c r="G474" s="20">
        <v>15000000</v>
      </c>
      <c r="H474" s="1">
        <v>1</v>
      </c>
      <c r="I474" s="1" t="s">
        <v>15</v>
      </c>
      <c r="J474" s="1" t="s">
        <v>53</v>
      </c>
      <c r="K474" s="1">
        <f>G474*H474</f>
        <v>15000000</v>
      </c>
    </row>
    <row r="475" spans="1:11">
      <c r="A475" s="1" t="s">
        <v>566</v>
      </c>
      <c r="B475" s="2">
        <v>45186</v>
      </c>
      <c r="C475" s="1" t="s">
        <v>11</v>
      </c>
      <c r="D475" s="1" t="s">
        <v>27</v>
      </c>
      <c r="E475" s="1" t="s">
        <v>13</v>
      </c>
      <c r="F475" s="1" t="s">
        <v>14</v>
      </c>
      <c r="G475" s="20">
        <v>15000000</v>
      </c>
      <c r="H475" s="1">
        <v>6</v>
      </c>
      <c r="I475" s="1" t="s">
        <v>33</v>
      </c>
      <c r="J475" s="1" t="s">
        <v>73</v>
      </c>
      <c r="K475" s="1">
        <f>G475*H475</f>
        <v>90000000</v>
      </c>
    </row>
    <row r="476" spans="1:11">
      <c r="A476" s="1" t="s">
        <v>567</v>
      </c>
      <c r="B476" s="2">
        <v>45361</v>
      </c>
      <c r="C476" s="1" t="s">
        <v>35</v>
      </c>
      <c r="D476" s="1" t="s">
        <v>12</v>
      </c>
      <c r="E476" s="1" t="s">
        <v>23</v>
      </c>
      <c r="F476" s="1" t="s">
        <v>52</v>
      </c>
      <c r="G476" s="20">
        <v>50000</v>
      </c>
      <c r="H476" s="1">
        <v>7</v>
      </c>
      <c r="I476" s="1" t="s">
        <v>33</v>
      </c>
      <c r="J476" s="1" t="s">
        <v>73</v>
      </c>
      <c r="K476" s="1">
        <f>G476*H476</f>
        <v>350000</v>
      </c>
    </row>
    <row r="477" spans="1:11">
      <c r="A477" s="1" t="s">
        <v>568</v>
      </c>
      <c r="B477" s="2">
        <v>45367</v>
      </c>
      <c r="C477" s="1" t="s">
        <v>110</v>
      </c>
      <c r="D477" s="1" t="s">
        <v>18</v>
      </c>
      <c r="E477" s="1" t="s">
        <v>13</v>
      </c>
      <c r="F477" s="1" t="s">
        <v>127</v>
      </c>
      <c r="G477" s="20">
        <v>1200000</v>
      </c>
      <c r="H477" s="1">
        <v>5</v>
      </c>
      <c r="I477" s="1" t="s">
        <v>33</v>
      </c>
      <c r="J477" s="1" t="s">
        <v>16</v>
      </c>
      <c r="K477" s="1">
        <f>G477*H477</f>
        <v>6000000</v>
      </c>
    </row>
    <row r="478" spans="1:11">
      <c r="A478" s="1" t="s">
        <v>569</v>
      </c>
      <c r="B478" s="2">
        <v>45189</v>
      </c>
      <c r="C478" s="1" t="s">
        <v>174</v>
      </c>
      <c r="D478" s="1" t="s">
        <v>12</v>
      </c>
      <c r="E478" s="1" t="s">
        <v>23</v>
      </c>
      <c r="F478" s="1" t="s">
        <v>40</v>
      </c>
      <c r="G478" s="20">
        <v>150000</v>
      </c>
      <c r="H478" s="1">
        <v>1</v>
      </c>
      <c r="I478" s="1" t="s">
        <v>33</v>
      </c>
      <c r="J478" s="1" t="s">
        <v>73</v>
      </c>
      <c r="K478" s="1">
        <f>G478*H478</f>
        <v>150000</v>
      </c>
    </row>
    <row r="479" spans="1:11">
      <c r="A479" s="1" t="s">
        <v>570</v>
      </c>
      <c r="B479" s="2">
        <v>45614</v>
      </c>
      <c r="C479" s="1" t="s">
        <v>188</v>
      </c>
      <c r="D479" s="1" t="s">
        <v>56</v>
      </c>
      <c r="E479" s="1" t="s">
        <v>23</v>
      </c>
      <c r="F479" s="1" t="s">
        <v>52</v>
      </c>
      <c r="G479" s="20">
        <v>50000</v>
      </c>
      <c r="H479" s="1">
        <v>2</v>
      </c>
      <c r="I479" s="1" t="s">
        <v>19</v>
      </c>
      <c r="J479" s="1" t="s">
        <v>16</v>
      </c>
      <c r="K479" s="1">
        <f>G479*H479</f>
        <v>100000</v>
      </c>
    </row>
    <row r="480" spans="1:11">
      <c r="A480" s="1" t="s">
        <v>571</v>
      </c>
      <c r="B480" s="2">
        <v>45372</v>
      </c>
      <c r="C480" s="1" t="s">
        <v>303</v>
      </c>
      <c r="D480" s="1" t="s">
        <v>36</v>
      </c>
      <c r="E480" s="1" t="s">
        <v>28</v>
      </c>
      <c r="F480" s="1" t="s">
        <v>62</v>
      </c>
      <c r="G480" s="20">
        <v>250000</v>
      </c>
      <c r="H480" s="1">
        <v>10</v>
      </c>
      <c r="I480" s="1" t="s">
        <v>33</v>
      </c>
      <c r="J480" s="1" t="s">
        <v>20</v>
      </c>
      <c r="K480" s="1">
        <f>G480*H480</f>
        <v>2500000</v>
      </c>
    </row>
    <row r="481" spans="1:11">
      <c r="A481" s="1" t="s">
        <v>572</v>
      </c>
      <c r="B481" s="2">
        <v>44984</v>
      </c>
      <c r="C481" s="1" t="s">
        <v>61</v>
      </c>
      <c r="D481" s="1" t="s">
        <v>59</v>
      </c>
      <c r="E481" s="1" t="s">
        <v>23</v>
      </c>
      <c r="F481" s="1" t="s">
        <v>52</v>
      </c>
      <c r="G481" s="20">
        <v>50000</v>
      </c>
      <c r="H481" s="1">
        <v>8</v>
      </c>
      <c r="I481" s="1" t="s">
        <v>15</v>
      </c>
      <c r="J481" s="1" t="s">
        <v>20</v>
      </c>
      <c r="K481" s="1">
        <f>G481*H481</f>
        <v>400000</v>
      </c>
    </row>
    <row r="482" spans="1:11">
      <c r="A482" s="1" t="s">
        <v>573</v>
      </c>
      <c r="B482" s="2">
        <v>45042</v>
      </c>
      <c r="C482" s="1" t="s">
        <v>195</v>
      </c>
      <c r="D482" s="1" t="s">
        <v>56</v>
      </c>
      <c r="E482" s="1" t="s">
        <v>23</v>
      </c>
      <c r="F482" s="1" t="s">
        <v>24</v>
      </c>
      <c r="G482" s="20">
        <v>95000</v>
      </c>
      <c r="H482" s="1">
        <v>8</v>
      </c>
      <c r="I482" s="1" t="s">
        <v>15</v>
      </c>
      <c r="J482" s="1" t="s">
        <v>73</v>
      </c>
      <c r="K482" s="1">
        <f>G482*H482</f>
        <v>760000</v>
      </c>
    </row>
    <row r="483" spans="1:11">
      <c r="A483" s="1" t="s">
        <v>574</v>
      </c>
      <c r="B483" s="2">
        <v>45300</v>
      </c>
      <c r="C483" s="1" t="s">
        <v>176</v>
      </c>
      <c r="D483" s="1" t="s">
        <v>56</v>
      </c>
      <c r="E483" s="1" t="s">
        <v>28</v>
      </c>
      <c r="F483" s="1" t="s">
        <v>49</v>
      </c>
      <c r="G483" s="20">
        <v>450000</v>
      </c>
      <c r="H483" s="1">
        <v>4</v>
      </c>
      <c r="I483" s="1" t="s">
        <v>19</v>
      </c>
      <c r="J483" s="1" t="s">
        <v>16</v>
      </c>
      <c r="K483" s="1">
        <f>G483*H483</f>
        <v>1800000</v>
      </c>
    </row>
    <row r="484" spans="1:11">
      <c r="A484" s="1" t="s">
        <v>575</v>
      </c>
      <c r="B484" s="2">
        <v>45548</v>
      </c>
      <c r="C484" s="1" t="s">
        <v>132</v>
      </c>
      <c r="D484" s="1" t="s">
        <v>36</v>
      </c>
      <c r="E484" s="1" t="s">
        <v>28</v>
      </c>
      <c r="F484" s="1" t="s">
        <v>29</v>
      </c>
      <c r="G484" s="20">
        <v>600000</v>
      </c>
      <c r="H484" s="1">
        <v>4</v>
      </c>
      <c r="I484" s="1" t="s">
        <v>15</v>
      </c>
      <c r="J484" s="1" t="s">
        <v>53</v>
      </c>
      <c r="K484" s="1">
        <f>G484*H484</f>
        <v>2400000</v>
      </c>
    </row>
    <row r="485" spans="1:11">
      <c r="A485" s="1" t="s">
        <v>576</v>
      </c>
      <c r="B485" s="2">
        <v>45046</v>
      </c>
      <c r="C485" s="1" t="s">
        <v>42</v>
      </c>
      <c r="D485" s="1" t="s">
        <v>32</v>
      </c>
      <c r="E485" s="1" t="s">
        <v>13</v>
      </c>
      <c r="F485" s="1" t="s">
        <v>14</v>
      </c>
      <c r="G485" s="20">
        <v>15000000</v>
      </c>
      <c r="H485" s="1">
        <v>1</v>
      </c>
      <c r="I485" s="1" t="s">
        <v>33</v>
      </c>
      <c r="J485" s="1" t="s">
        <v>16</v>
      </c>
      <c r="K485" s="1">
        <f>G485*H485</f>
        <v>15000000</v>
      </c>
    </row>
    <row r="486" spans="1:11">
      <c r="A486" s="1" t="s">
        <v>577</v>
      </c>
      <c r="B486" s="2">
        <v>44978</v>
      </c>
      <c r="C486" s="1" t="s">
        <v>35</v>
      </c>
      <c r="D486" s="1" t="s">
        <v>72</v>
      </c>
      <c r="E486" s="1" t="s">
        <v>28</v>
      </c>
      <c r="F486" s="1" t="s">
        <v>62</v>
      </c>
      <c r="G486" s="20">
        <v>250000</v>
      </c>
      <c r="H486" s="1">
        <v>-1</v>
      </c>
      <c r="I486" s="1" t="s">
        <v>19</v>
      </c>
      <c r="J486" s="1" t="s">
        <v>73</v>
      </c>
      <c r="K486" s="1">
        <f>G486*H486</f>
        <v>-250000</v>
      </c>
    </row>
    <row r="487" spans="1:11">
      <c r="A487" s="1" t="s">
        <v>578</v>
      </c>
      <c r="B487" s="2">
        <v>45628</v>
      </c>
      <c r="C487" s="1" t="s">
        <v>174</v>
      </c>
      <c r="D487" s="1" t="s">
        <v>32</v>
      </c>
      <c r="E487" s="1" t="s">
        <v>23</v>
      </c>
      <c r="F487" s="1" t="s">
        <v>52</v>
      </c>
      <c r="G487" s="20">
        <v>50000</v>
      </c>
      <c r="H487" s="1">
        <v>3</v>
      </c>
      <c r="I487" s="1" t="s">
        <v>19</v>
      </c>
      <c r="J487" s="1" t="s">
        <v>73</v>
      </c>
      <c r="K487" s="1">
        <f>G487*H487</f>
        <v>150000</v>
      </c>
    </row>
    <row r="488" spans="1:11">
      <c r="A488" s="1" t="s">
        <v>579</v>
      </c>
      <c r="B488" s="2">
        <v>45572</v>
      </c>
      <c r="C488" s="1" t="s">
        <v>26</v>
      </c>
      <c r="D488" s="1" t="s">
        <v>39</v>
      </c>
      <c r="E488" s="1" t="s">
        <v>13</v>
      </c>
      <c r="F488" s="1" t="s">
        <v>66</v>
      </c>
      <c r="G488" s="20">
        <v>8000000</v>
      </c>
      <c r="H488" s="1">
        <v>2</v>
      </c>
      <c r="I488" s="1" t="s">
        <v>33</v>
      </c>
      <c r="J488" s="1" t="s">
        <v>73</v>
      </c>
      <c r="K488" s="1">
        <f>G488*H488</f>
        <v>16000000</v>
      </c>
    </row>
    <row r="489" spans="1:11">
      <c r="A489" s="1" t="s">
        <v>580</v>
      </c>
      <c r="B489" s="2">
        <v>45209</v>
      </c>
      <c r="C489" s="1" t="s">
        <v>101</v>
      </c>
      <c r="D489" s="1" t="s">
        <v>72</v>
      </c>
      <c r="E489" s="1" t="s">
        <v>13</v>
      </c>
      <c r="F489" s="1" t="s">
        <v>66</v>
      </c>
      <c r="G489" s="20">
        <v>8000000</v>
      </c>
      <c r="H489" s="1">
        <v>7</v>
      </c>
      <c r="I489" s="1" t="s">
        <v>19</v>
      </c>
      <c r="J489" s="1" t="s">
        <v>16</v>
      </c>
      <c r="K489" s="1">
        <f>G489*H489</f>
        <v>56000000</v>
      </c>
    </row>
    <row r="490" spans="1:11">
      <c r="A490" s="1" t="s">
        <v>581</v>
      </c>
      <c r="B490" s="2">
        <v>45278</v>
      </c>
      <c r="C490" s="1" t="s">
        <v>243</v>
      </c>
      <c r="D490" s="1" t="s">
        <v>59</v>
      </c>
      <c r="E490" s="1" t="s">
        <v>23</v>
      </c>
      <c r="F490" s="1" t="s">
        <v>40</v>
      </c>
      <c r="G490" s="20">
        <v>150000</v>
      </c>
      <c r="H490" s="1">
        <v>9</v>
      </c>
      <c r="I490" s="1" t="s">
        <v>33</v>
      </c>
      <c r="J490" s="1" t="s">
        <v>53</v>
      </c>
      <c r="K490" s="1">
        <f>G490*H490</f>
        <v>1350000</v>
      </c>
    </row>
    <row r="491" spans="1:11">
      <c r="A491" s="1" t="s">
        <v>582</v>
      </c>
      <c r="B491" s="2">
        <v>44996</v>
      </c>
      <c r="C491" s="1" t="s">
        <v>303</v>
      </c>
      <c r="D491" s="1" t="s">
        <v>39</v>
      </c>
      <c r="E491" s="1" t="s">
        <v>23</v>
      </c>
      <c r="F491" s="1" t="s">
        <v>52</v>
      </c>
      <c r="G491" s="20">
        <v>50000</v>
      </c>
      <c r="H491" s="1">
        <v>10</v>
      </c>
      <c r="I491" s="1" t="s">
        <v>19</v>
      </c>
      <c r="J491" s="1" t="s">
        <v>16</v>
      </c>
      <c r="K491" s="1">
        <f>G491*H491</f>
        <v>500000</v>
      </c>
    </row>
    <row r="492" spans="1:11">
      <c r="A492" s="1" t="s">
        <v>583</v>
      </c>
      <c r="B492" s="2">
        <v>45315</v>
      </c>
      <c r="C492" s="1" t="s">
        <v>31</v>
      </c>
      <c r="D492" s="1" t="s">
        <v>56</v>
      </c>
      <c r="E492" s="1" t="s">
        <v>13</v>
      </c>
      <c r="F492" s="1" t="s">
        <v>66</v>
      </c>
      <c r="G492" s="20">
        <v>8000000</v>
      </c>
      <c r="H492" s="1">
        <v>5</v>
      </c>
      <c r="I492" s="1" t="s">
        <v>19</v>
      </c>
      <c r="J492" s="1" t="s">
        <v>73</v>
      </c>
      <c r="K492" s="1">
        <f>G492*H492</f>
        <v>40000000</v>
      </c>
    </row>
  </sheetData>
  <autoFilter ref="A2:K492" xr:uid="{00000000-0001-0000-0000-000000000000}"/>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FE97-A447-416E-83E0-42557F6760D8}">
  <dimension ref="A1:A94"/>
  <sheetViews>
    <sheetView showGridLines="0" topLeftCell="A64" workbookViewId="0">
      <selection activeCell="A54" sqref="A54"/>
    </sheetView>
  </sheetViews>
  <sheetFormatPr defaultRowHeight="14.4"/>
  <sheetData>
    <row r="1" spans="1:1" ht="18">
      <c r="A1" t="s">
        <v>584</v>
      </c>
    </row>
    <row r="3" spans="1:1" ht="18">
      <c r="A3" t="s">
        <v>585</v>
      </c>
    </row>
    <row r="7" spans="1:1" ht="18">
      <c r="A7" s="3" t="s">
        <v>586</v>
      </c>
    </row>
    <row r="9" spans="1:1" ht="18">
      <c r="A9" s="3" t="s">
        <v>587</v>
      </c>
    </row>
    <row r="11" spans="1:1" ht="18">
      <c r="A11" s="3" t="s">
        <v>588</v>
      </c>
    </row>
    <row r="13" spans="1:1" ht="18">
      <c r="A13" s="3" t="s">
        <v>589</v>
      </c>
    </row>
    <row r="15" spans="1:1" ht="18">
      <c r="A15" t="s">
        <v>590</v>
      </c>
    </row>
    <row r="17" spans="1:1" ht="18">
      <c r="A17" t="s">
        <v>591</v>
      </c>
    </row>
    <row r="19" spans="1:1" ht="18">
      <c r="A19" t="s">
        <v>592</v>
      </c>
    </row>
    <row r="21" spans="1:1" ht="18">
      <c r="A21" t="s">
        <v>593</v>
      </c>
    </row>
    <row r="23" spans="1:1" ht="18">
      <c r="A23" t="s">
        <v>594</v>
      </c>
    </row>
    <row r="25" spans="1:1" ht="21.6">
      <c r="A25" s="4" t="s">
        <v>595</v>
      </c>
    </row>
    <row r="27" spans="1:1" ht="18">
      <c r="A27" t="s">
        <v>596</v>
      </c>
    </row>
    <row r="28" spans="1:1" ht="18">
      <c r="A28" s="5"/>
    </row>
    <row r="29" spans="1:1" ht="18">
      <c r="A29" s="6" t="s">
        <v>597</v>
      </c>
    </row>
    <row r="30" spans="1:1" ht="18">
      <c r="A30" s="6" t="s">
        <v>598</v>
      </c>
    </row>
    <row r="31" spans="1:1" ht="18">
      <c r="A31" s="6" t="s">
        <v>599</v>
      </c>
    </row>
    <row r="33" spans="1:1" ht="18">
      <c r="A33" s="3" t="s">
        <v>600</v>
      </c>
    </row>
    <row r="35" spans="1:1" ht="21.6">
      <c r="A35" s="4" t="s">
        <v>601</v>
      </c>
    </row>
    <row r="37" spans="1:1" ht="18">
      <c r="A37" t="s">
        <v>602</v>
      </c>
    </row>
    <row r="38" spans="1:1" ht="18">
      <c r="A38" s="5"/>
    </row>
    <row r="39" spans="1:1" ht="18">
      <c r="A39" s="6" t="s">
        <v>603</v>
      </c>
    </row>
    <row r="40" spans="1:1" ht="18">
      <c r="A40" s="5"/>
    </row>
    <row r="41" spans="1:1" ht="18">
      <c r="A41" s="5"/>
    </row>
    <row r="42" spans="1:1" ht="18">
      <c r="A42" s="7" t="s">
        <v>604</v>
      </c>
    </row>
    <row r="43" spans="1:1" ht="18">
      <c r="A43" s="7" t="s">
        <v>605</v>
      </c>
    </row>
    <row r="44" spans="1:1" ht="18">
      <c r="A44" s="5"/>
    </row>
    <row r="45" spans="1:1" ht="18">
      <c r="A45" s="6" t="s">
        <v>606</v>
      </c>
    </row>
    <row r="46" spans="1:1" ht="18">
      <c r="A46" s="5"/>
    </row>
    <row r="47" spans="1:1" ht="18">
      <c r="A47" s="5"/>
    </row>
    <row r="48" spans="1:1" ht="18">
      <c r="A48" s="7" t="s">
        <v>607</v>
      </c>
    </row>
    <row r="49" spans="1:1" ht="18">
      <c r="A49" s="7" t="s">
        <v>608</v>
      </c>
    </row>
    <row r="50" spans="1:1" ht="18">
      <c r="A50" s="5"/>
    </row>
    <row r="51" spans="1:1" ht="18">
      <c r="A51" s="6" t="s">
        <v>609</v>
      </c>
    </row>
    <row r="52" spans="1:1" ht="18">
      <c r="A52" s="5"/>
    </row>
    <row r="53" spans="1:1" ht="18">
      <c r="A53" s="5"/>
    </row>
    <row r="54" spans="1:1" ht="18">
      <c r="A54" s="7" t="s">
        <v>610</v>
      </c>
    </row>
    <row r="55" spans="1:1" ht="18">
      <c r="A55" s="7" t="s">
        <v>611</v>
      </c>
    </row>
    <row r="57" spans="1:1" ht="21.6">
      <c r="A57" s="4" t="s">
        <v>612</v>
      </c>
    </row>
    <row r="59" spans="1:1" ht="18">
      <c r="A59" t="s">
        <v>613</v>
      </c>
    </row>
    <row r="61" spans="1:1" ht="18">
      <c r="A61" t="s">
        <v>614</v>
      </c>
    </row>
    <row r="62" spans="1:1" ht="18">
      <c r="A62" s="5"/>
    </row>
    <row r="63" spans="1:1" ht="18">
      <c r="A63" s="6" t="s">
        <v>615</v>
      </c>
    </row>
    <row r="64" spans="1:1" ht="18">
      <c r="A64" s="5"/>
    </row>
    <row r="65" spans="1:1" ht="18">
      <c r="A65" s="5"/>
    </row>
    <row r="66" spans="1:1" ht="18">
      <c r="A66" s="7" t="s">
        <v>616</v>
      </c>
    </row>
    <row r="67" spans="1:1" ht="18">
      <c r="A67" s="5"/>
    </row>
    <row r="68" spans="1:1" ht="18">
      <c r="A68" s="6" t="s">
        <v>617</v>
      </c>
    </row>
    <row r="69" spans="1:1" ht="18">
      <c r="A69" s="5"/>
    </row>
    <row r="70" spans="1:1" ht="18">
      <c r="A70" s="5"/>
    </row>
    <row r="71" spans="1:1" ht="18">
      <c r="A71" s="8" t="s">
        <v>618</v>
      </c>
    </row>
    <row r="72" spans="1:1" ht="18">
      <c r="A72" s="8" t="s">
        <v>619</v>
      </c>
    </row>
    <row r="73" spans="1:1" ht="18">
      <c r="A73" s="8" t="s">
        <v>620</v>
      </c>
    </row>
    <row r="74" spans="1:1" ht="18">
      <c r="A74" s="8" t="s">
        <v>621</v>
      </c>
    </row>
    <row r="75" spans="1:1" ht="18">
      <c r="A75" s="5"/>
    </row>
    <row r="76" spans="1:1" ht="18">
      <c r="A76" s="6" t="s">
        <v>622</v>
      </c>
    </row>
    <row r="77" spans="1:1" ht="18">
      <c r="A77" s="5"/>
    </row>
    <row r="78" spans="1:1" ht="18">
      <c r="A78" s="5"/>
    </row>
    <row r="79" spans="1:1" ht="18">
      <c r="A79" s="7" t="s">
        <v>623</v>
      </c>
    </row>
    <row r="80" spans="1:1" ht="18">
      <c r="A80" s="9" t="s">
        <v>624</v>
      </c>
    </row>
    <row r="81" spans="1:1" ht="18">
      <c r="A81" s="9" t="s">
        <v>625</v>
      </c>
    </row>
    <row r="82" spans="1:1" ht="18">
      <c r="A82" s="9" t="s">
        <v>626</v>
      </c>
    </row>
    <row r="84" spans="1:1" ht="18">
      <c r="A84" s="3" t="s">
        <v>627</v>
      </c>
    </row>
    <row r="86" spans="1:1" ht="18">
      <c r="A86" t="s">
        <v>628</v>
      </c>
    </row>
    <row r="88" spans="1:1" ht="18">
      <c r="A88" t="s">
        <v>629</v>
      </c>
    </row>
    <row r="90" spans="1:1" ht="18">
      <c r="A90" t="s">
        <v>630</v>
      </c>
    </row>
    <row r="92" spans="1:1" ht="18">
      <c r="A92" t="s">
        <v>631</v>
      </c>
    </row>
    <row r="94" spans="1:1" ht="18">
      <c r="A94" t="s">
        <v>632</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Pivot table</vt:lpstr>
      <vt:lpstr>Dashboard</vt:lpstr>
      <vt:lpstr>download</vt:lpstr>
      <vt:lpstr>Pertanyaan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Desman Halawa</dc:creator>
  <cp:lastModifiedBy>Desman Velius Halawa</cp:lastModifiedBy>
  <dcterms:created xsi:type="dcterms:W3CDTF">2025-06-12T04:42:46Z</dcterms:created>
  <dcterms:modified xsi:type="dcterms:W3CDTF">2025-06-12T18:24:56Z</dcterms:modified>
</cp:coreProperties>
</file>