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kenny\Documents\FPL Spreadsheets\"/>
    </mc:Choice>
  </mc:AlternateContent>
  <bookViews>
    <workbookView xWindow="0" yWindow="0" windowWidth="21600" windowHeight="8910" activeTab="1"/>
  </bookViews>
  <sheets>
    <sheet name="Change History" sheetId="5" r:id="rId1"/>
    <sheet name="Season Fixtures" sheetId="1" r:id="rId2"/>
    <sheet name="Ticker Team ratings" sheetId="2" r:id="rId3"/>
    <sheet name="Fixture data" sheetId="3" state="hidden" r:id="rId4"/>
    <sheet name="201718" sheetId="4" r:id="rId5"/>
  </sheets>
  <definedNames>
    <definedName name="_xlnm._FilterDatabase" localSheetId="4" hidden="1">'201718'!$A$24:$AF$44</definedName>
    <definedName name="_xlnm._FilterDatabase" localSheetId="1" hidden="1">'Season Fixtures'!$A$6:$AR$46</definedName>
    <definedName name="_xlnm._FilterDatabase" localSheetId="2" hidden="1">'Ticker Team ratings'!$A$5:$J$28</definedName>
  </definedNames>
  <calcPr calcId="171027"/>
</workbook>
</file>

<file path=xl/calcChain.xml><?xml version="1.0" encoding="utf-8"?>
<calcChain xmlns="http://schemas.openxmlformats.org/spreadsheetml/2006/main">
  <c r="C50" i="1" l="1"/>
  <c r="D50" i="1" s="1"/>
  <c r="E50" i="1" s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P50" i="1" s="1"/>
  <c r="Q50" i="1" s="1"/>
  <c r="R50" i="1" s="1"/>
  <c r="S50" i="1" s="1"/>
  <c r="T50" i="1" s="1"/>
  <c r="U50" i="1" s="1"/>
  <c r="AG24" i="4"/>
  <c r="AH24" i="4"/>
  <c r="AI24" i="4"/>
  <c r="AJ24" i="4"/>
  <c r="AK24" i="4"/>
  <c r="AL24" i="4"/>
  <c r="AM24" i="4"/>
  <c r="AN24" i="4"/>
  <c r="AO24" i="4"/>
  <c r="AP24" i="4"/>
  <c r="F24" i="4" l="1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E24" i="4"/>
  <c r="B26" i="1"/>
  <c r="C31" i="4"/>
  <c r="B16" i="1"/>
  <c r="B10" i="1"/>
  <c r="B38" i="1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F46" i="4"/>
  <c r="E46" i="4"/>
  <c r="D29" i="1" l="1"/>
  <c r="AN45" i="1"/>
  <c r="AJ45" i="1"/>
  <c r="AF45" i="1"/>
  <c r="AB45" i="1"/>
  <c r="X45" i="1"/>
  <c r="T45" i="1"/>
  <c r="P45" i="1"/>
  <c r="L45" i="1"/>
  <c r="H45" i="1"/>
  <c r="D45" i="1"/>
  <c r="AN27" i="1"/>
  <c r="AJ27" i="1"/>
  <c r="AF27" i="1"/>
  <c r="AB27" i="1"/>
  <c r="X27" i="1"/>
  <c r="T27" i="1"/>
  <c r="P27" i="1"/>
  <c r="L27" i="1"/>
  <c r="H27" i="1"/>
  <c r="D27" i="1"/>
  <c r="AN33" i="1"/>
  <c r="AJ33" i="1"/>
  <c r="AF33" i="1"/>
  <c r="AB33" i="1"/>
  <c r="X33" i="1"/>
  <c r="T33" i="1"/>
  <c r="P33" i="1"/>
  <c r="L33" i="1"/>
  <c r="H33" i="1"/>
  <c r="D33" i="1"/>
  <c r="AM45" i="1"/>
  <c r="AI45" i="1"/>
  <c r="AE45" i="1"/>
  <c r="AA45" i="1"/>
  <c r="W45" i="1"/>
  <c r="S45" i="1"/>
  <c r="O45" i="1"/>
  <c r="K45" i="1"/>
  <c r="G45" i="1"/>
  <c r="AM27" i="1"/>
  <c r="AI27" i="1"/>
  <c r="AE27" i="1"/>
  <c r="AA27" i="1"/>
  <c r="W27" i="1"/>
  <c r="S27" i="1"/>
  <c r="O27" i="1"/>
  <c r="K27" i="1"/>
  <c r="G27" i="1"/>
  <c r="AM33" i="1"/>
  <c r="AI33" i="1"/>
  <c r="AE33" i="1"/>
  <c r="AA33" i="1"/>
  <c r="W33" i="1"/>
  <c r="S33" i="1"/>
  <c r="O33" i="1"/>
  <c r="K33" i="1"/>
  <c r="G33" i="1"/>
  <c r="AM21" i="1"/>
  <c r="AI21" i="1"/>
  <c r="AE21" i="1"/>
  <c r="AA21" i="1"/>
  <c r="W21" i="1"/>
  <c r="S21" i="1"/>
  <c r="O21" i="1"/>
  <c r="K21" i="1"/>
  <c r="AL45" i="1"/>
  <c r="AH45" i="1"/>
  <c r="AD45" i="1"/>
  <c r="Z45" i="1"/>
  <c r="V45" i="1"/>
  <c r="R45" i="1"/>
  <c r="N45" i="1"/>
  <c r="J45" i="1"/>
  <c r="F45" i="1"/>
  <c r="AL27" i="1"/>
  <c r="AH27" i="1"/>
  <c r="AD27" i="1"/>
  <c r="Z27" i="1"/>
  <c r="V27" i="1"/>
  <c r="R27" i="1"/>
  <c r="N27" i="1"/>
  <c r="J27" i="1"/>
  <c r="F27" i="1"/>
  <c r="AL33" i="1"/>
  <c r="AH33" i="1"/>
  <c r="AD33" i="1"/>
  <c r="Z33" i="1"/>
  <c r="V33" i="1"/>
  <c r="R33" i="1"/>
  <c r="N33" i="1"/>
  <c r="J33" i="1"/>
  <c r="F33" i="1"/>
  <c r="AL21" i="1"/>
  <c r="AH21" i="1"/>
  <c r="AD21" i="1"/>
  <c r="Z21" i="1"/>
  <c r="V21" i="1"/>
  <c r="R21" i="1"/>
  <c r="N21" i="1"/>
  <c r="J21" i="1"/>
  <c r="F21" i="1"/>
  <c r="AC45" i="1"/>
  <c r="M45" i="1"/>
  <c r="AO27" i="1"/>
  <c r="Y27" i="1"/>
  <c r="I27" i="1"/>
  <c r="AK33" i="1"/>
  <c r="U33" i="1"/>
  <c r="E33" i="1"/>
  <c r="AO21" i="1"/>
  <c r="AG21" i="1"/>
  <c r="Y21" i="1"/>
  <c r="Q21" i="1"/>
  <c r="I21" i="1"/>
  <c r="D21" i="1"/>
  <c r="AM31" i="1"/>
  <c r="AI31" i="1"/>
  <c r="AE31" i="1"/>
  <c r="AA31" i="1"/>
  <c r="W31" i="1"/>
  <c r="S31" i="1"/>
  <c r="O31" i="1"/>
  <c r="K31" i="1"/>
  <c r="G31" i="1"/>
  <c r="AM39" i="1"/>
  <c r="AI39" i="1"/>
  <c r="AE39" i="1"/>
  <c r="AA39" i="1"/>
  <c r="W39" i="1"/>
  <c r="S39" i="1"/>
  <c r="O39" i="1"/>
  <c r="K39" i="1"/>
  <c r="G39" i="1"/>
  <c r="AM35" i="1"/>
  <c r="AI35" i="1"/>
  <c r="AE35" i="1"/>
  <c r="AA35" i="1"/>
  <c r="W35" i="1"/>
  <c r="S35" i="1"/>
  <c r="O35" i="1"/>
  <c r="K35" i="1"/>
  <c r="G35" i="1"/>
  <c r="AO45" i="1"/>
  <c r="Y45" i="1"/>
  <c r="I45" i="1"/>
  <c r="AK27" i="1"/>
  <c r="U27" i="1"/>
  <c r="E27" i="1"/>
  <c r="AG33" i="1"/>
  <c r="Q33" i="1"/>
  <c r="AN21" i="1"/>
  <c r="AF21" i="1"/>
  <c r="X21" i="1"/>
  <c r="P21" i="1"/>
  <c r="H21" i="1"/>
  <c r="AL31" i="1"/>
  <c r="AH31" i="1"/>
  <c r="AD31" i="1"/>
  <c r="Z31" i="1"/>
  <c r="V31" i="1"/>
  <c r="R31" i="1"/>
  <c r="N31" i="1"/>
  <c r="J31" i="1"/>
  <c r="F31" i="1"/>
  <c r="AL39" i="1"/>
  <c r="AH39" i="1"/>
  <c r="AD39" i="1"/>
  <c r="Z39" i="1"/>
  <c r="V39" i="1"/>
  <c r="R39" i="1"/>
  <c r="N39" i="1"/>
  <c r="J39" i="1"/>
  <c r="F39" i="1"/>
  <c r="AL35" i="1"/>
  <c r="AH35" i="1"/>
  <c r="AD35" i="1"/>
  <c r="Z35" i="1"/>
  <c r="V35" i="1"/>
  <c r="R35" i="1"/>
  <c r="N35" i="1"/>
  <c r="J35" i="1"/>
  <c r="F35" i="1"/>
  <c r="AK45" i="1"/>
  <c r="U45" i="1"/>
  <c r="E45" i="1"/>
  <c r="AG27" i="1"/>
  <c r="Q27" i="1"/>
  <c r="AC33" i="1"/>
  <c r="M33" i="1"/>
  <c r="AK21" i="1"/>
  <c r="AC21" i="1"/>
  <c r="U21" i="1"/>
  <c r="M21" i="1"/>
  <c r="G21" i="1"/>
  <c r="AO31" i="1"/>
  <c r="AK31" i="1"/>
  <c r="AG31" i="1"/>
  <c r="AC31" i="1"/>
  <c r="Y31" i="1"/>
  <c r="U31" i="1"/>
  <c r="Q31" i="1"/>
  <c r="M31" i="1"/>
  <c r="I31" i="1"/>
  <c r="E31" i="1"/>
  <c r="AO39" i="1"/>
  <c r="AK39" i="1"/>
  <c r="AG39" i="1"/>
  <c r="AC39" i="1"/>
  <c r="Y39" i="1"/>
  <c r="U39" i="1"/>
  <c r="Q39" i="1"/>
  <c r="M39" i="1"/>
  <c r="I39" i="1"/>
  <c r="E39" i="1"/>
  <c r="AO35" i="1"/>
  <c r="AK35" i="1"/>
  <c r="AG35" i="1"/>
  <c r="AC35" i="1"/>
  <c r="Y35" i="1"/>
  <c r="U35" i="1"/>
  <c r="Q35" i="1"/>
  <c r="M35" i="1"/>
  <c r="I35" i="1"/>
  <c r="E35" i="1"/>
  <c r="AG45" i="1"/>
  <c r="Q45" i="1"/>
  <c r="AC27" i="1"/>
  <c r="M27" i="1"/>
  <c r="AO33" i="1"/>
  <c r="Y33" i="1"/>
  <c r="I33" i="1"/>
  <c r="AJ21" i="1"/>
  <c r="AB21" i="1"/>
  <c r="T21" i="1"/>
  <c r="L21" i="1"/>
  <c r="E21" i="1"/>
  <c r="AN31" i="1"/>
  <c r="AJ31" i="1"/>
  <c r="AF31" i="1"/>
  <c r="AB31" i="1"/>
  <c r="X31" i="1"/>
  <c r="T31" i="1"/>
  <c r="P31" i="1"/>
  <c r="L31" i="1"/>
  <c r="H31" i="1"/>
  <c r="D31" i="1"/>
  <c r="AN39" i="1"/>
  <c r="AJ39" i="1"/>
  <c r="AF39" i="1"/>
  <c r="AB39" i="1"/>
  <c r="X39" i="1"/>
  <c r="T39" i="1"/>
  <c r="P39" i="1"/>
  <c r="L39" i="1"/>
  <c r="H39" i="1"/>
  <c r="D39" i="1"/>
  <c r="AN35" i="1"/>
  <c r="AJ35" i="1"/>
  <c r="AF35" i="1"/>
  <c r="AB35" i="1"/>
  <c r="X35" i="1"/>
  <c r="T35" i="1"/>
  <c r="P35" i="1"/>
  <c r="L35" i="1"/>
  <c r="H35" i="1"/>
  <c r="D35" i="1"/>
  <c r="AN41" i="1"/>
  <c r="AJ41" i="1"/>
  <c r="AF41" i="1"/>
  <c r="AB41" i="1"/>
  <c r="X41" i="1"/>
  <c r="T41" i="1"/>
  <c r="P41" i="1"/>
  <c r="L41" i="1"/>
  <c r="H41" i="1"/>
  <c r="D41" i="1"/>
  <c r="AN43" i="1"/>
  <c r="AJ43" i="1"/>
  <c r="AF43" i="1"/>
  <c r="AB43" i="1"/>
  <c r="X43" i="1"/>
  <c r="T43" i="1"/>
  <c r="P43" i="1"/>
  <c r="L43" i="1"/>
  <c r="H43" i="1"/>
  <c r="D43" i="1"/>
  <c r="AL25" i="1"/>
  <c r="AH25" i="1"/>
  <c r="AD25" i="1"/>
  <c r="Z25" i="1"/>
  <c r="V25" i="1"/>
  <c r="R25" i="1"/>
  <c r="N25" i="1"/>
  <c r="J25" i="1"/>
  <c r="F25" i="1"/>
  <c r="AL23" i="1"/>
  <c r="AH23" i="1"/>
  <c r="AD23" i="1"/>
  <c r="Z23" i="1"/>
  <c r="V23" i="1"/>
  <c r="R23" i="1"/>
  <c r="N23" i="1"/>
  <c r="J23" i="1"/>
  <c r="F23" i="1"/>
  <c r="AL17" i="1"/>
  <c r="AH17" i="1"/>
  <c r="AD17" i="1"/>
  <c r="Z17" i="1"/>
  <c r="V17" i="1"/>
  <c r="R17" i="1"/>
  <c r="N17" i="1"/>
  <c r="J17" i="1"/>
  <c r="F17" i="1"/>
  <c r="AM41" i="1"/>
  <c r="AI41" i="1"/>
  <c r="AE41" i="1"/>
  <c r="AA41" i="1"/>
  <c r="W41" i="1"/>
  <c r="S41" i="1"/>
  <c r="O41" i="1"/>
  <c r="K41" i="1"/>
  <c r="G41" i="1"/>
  <c r="AM43" i="1"/>
  <c r="AI43" i="1"/>
  <c r="AE43" i="1"/>
  <c r="AA43" i="1"/>
  <c r="W43" i="1"/>
  <c r="S43" i="1"/>
  <c r="O43" i="1"/>
  <c r="K43" i="1"/>
  <c r="G43" i="1"/>
  <c r="AO25" i="1"/>
  <c r="AK25" i="1"/>
  <c r="AG25" i="1"/>
  <c r="AC25" i="1"/>
  <c r="Y25" i="1"/>
  <c r="U25" i="1"/>
  <c r="Q25" i="1"/>
  <c r="M25" i="1"/>
  <c r="I25" i="1"/>
  <c r="E25" i="1"/>
  <c r="AO23" i="1"/>
  <c r="AK23" i="1"/>
  <c r="AG23" i="1"/>
  <c r="AC23" i="1"/>
  <c r="Y23" i="1"/>
  <c r="U23" i="1"/>
  <c r="Q23" i="1"/>
  <c r="M23" i="1"/>
  <c r="I23" i="1"/>
  <c r="E23" i="1"/>
  <c r="AO17" i="1"/>
  <c r="AK17" i="1"/>
  <c r="AG17" i="1"/>
  <c r="AC17" i="1"/>
  <c r="Y17" i="1"/>
  <c r="U17" i="1"/>
  <c r="Q17" i="1"/>
  <c r="M17" i="1"/>
  <c r="I17" i="1"/>
  <c r="E17" i="1"/>
  <c r="AL41" i="1"/>
  <c r="AH41" i="1"/>
  <c r="AD41" i="1"/>
  <c r="Z41" i="1"/>
  <c r="V41" i="1"/>
  <c r="R41" i="1"/>
  <c r="N41" i="1"/>
  <c r="J41" i="1"/>
  <c r="F41" i="1"/>
  <c r="AL43" i="1"/>
  <c r="AH43" i="1"/>
  <c r="AD43" i="1"/>
  <c r="Z43" i="1"/>
  <c r="V43" i="1"/>
  <c r="R43" i="1"/>
  <c r="N43" i="1"/>
  <c r="J43" i="1"/>
  <c r="F43" i="1"/>
  <c r="AN25" i="1"/>
  <c r="AJ25" i="1"/>
  <c r="AF25" i="1"/>
  <c r="AB25" i="1"/>
  <c r="X25" i="1"/>
  <c r="T25" i="1"/>
  <c r="P25" i="1"/>
  <c r="L25" i="1"/>
  <c r="H25" i="1"/>
  <c r="D25" i="1"/>
  <c r="AN23" i="1"/>
  <c r="AJ23" i="1"/>
  <c r="AF23" i="1"/>
  <c r="AB23" i="1"/>
  <c r="X23" i="1"/>
  <c r="T23" i="1"/>
  <c r="P23" i="1"/>
  <c r="L23" i="1"/>
  <c r="H23" i="1"/>
  <c r="D23" i="1"/>
  <c r="AN17" i="1"/>
  <c r="AJ17" i="1"/>
  <c r="AF17" i="1"/>
  <c r="AB17" i="1"/>
  <c r="X17" i="1"/>
  <c r="T17" i="1"/>
  <c r="P17" i="1"/>
  <c r="L17" i="1"/>
  <c r="H17" i="1"/>
  <c r="D17" i="1"/>
  <c r="AO41" i="1"/>
  <c r="AK41" i="1"/>
  <c r="AG41" i="1"/>
  <c r="AC41" i="1"/>
  <c r="Y41" i="1"/>
  <c r="U41" i="1"/>
  <c r="Q41" i="1"/>
  <c r="M41" i="1"/>
  <c r="I41" i="1"/>
  <c r="E41" i="1"/>
  <c r="AO43" i="1"/>
  <c r="AK43" i="1"/>
  <c r="AG43" i="1"/>
  <c r="AC43" i="1"/>
  <c r="Y43" i="1"/>
  <c r="U43" i="1"/>
  <c r="Q43" i="1"/>
  <c r="M43" i="1"/>
  <c r="I43" i="1"/>
  <c r="E43" i="1"/>
  <c r="AM25" i="1"/>
  <c r="AI25" i="1"/>
  <c r="AE25" i="1"/>
  <c r="AA25" i="1"/>
  <c r="W25" i="1"/>
  <c r="S25" i="1"/>
  <c r="O25" i="1"/>
  <c r="K25" i="1"/>
  <c r="G25" i="1"/>
  <c r="AM23" i="1"/>
  <c r="AI23" i="1"/>
  <c r="AE23" i="1"/>
  <c r="AA23" i="1"/>
  <c r="W23" i="1"/>
  <c r="S23" i="1"/>
  <c r="O23" i="1"/>
  <c r="K23" i="1"/>
  <c r="G23" i="1"/>
  <c r="AM17" i="1"/>
  <c r="AI17" i="1"/>
  <c r="AE17" i="1"/>
  <c r="AA17" i="1"/>
  <c r="W17" i="1"/>
  <c r="S17" i="1"/>
  <c r="O17" i="1"/>
  <c r="K17" i="1"/>
  <c r="G17" i="1"/>
  <c r="AM7" i="1"/>
  <c r="AI7" i="1"/>
  <c r="AE7" i="1"/>
  <c r="AA7" i="1"/>
  <c r="W7" i="1"/>
  <c r="S7" i="1"/>
  <c r="O7" i="1"/>
  <c r="K7" i="1"/>
  <c r="G7" i="1"/>
  <c r="AM19" i="1"/>
  <c r="AI19" i="1"/>
  <c r="AE19" i="1"/>
  <c r="AA19" i="1"/>
  <c r="W19" i="1"/>
  <c r="S19" i="1"/>
  <c r="O19" i="1"/>
  <c r="K19" i="1"/>
  <c r="G19" i="1"/>
  <c r="AM11" i="1"/>
  <c r="AI11" i="1"/>
  <c r="AE11" i="1"/>
  <c r="AA11" i="1"/>
  <c r="W11" i="1"/>
  <c r="S11" i="1"/>
  <c r="O11" i="1"/>
  <c r="K11" i="1"/>
  <c r="G11" i="1"/>
  <c r="AM15" i="1"/>
  <c r="AI15" i="1"/>
  <c r="AE15" i="1"/>
  <c r="AA15" i="1"/>
  <c r="W15" i="1"/>
  <c r="S15" i="1"/>
  <c r="O15" i="1"/>
  <c r="K15" i="1"/>
  <c r="G15" i="1"/>
  <c r="AM9" i="1"/>
  <c r="AI9" i="1"/>
  <c r="AE9" i="1"/>
  <c r="AA9" i="1"/>
  <c r="W9" i="1"/>
  <c r="AL7" i="1"/>
  <c r="AH7" i="1"/>
  <c r="AD7" i="1"/>
  <c r="Z7" i="1"/>
  <c r="V7" i="1"/>
  <c r="R7" i="1"/>
  <c r="N7" i="1"/>
  <c r="J7" i="1"/>
  <c r="F7" i="1"/>
  <c r="AL19" i="1"/>
  <c r="AH19" i="1"/>
  <c r="AD19" i="1"/>
  <c r="Z19" i="1"/>
  <c r="V19" i="1"/>
  <c r="R19" i="1"/>
  <c r="N19" i="1"/>
  <c r="J19" i="1"/>
  <c r="F19" i="1"/>
  <c r="AL11" i="1"/>
  <c r="AH11" i="1"/>
  <c r="AD11" i="1"/>
  <c r="Z11" i="1"/>
  <c r="V11" i="1"/>
  <c r="R11" i="1"/>
  <c r="N11" i="1"/>
  <c r="J11" i="1"/>
  <c r="F11" i="1"/>
  <c r="AL15" i="1"/>
  <c r="AH15" i="1"/>
  <c r="AD15" i="1"/>
  <c r="Z15" i="1"/>
  <c r="V15" i="1"/>
  <c r="R15" i="1"/>
  <c r="N15" i="1"/>
  <c r="J15" i="1"/>
  <c r="F15" i="1"/>
  <c r="AL9" i="1"/>
  <c r="AH9" i="1"/>
  <c r="AD9" i="1"/>
  <c r="Z9" i="1"/>
  <c r="V9" i="1"/>
  <c r="AO7" i="1"/>
  <c r="AK7" i="1"/>
  <c r="AG7" i="1"/>
  <c r="AC7" i="1"/>
  <c r="Y7" i="1"/>
  <c r="U7" i="1"/>
  <c r="Q7" i="1"/>
  <c r="M7" i="1"/>
  <c r="I7" i="1"/>
  <c r="E7" i="1"/>
  <c r="AO19" i="1"/>
  <c r="AK19" i="1"/>
  <c r="AG19" i="1"/>
  <c r="AC19" i="1"/>
  <c r="Y19" i="1"/>
  <c r="U19" i="1"/>
  <c r="Q19" i="1"/>
  <c r="M19" i="1"/>
  <c r="I19" i="1"/>
  <c r="E19" i="1"/>
  <c r="AO11" i="1"/>
  <c r="AK11" i="1"/>
  <c r="AG11" i="1"/>
  <c r="AC11" i="1"/>
  <c r="Y11" i="1"/>
  <c r="U11" i="1"/>
  <c r="Q11" i="1"/>
  <c r="M11" i="1"/>
  <c r="I11" i="1"/>
  <c r="E11" i="1"/>
  <c r="AO15" i="1"/>
  <c r="AK15" i="1"/>
  <c r="AG15" i="1"/>
  <c r="AC15" i="1"/>
  <c r="Y15" i="1"/>
  <c r="U15" i="1"/>
  <c r="Q15" i="1"/>
  <c r="M15" i="1"/>
  <c r="I15" i="1"/>
  <c r="E15" i="1"/>
  <c r="AO9" i="1"/>
  <c r="AK9" i="1"/>
  <c r="AG9" i="1"/>
  <c r="AC9" i="1"/>
  <c r="Y9" i="1"/>
  <c r="U9" i="1"/>
  <c r="AN7" i="1"/>
  <c r="AJ7" i="1"/>
  <c r="AF7" i="1"/>
  <c r="AB7" i="1"/>
  <c r="X7" i="1"/>
  <c r="T7" i="1"/>
  <c r="P7" i="1"/>
  <c r="L7" i="1"/>
  <c r="H7" i="1"/>
  <c r="D7" i="1"/>
  <c r="AN19" i="1"/>
  <c r="AJ19" i="1"/>
  <c r="AF19" i="1"/>
  <c r="AB19" i="1"/>
  <c r="X19" i="1"/>
  <c r="T19" i="1"/>
  <c r="P19" i="1"/>
  <c r="L19" i="1"/>
  <c r="H19" i="1"/>
  <c r="D19" i="1"/>
  <c r="AN11" i="1"/>
  <c r="AJ11" i="1"/>
  <c r="AF11" i="1"/>
  <c r="AB11" i="1"/>
  <c r="X11" i="1"/>
  <c r="T11" i="1"/>
  <c r="P11" i="1"/>
  <c r="L11" i="1"/>
  <c r="H11" i="1"/>
  <c r="D11" i="1"/>
  <c r="AN15" i="1"/>
  <c r="AJ15" i="1"/>
  <c r="AF15" i="1"/>
  <c r="AB15" i="1"/>
  <c r="X15" i="1"/>
  <c r="T15" i="1"/>
  <c r="P15" i="1"/>
  <c r="L15" i="1"/>
  <c r="H15" i="1"/>
  <c r="D15" i="1"/>
  <c r="AN9" i="1"/>
  <c r="AJ9" i="1"/>
  <c r="AF9" i="1"/>
  <c r="AB9" i="1"/>
  <c r="X9" i="1"/>
  <c r="T9" i="1"/>
  <c r="H29" i="1"/>
  <c r="L29" i="1"/>
  <c r="P29" i="1"/>
  <c r="T29" i="1"/>
  <c r="X29" i="1"/>
  <c r="AB29" i="1"/>
  <c r="AF29" i="1"/>
  <c r="AJ29" i="1"/>
  <c r="AN29" i="1"/>
  <c r="E13" i="1"/>
  <c r="I13" i="1"/>
  <c r="M13" i="1"/>
  <c r="Q13" i="1"/>
  <c r="U13" i="1"/>
  <c r="Y13" i="1"/>
  <c r="AC13" i="1"/>
  <c r="AG13" i="1"/>
  <c r="AK13" i="1"/>
  <c r="AO13" i="1"/>
  <c r="E37" i="1"/>
  <c r="I37" i="1"/>
  <c r="M37" i="1"/>
  <c r="Q37" i="1"/>
  <c r="U37" i="1"/>
  <c r="Y37" i="1"/>
  <c r="AC37" i="1"/>
  <c r="AG37" i="1"/>
  <c r="AK37" i="1"/>
  <c r="AO37" i="1"/>
  <c r="E9" i="1"/>
  <c r="I9" i="1"/>
  <c r="M9" i="1"/>
  <c r="Q9" i="1"/>
  <c r="E29" i="1"/>
  <c r="I29" i="1"/>
  <c r="M29" i="1"/>
  <c r="Q29" i="1"/>
  <c r="U29" i="1"/>
  <c r="Y29" i="1"/>
  <c r="AC29" i="1"/>
  <c r="AG29" i="1"/>
  <c r="AK29" i="1"/>
  <c r="AO29" i="1"/>
  <c r="F13" i="1"/>
  <c r="J13" i="1"/>
  <c r="N13" i="1"/>
  <c r="R13" i="1"/>
  <c r="V13" i="1"/>
  <c r="Z13" i="1"/>
  <c r="AD13" i="1"/>
  <c r="AH13" i="1"/>
  <c r="AL13" i="1"/>
  <c r="F37" i="1"/>
  <c r="J37" i="1"/>
  <c r="N37" i="1"/>
  <c r="R37" i="1"/>
  <c r="V37" i="1"/>
  <c r="Z37" i="1"/>
  <c r="AD37" i="1"/>
  <c r="AH37" i="1"/>
  <c r="AL37" i="1"/>
  <c r="F9" i="1"/>
  <c r="J9" i="1"/>
  <c r="N9" i="1"/>
  <c r="R9" i="1"/>
  <c r="F29" i="1"/>
  <c r="J29" i="1"/>
  <c r="N29" i="1"/>
  <c r="R29" i="1"/>
  <c r="V29" i="1"/>
  <c r="Z29" i="1"/>
  <c r="AD29" i="1"/>
  <c r="AH29" i="1"/>
  <c r="AL29" i="1"/>
  <c r="G13" i="1"/>
  <c r="K13" i="1"/>
  <c r="O13" i="1"/>
  <c r="S13" i="1"/>
  <c r="W13" i="1"/>
  <c r="AA13" i="1"/>
  <c r="AE13" i="1"/>
  <c r="AI13" i="1"/>
  <c r="AM13" i="1"/>
  <c r="G37" i="1"/>
  <c r="K37" i="1"/>
  <c r="O37" i="1"/>
  <c r="S37" i="1"/>
  <c r="W37" i="1"/>
  <c r="AA37" i="1"/>
  <c r="AE37" i="1"/>
  <c r="AI37" i="1"/>
  <c r="AM37" i="1"/>
  <c r="G9" i="1"/>
  <c r="K9" i="1"/>
  <c r="O9" i="1"/>
  <c r="S9" i="1"/>
  <c r="G29" i="1"/>
  <c r="K29" i="1"/>
  <c r="O29" i="1"/>
  <c r="S29" i="1"/>
  <c r="W29" i="1"/>
  <c r="AA29" i="1"/>
  <c r="AE29" i="1"/>
  <c r="AI29" i="1"/>
  <c r="AM29" i="1"/>
  <c r="D13" i="1"/>
  <c r="H13" i="1"/>
  <c r="L13" i="1"/>
  <c r="P13" i="1"/>
  <c r="T13" i="1"/>
  <c r="X13" i="1"/>
  <c r="AB13" i="1"/>
  <c r="AF13" i="1"/>
  <c r="AJ13" i="1"/>
  <c r="AN13" i="1"/>
  <c r="D37" i="1"/>
  <c r="H37" i="1"/>
  <c r="L37" i="1"/>
  <c r="P37" i="1"/>
  <c r="T37" i="1"/>
  <c r="X37" i="1"/>
  <c r="AB37" i="1"/>
  <c r="AF37" i="1"/>
  <c r="AJ37" i="1"/>
  <c r="AN37" i="1"/>
  <c r="D9" i="1"/>
  <c r="H9" i="1"/>
  <c r="L9" i="1"/>
  <c r="P9" i="1"/>
  <c r="C26" i="4" l="1"/>
  <c r="C27" i="4"/>
  <c r="C28" i="4"/>
  <c r="C29" i="4"/>
  <c r="C30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25" i="4"/>
  <c r="B46" i="1" l="1"/>
  <c r="B28" i="1"/>
  <c r="B34" i="1"/>
  <c r="B22" i="1"/>
  <c r="B32" i="1"/>
  <c r="B40" i="1"/>
  <c r="B36" i="1"/>
  <c r="B42" i="1"/>
  <c r="B44" i="1"/>
  <c r="B18" i="1"/>
  <c r="B24" i="1"/>
  <c r="B8" i="1"/>
  <c r="B20" i="1"/>
  <c r="B14" i="1"/>
  <c r="B30" i="1"/>
  <c r="AK34" i="4" l="1"/>
  <c r="AO34" i="4"/>
  <c r="AN44" i="1" s="1"/>
  <c r="AH34" i="4"/>
  <c r="AM34" i="4"/>
  <c r="AL44" i="1" s="1"/>
  <c r="AG42" i="4"/>
  <c r="AK42" i="4"/>
  <c r="AL42" i="4"/>
  <c r="AP42" i="4"/>
  <c r="AO28" i="1" s="1"/>
  <c r="AN42" i="4"/>
  <c r="AI42" i="4"/>
  <c r="AH28" i="1" s="1"/>
  <c r="AI27" i="4"/>
  <c r="AJ27" i="4"/>
  <c r="AI40" i="1" s="1"/>
  <c r="AN27" i="4"/>
  <c r="AG27" i="4"/>
  <c r="AF40" i="1" s="1"/>
  <c r="AL27" i="4"/>
  <c r="AP27" i="4"/>
  <c r="AO40" i="1" s="1"/>
  <c r="AJ35" i="4"/>
  <c r="AN35" i="4"/>
  <c r="AM34" i="1" s="1"/>
  <c r="AH35" i="4"/>
  <c r="AL35" i="4"/>
  <c r="AK34" i="1" s="1"/>
  <c r="AP35" i="4"/>
  <c r="AI43" i="4"/>
  <c r="AM43" i="4"/>
  <c r="AJ43" i="4"/>
  <c r="AI32" i="1" s="1"/>
  <c r="AO43" i="4"/>
  <c r="AG43" i="4"/>
  <c r="AI41" i="4"/>
  <c r="AH16" i="1" s="1"/>
  <c r="AN41" i="4"/>
  <c r="AM16" i="1" s="1"/>
  <c r="AL41" i="4"/>
  <c r="AK16" i="1" s="1"/>
  <c r="AP41" i="4"/>
  <c r="AO16" i="1" s="1"/>
  <c r="AG41" i="4"/>
  <c r="AF16" i="1" s="1"/>
  <c r="AK41" i="4"/>
  <c r="AJ16" i="1" s="1"/>
  <c r="AG32" i="4"/>
  <c r="AK32" i="4"/>
  <c r="AO32" i="4"/>
  <c r="AI32" i="4"/>
  <c r="AH18" i="1" s="1"/>
  <c r="AM32" i="4"/>
  <c r="AK40" i="4"/>
  <c r="AL40" i="4"/>
  <c r="AH40" i="4"/>
  <c r="AG30" i="1" s="1"/>
  <c r="AP40" i="4"/>
  <c r="AN40" i="4"/>
  <c r="AM30" i="1" s="1"/>
  <c r="AI33" i="4"/>
  <c r="AG33" i="4"/>
  <c r="AJ33" i="4"/>
  <c r="AN33" i="4"/>
  <c r="AM36" i="1" s="1"/>
  <c r="AL33" i="4"/>
  <c r="AP33" i="4"/>
  <c r="AO36" i="1" s="1"/>
  <c r="AG26" i="4"/>
  <c r="AK26" i="4"/>
  <c r="AJ24" i="1" s="1"/>
  <c r="AO26" i="4"/>
  <c r="AM26" i="4"/>
  <c r="AL24" i="1" s="1"/>
  <c r="AI26" i="4"/>
  <c r="AG30" i="4"/>
  <c r="AI30" i="4"/>
  <c r="AL30" i="4"/>
  <c r="AP30" i="4"/>
  <c r="AJ30" i="4"/>
  <c r="AN30" i="4"/>
  <c r="AK38" i="4"/>
  <c r="AJ14" i="1" s="1"/>
  <c r="AO38" i="4"/>
  <c r="AH38" i="4"/>
  <c r="AM38" i="4"/>
  <c r="AI29" i="4"/>
  <c r="AH38" i="1" s="1"/>
  <c r="AK29" i="4"/>
  <c r="AJ38" i="1" s="1"/>
  <c r="AN29" i="4"/>
  <c r="AM38" i="1" s="1"/>
  <c r="AG29" i="4"/>
  <c r="AF38" i="1" s="1"/>
  <c r="AL29" i="4"/>
  <c r="AK38" i="1" s="1"/>
  <c r="AP29" i="4"/>
  <c r="AO38" i="1" s="1"/>
  <c r="AI31" i="4"/>
  <c r="AM31" i="4"/>
  <c r="AG31" i="4"/>
  <c r="AF26" i="1" s="1"/>
  <c r="AO31" i="4"/>
  <c r="AK31" i="4"/>
  <c r="AI39" i="4"/>
  <c r="AJ39" i="4"/>
  <c r="AI42" i="1" s="1"/>
  <c r="AN39" i="4"/>
  <c r="AG39" i="4"/>
  <c r="AF42" i="1" s="1"/>
  <c r="AL39" i="4"/>
  <c r="AP39" i="4"/>
  <c r="AO42" i="1" s="1"/>
  <c r="AI37" i="4"/>
  <c r="AJ37" i="4"/>
  <c r="AI8" i="1" s="1"/>
  <c r="AN37" i="4"/>
  <c r="AG37" i="4"/>
  <c r="AF8" i="1" s="1"/>
  <c r="AL37" i="4"/>
  <c r="AP37" i="4"/>
  <c r="AK28" i="4"/>
  <c r="AO28" i="4"/>
  <c r="AN22" i="1" s="1"/>
  <c r="AM28" i="4"/>
  <c r="AH28" i="4"/>
  <c r="AG36" i="4"/>
  <c r="AF10" i="1" s="1"/>
  <c r="AK36" i="4"/>
  <c r="AJ10" i="1" s="1"/>
  <c r="AO36" i="4"/>
  <c r="AN10" i="1" s="1"/>
  <c r="AM36" i="4"/>
  <c r="AL10" i="1" s="1"/>
  <c r="AI36" i="4"/>
  <c r="AH10" i="1" s="1"/>
  <c r="AH44" i="4"/>
  <c r="AG46" i="1" s="1"/>
  <c r="AP44" i="4"/>
  <c r="AL44" i="4"/>
  <c r="AJ44" i="4"/>
  <c r="AN44" i="4"/>
  <c r="AM46" i="1" s="1"/>
  <c r="AM25" i="4"/>
  <c r="AO25" i="4"/>
  <c r="AJ25" i="4"/>
  <c r="AH25" i="4"/>
  <c r="AG20" i="1" s="1"/>
  <c r="AK30" i="4"/>
  <c r="AO30" i="4"/>
  <c r="AH30" i="4"/>
  <c r="AM30" i="4"/>
  <c r="AG38" i="4"/>
  <c r="AL38" i="4"/>
  <c r="AK14" i="1" s="1"/>
  <c r="AP38" i="4"/>
  <c r="AJ38" i="4"/>
  <c r="AI14" i="1" s="1"/>
  <c r="AN38" i="4"/>
  <c r="AI38" i="4"/>
  <c r="AH14" i="1" s="1"/>
  <c r="AM29" i="4"/>
  <c r="AL38" i="1" s="1"/>
  <c r="AJ29" i="4"/>
  <c r="AI38" i="1" s="1"/>
  <c r="AO29" i="4"/>
  <c r="AN38" i="1" s="1"/>
  <c r="AH29" i="4"/>
  <c r="AG38" i="1" s="1"/>
  <c r="AJ31" i="4"/>
  <c r="AN31" i="4"/>
  <c r="AM26" i="1" s="1"/>
  <c r="AH31" i="4"/>
  <c r="AL31" i="4"/>
  <c r="AP31" i="4"/>
  <c r="AM39" i="4"/>
  <c r="AL42" i="1" s="1"/>
  <c r="AH39" i="4"/>
  <c r="AK39" i="4"/>
  <c r="AO39" i="4"/>
  <c r="AM37" i="4"/>
  <c r="AL8" i="1" s="1"/>
  <c r="AO37" i="4"/>
  <c r="AH37" i="4"/>
  <c r="AK37" i="4"/>
  <c r="AG28" i="4"/>
  <c r="AF22" i="1" s="1"/>
  <c r="AL28" i="4"/>
  <c r="AP28" i="4"/>
  <c r="AI28" i="4"/>
  <c r="AJ28" i="4"/>
  <c r="AI22" i="1" s="1"/>
  <c r="AN28" i="4"/>
  <c r="AH36" i="4"/>
  <c r="AG10" i="1" s="1"/>
  <c r="AP36" i="4"/>
  <c r="AO10" i="1" s="1"/>
  <c r="AL36" i="4"/>
  <c r="AK10" i="1" s="1"/>
  <c r="AJ36" i="4"/>
  <c r="AI10" i="1" s="1"/>
  <c r="AN36" i="4"/>
  <c r="AM10" i="1" s="1"/>
  <c r="AG44" i="4"/>
  <c r="AK44" i="4"/>
  <c r="AJ46" i="1" s="1"/>
  <c r="AO44" i="4"/>
  <c r="AI44" i="4"/>
  <c r="AH46" i="1" s="1"/>
  <c r="AM44" i="4"/>
  <c r="AH26" i="4"/>
  <c r="AG24" i="1" s="1"/>
  <c r="AL26" i="4"/>
  <c r="AP26" i="4"/>
  <c r="AO24" i="1" s="1"/>
  <c r="AJ26" i="4"/>
  <c r="AN26" i="4"/>
  <c r="AM24" i="1" s="1"/>
  <c r="AG34" i="4"/>
  <c r="AP34" i="4"/>
  <c r="AO44" i="1" s="1"/>
  <c r="AL34" i="4"/>
  <c r="AI34" i="4"/>
  <c r="AH44" i="1" s="1"/>
  <c r="AJ34" i="4"/>
  <c r="AN34" i="4"/>
  <c r="AM44" i="1" s="1"/>
  <c r="AO42" i="4"/>
  <c r="AH42" i="4"/>
  <c r="AG28" i="1" s="1"/>
  <c r="AJ42" i="4"/>
  <c r="AM42" i="4"/>
  <c r="AM27" i="4"/>
  <c r="AO27" i="4"/>
  <c r="AN40" i="1" s="1"/>
  <c r="AK27" i="4"/>
  <c r="AH27" i="4"/>
  <c r="AG40" i="1" s="1"/>
  <c r="AI35" i="4"/>
  <c r="AM35" i="4"/>
  <c r="AL34" i="1" s="1"/>
  <c r="AO35" i="4"/>
  <c r="AK35" i="4"/>
  <c r="AG35" i="4"/>
  <c r="AN43" i="4"/>
  <c r="AM32" i="1" s="1"/>
  <c r="AH43" i="4"/>
  <c r="AL43" i="4"/>
  <c r="AK32" i="1" s="1"/>
  <c r="AP43" i="4"/>
  <c r="AK43" i="4"/>
  <c r="AJ32" i="1" s="1"/>
  <c r="AM41" i="4"/>
  <c r="AL16" i="1" s="1"/>
  <c r="AJ41" i="4"/>
  <c r="AI16" i="1" s="1"/>
  <c r="AH41" i="4"/>
  <c r="AG16" i="1" s="1"/>
  <c r="AO41" i="4"/>
  <c r="AN16" i="1" s="1"/>
  <c r="AH32" i="4"/>
  <c r="AL32" i="4"/>
  <c r="AP32" i="4"/>
  <c r="AJ32" i="4"/>
  <c r="AI18" i="1" s="1"/>
  <c r="AN32" i="4"/>
  <c r="AG40" i="4"/>
  <c r="AF30" i="1" s="1"/>
  <c r="AO40" i="4"/>
  <c r="AJ40" i="4"/>
  <c r="AI30" i="1" s="1"/>
  <c r="AM40" i="4"/>
  <c r="AI40" i="4"/>
  <c r="AM33" i="4"/>
  <c r="AO33" i="4"/>
  <c r="AN36" i="1" s="1"/>
  <c r="AH33" i="4"/>
  <c r="AK33" i="4"/>
  <c r="AJ36" i="1" s="1"/>
  <c r="AI25" i="4"/>
  <c r="AG25" i="4"/>
  <c r="AF20" i="1" s="1"/>
  <c r="AN25" i="4"/>
  <c r="AK25" i="4"/>
  <c r="AJ20" i="1" s="1"/>
  <c r="AL25" i="4"/>
  <c r="AP25" i="4"/>
  <c r="AO20" i="1" s="1"/>
  <c r="I26" i="4"/>
  <c r="M26" i="4"/>
  <c r="L24" i="1" s="1"/>
  <c r="Q26" i="4"/>
  <c r="P24" i="1" s="1"/>
  <c r="Y26" i="4"/>
  <c r="X24" i="1" s="1"/>
  <c r="V26" i="4"/>
  <c r="G26" i="4"/>
  <c r="F24" i="1" s="1"/>
  <c r="K26" i="4"/>
  <c r="J24" i="1" s="1"/>
  <c r="O26" i="4"/>
  <c r="N24" i="1" s="1"/>
  <c r="S26" i="4"/>
  <c r="AA26" i="4"/>
  <c r="Z24" i="1" s="1"/>
  <c r="AE26" i="4"/>
  <c r="AD24" i="1" s="1"/>
  <c r="AB26" i="4"/>
  <c r="AA24" i="1" s="1"/>
  <c r="T26" i="4"/>
  <c r="E26" i="4"/>
  <c r="D24" i="1" s="1"/>
  <c r="I34" i="4"/>
  <c r="H44" i="1" s="1"/>
  <c r="M34" i="4"/>
  <c r="L44" i="1" s="1"/>
  <c r="U34" i="4"/>
  <c r="Y34" i="4"/>
  <c r="X44" i="1" s="1"/>
  <c r="R34" i="4"/>
  <c r="Q44" i="1" s="1"/>
  <c r="V34" i="4"/>
  <c r="U44" i="1" s="1"/>
  <c r="AD34" i="4"/>
  <c r="G34" i="4"/>
  <c r="K34" i="4"/>
  <c r="J44" i="1" s="1"/>
  <c r="O34" i="4"/>
  <c r="N44" i="1" s="1"/>
  <c r="AA34" i="4"/>
  <c r="P34" i="4"/>
  <c r="O44" i="1" s="1"/>
  <c r="AF34" i="4"/>
  <c r="AE44" i="1" s="1"/>
  <c r="E34" i="4"/>
  <c r="D44" i="1" s="1"/>
  <c r="AB34" i="4"/>
  <c r="N42" i="4"/>
  <c r="M28" i="1" s="1"/>
  <c r="AD42" i="4"/>
  <c r="AC28" i="1" s="1"/>
  <c r="G42" i="4"/>
  <c r="F28" i="1" s="1"/>
  <c r="S42" i="4"/>
  <c r="W42" i="4"/>
  <c r="V28" i="1" s="1"/>
  <c r="AA42" i="4"/>
  <c r="H42" i="4"/>
  <c r="G28" i="1" s="1"/>
  <c r="L42" i="4"/>
  <c r="X42" i="4"/>
  <c r="I42" i="4"/>
  <c r="E42" i="4"/>
  <c r="D28" i="1" s="1"/>
  <c r="U42" i="4"/>
  <c r="Q42" i="4"/>
  <c r="P28" i="1" s="1"/>
  <c r="F27" i="4"/>
  <c r="J27" i="4"/>
  <c r="I40" i="1" s="1"/>
  <c r="N27" i="4"/>
  <c r="Z27" i="4"/>
  <c r="AD27" i="4"/>
  <c r="AC40" i="1" s="1"/>
  <c r="S27" i="4"/>
  <c r="R40" i="1" s="1"/>
  <c r="W27" i="4"/>
  <c r="H27" i="4"/>
  <c r="G40" i="1" s="1"/>
  <c r="L27" i="4"/>
  <c r="K40" i="1" s="1"/>
  <c r="X27" i="4"/>
  <c r="W40" i="1" s="1"/>
  <c r="AC27" i="4"/>
  <c r="Q27" i="4"/>
  <c r="P40" i="1" s="1"/>
  <c r="U27" i="4"/>
  <c r="T40" i="1" s="1"/>
  <c r="F35" i="4"/>
  <c r="E34" i="1" s="1"/>
  <c r="J35" i="4"/>
  <c r="N35" i="4"/>
  <c r="M34" i="1" s="1"/>
  <c r="R35" i="4"/>
  <c r="Q34" i="1" s="1"/>
  <c r="Z35" i="4"/>
  <c r="Y34" i="1" s="1"/>
  <c r="W35" i="4"/>
  <c r="AE35" i="4"/>
  <c r="H35" i="4"/>
  <c r="G34" i="1" s="1"/>
  <c r="L35" i="4"/>
  <c r="K34" i="1" s="1"/>
  <c r="P35" i="4"/>
  <c r="T35" i="4"/>
  <c r="S34" i="1" s="1"/>
  <c r="X35" i="4"/>
  <c r="W34" i="1" s="1"/>
  <c r="AF35" i="4"/>
  <c r="AE34" i="1" s="1"/>
  <c r="AC35" i="4"/>
  <c r="K43" i="4"/>
  <c r="O43" i="4"/>
  <c r="N32" i="1" s="1"/>
  <c r="S43" i="4"/>
  <c r="R32" i="1" s="1"/>
  <c r="AE43" i="4"/>
  <c r="H43" i="4"/>
  <c r="T43" i="4"/>
  <c r="S32" i="1" s="1"/>
  <c r="M43" i="4"/>
  <c r="L32" i="1" s="1"/>
  <c r="Q43" i="4"/>
  <c r="Y43" i="4"/>
  <c r="X32" i="1" s="1"/>
  <c r="AC43" i="4"/>
  <c r="AB32" i="1" s="1"/>
  <c r="J43" i="4"/>
  <c r="I32" i="1" s="1"/>
  <c r="F43" i="4"/>
  <c r="V43" i="4"/>
  <c r="U32" i="1" s="1"/>
  <c r="Z43" i="4"/>
  <c r="Y32" i="1" s="1"/>
  <c r="I41" i="4"/>
  <c r="H16" i="1" s="1"/>
  <c r="Q41" i="4"/>
  <c r="P16" i="1" s="1"/>
  <c r="U41" i="4"/>
  <c r="T16" i="1" s="1"/>
  <c r="AC41" i="4"/>
  <c r="AB16" i="1" s="1"/>
  <c r="F41" i="4"/>
  <c r="E16" i="1" s="1"/>
  <c r="N41" i="4"/>
  <c r="M16" i="1" s="1"/>
  <c r="Z41" i="4"/>
  <c r="Y16" i="1" s="1"/>
  <c r="AD41" i="4"/>
  <c r="AC16" i="1" s="1"/>
  <c r="S41" i="4"/>
  <c r="R16" i="1" s="1"/>
  <c r="W41" i="4"/>
  <c r="V16" i="1" s="1"/>
  <c r="X41" i="4"/>
  <c r="W16" i="1" s="1"/>
  <c r="L41" i="4"/>
  <c r="K16" i="1" s="1"/>
  <c r="AB41" i="4"/>
  <c r="AA16" i="1" s="1"/>
  <c r="K32" i="4"/>
  <c r="O32" i="4"/>
  <c r="N18" i="1" s="1"/>
  <c r="S32" i="4"/>
  <c r="AE32" i="4"/>
  <c r="AD18" i="1" s="1"/>
  <c r="H32" i="4"/>
  <c r="T32" i="4"/>
  <c r="I32" i="4"/>
  <c r="H18" i="1" s="1"/>
  <c r="M32" i="4"/>
  <c r="L18" i="1" s="1"/>
  <c r="Q32" i="4"/>
  <c r="Y32" i="4"/>
  <c r="X18" i="1" s="1"/>
  <c r="AC32" i="4"/>
  <c r="F32" i="4"/>
  <c r="E18" i="1" s="1"/>
  <c r="V32" i="4"/>
  <c r="Z32" i="4"/>
  <c r="L40" i="4"/>
  <c r="K30" i="1" s="1"/>
  <c r="P40" i="4"/>
  <c r="O30" i="1" s="1"/>
  <c r="X40" i="4"/>
  <c r="AB40" i="4"/>
  <c r="AF40" i="4"/>
  <c r="AE30" i="1" s="1"/>
  <c r="E40" i="4"/>
  <c r="D30" i="1" s="1"/>
  <c r="I40" i="4"/>
  <c r="U40" i="4"/>
  <c r="T30" i="1" s="1"/>
  <c r="N40" i="4"/>
  <c r="R40" i="4"/>
  <c r="Q30" i="1" s="1"/>
  <c r="AD40" i="4"/>
  <c r="AA40" i="4"/>
  <c r="Z30" i="1" s="1"/>
  <c r="G40" i="4"/>
  <c r="W40" i="4"/>
  <c r="V30" i="1" s="1"/>
  <c r="L33" i="4"/>
  <c r="X33" i="4"/>
  <c r="W36" i="1" s="1"/>
  <c r="AB33" i="4"/>
  <c r="AA36" i="1" s="1"/>
  <c r="Q33" i="4"/>
  <c r="P36" i="1" s="1"/>
  <c r="U33" i="4"/>
  <c r="J33" i="4"/>
  <c r="I36" i="1" s="1"/>
  <c r="N33" i="4"/>
  <c r="M36" i="1" s="1"/>
  <c r="AD33" i="4"/>
  <c r="AC36" i="1" s="1"/>
  <c r="AA33" i="4"/>
  <c r="W33" i="4"/>
  <c r="V36" i="1" s="1"/>
  <c r="G33" i="4"/>
  <c r="F36" i="1" s="1"/>
  <c r="S33" i="4"/>
  <c r="R36" i="1" s="1"/>
  <c r="E33" i="4"/>
  <c r="Q30" i="4"/>
  <c r="U30" i="4"/>
  <c r="J30" i="4"/>
  <c r="N30" i="4"/>
  <c r="AD30" i="4"/>
  <c r="G30" i="4"/>
  <c r="S30" i="4"/>
  <c r="W30" i="4"/>
  <c r="AA30" i="4"/>
  <c r="L30" i="4"/>
  <c r="AB30" i="4"/>
  <c r="X30" i="4"/>
  <c r="E30" i="4"/>
  <c r="I38" i="4"/>
  <c r="M38" i="4"/>
  <c r="L14" i="1" s="1"/>
  <c r="U38" i="4"/>
  <c r="F38" i="4"/>
  <c r="E14" i="1" s="1"/>
  <c r="K38" i="4"/>
  <c r="P38" i="4"/>
  <c r="O14" i="1" s="1"/>
  <c r="V38" i="4"/>
  <c r="Z38" i="4"/>
  <c r="Y14" i="1" s="1"/>
  <c r="AD38" i="4"/>
  <c r="AC14" i="1" s="1"/>
  <c r="R38" i="4"/>
  <c r="Q14" i="1" s="1"/>
  <c r="H38" i="4"/>
  <c r="AF38" i="4"/>
  <c r="AE14" i="1" s="1"/>
  <c r="Y38" i="4"/>
  <c r="AC38" i="4"/>
  <c r="AB14" i="1" s="1"/>
  <c r="O38" i="4"/>
  <c r="L29" i="4"/>
  <c r="K38" i="1" s="1"/>
  <c r="X29" i="4"/>
  <c r="W38" i="1" s="1"/>
  <c r="AB29" i="4"/>
  <c r="AA38" i="1" s="1"/>
  <c r="I29" i="4"/>
  <c r="H38" i="1" s="1"/>
  <c r="Q29" i="4"/>
  <c r="P38" i="1" s="1"/>
  <c r="U29" i="4"/>
  <c r="T38" i="1" s="1"/>
  <c r="N29" i="4"/>
  <c r="M38" i="1" s="1"/>
  <c r="AD29" i="4"/>
  <c r="AC38" i="1" s="1"/>
  <c r="G29" i="4"/>
  <c r="F38" i="1" s="1"/>
  <c r="W29" i="4"/>
  <c r="V38" i="1" s="1"/>
  <c r="AA29" i="4"/>
  <c r="Z38" i="1" s="1"/>
  <c r="E29" i="4"/>
  <c r="D38" i="1" s="1"/>
  <c r="S29" i="4"/>
  <c r="R38" i="1" s="1"/>
  <c r="V31" i="4"/>
  <c r="G31" i="4"/>
  <c r="F26" i="1" s="1"/>
  <c r="K31" i="4"/>
  <c r="O31" i="4"/>
  <c r="S31" i="4"/>
  <c r="R26" i="1" s="1"/>
  <c r="AA31" i="4"/>
  <c r="Z26" i="1" s="1"/>
  <c r="AE31" i="4"/>
  <c r="T31" i="4"/>
  <c r="S26" i="1" s="1"/>
  <c r="AB31" i="4"/>
  <c r="AA26" i="1" s="1"/>
  <c r="Q31" i="4"/>
  <c r="P26" i="1" s="1"/>
  <c r="E31" i="4"/>
  <c r="M31" i="4"/>
  <c r="I31" i="4"/>
  <c r="H26" i="1" s="1"/>
  <c r="Y31" i="4"/>
  <c r="X26" i="1" s="1"/>
  <c r="S39" i="4"/>
  <c r="W39" i="4"/>
  <c r="V42" i="1" s="1"/>
  <c r="H39" i="4"/>
  <c r="L39" i="4"/>
  <c r="K42" i="1" s="1"/>
  <c r="X39" i="4"/>
  <c r="Q39" i="4"/>
  <c r="P42" i="1" s="1"/>
  <c r="U39" i="4"/>
  <c r="T42" i="1" s="1"/>
  <c r="AC39" i="4"/>
  <c r="AB42" i="1" s="1"/>
  <c r="J39" i="4"/>
  <c r="Z39" i="4"/>
  <c r="Y42" i="1" s="1"/>
  <c r="F39" i="4"/>
  <c r="N39" i="4"/>
  <c r="M42" i="1" s="1"/>
  <c r="AD39" i="4"/>
  <c r="L37" i="4"/>
  <c r="K8" i="1" s="1"/>
  <c r="T37" i="4"/>
  <c r="X37" i="4"/>
  <c r="W8" i="1" s="1"/>
  <c r="AB37" i="4"/>
  <c r="Q37" i="4"/>
  <c r="P8" i="1" s="1"/>
  <c r="J37" i="4"/>
  <c r="I8" i="1" s="1"/>
  <c r="N37" i="4"/>
  <c r="M8" i="1" s="1"/>
  <c r="E37" i="4"/>
  <c r="S37" i="4"/>
  <c r="R8" i="1" s="1"/>
  <c r="AA37" i="4"/>
  <c r="G37" i="4"/>
  <c r="F8" i="1" s="1"/>
  <c r="W37" i="4"/>
  <c r="AE37" i="4"/>
  <c r="AD8" i="1" s="1"/>
  <c r="G28" i="4"/>
  <c r="K28" i="4"/>
  <c r="J22" i="1" s="1"/>
  <c r="O28" i="4"/>
  <c r="AA28" i="4"/>
  <c r="Z22" i="1" s="1"/>
  <c r="P28" i="4"/>
  <c r="O22" i="1" s="1"/>
  <c r="AB28" i="4"/>
  <c r="AA22" i="1" s="1"/>
  <c r="AF28" i="4"/>
  <c r="I28" i="4"/>
  <c r="H22" i="1" s="1"/>
  <c r="M28" i="4"/>
  <c r="L22" i="1" s="1"/>
  <c r="U28" i="4"/>
  <c r="T22" i="1" s="1"/>
  <c r="Y28" i="4"/>
  <c r="R28" i="4"/>
  <c r="Q22" i="1" s="1"/>
  <c r="V28" i="4"/>
  <c r="U22" i="1" s="1"/>
  <c r="E28" i="4"/>
  <c r="D22" i="1" s="1"/>
  <c r="AD28" i="4"/>
  <c r="K36" i="4"/>
  <c r="J10" i="1" s="1"/>
  <c r="O36" i="4"/>
  <c r="N10" i="1" s="1"/>
  <c r="S36" i="4"/>
  <c r="R10" i="1" s="1"/>
  <c r="AE36" i="4"/>
  <c r="AD10" i="1" s="1"/>
  <c r="H36" i="4"/>
  <c r="G10" i="1" s="1"/>
  <c r="T36" i="4"/>
  <c r="S10" i="1" s="1"/>
  <c r="I36" i="4"/>
  <c r="H10" i="1" s="1"/>
  <c r="M36" i="4"/>
  <c r="L10" i="1" s="1"/>
  <c r="Q36" i="4"/>
  <c r="P10" i="1" s="1"/>
  <c r="Y36" i="4"/>
  <c r="X10" i="1" s="1"/>
  <c r="AC36" i="4"/>
  <c r="AB10" i="1" s="1"/>
  <c r="Z36" i="4"/>
  <c r="Y10" i="1" s="1"/>
  <c r="F36" i="4"/>
  <c r="E10" i="1" s="1"/>
  <c r="V36" i="4"/>
  <c r="U10" i="1" s="1"/>
  <c r="H44" i="4"/>
  <c r="G46" i="1" s="1"/>
  <c r="L44" i="4"/>
  <c r="P44" i="4"/>
  <c r="O46" i="1" s="1"/>
  <c r="T44" i="4"/>
  <c r="S46" i="1" s="1"/>
  <c r="X44" i="4"/>
  <c r="W46" i="1" s="1"/>
  <c r="AF44" i="4"/>
  <c r="AC44" i="4"/>
  <c r="AB46" i="1" s="1"/>
  <c r="F44" i="4"/>
  <c r="E46" i="1" s="1"/>
  <c r="J44" i="4"/>
  <c r="I46" i="1" s="1"/>
  <c r="N44" i="4"/>
  <c r="R44" i="4"/>
  <c r="Q46" i="1" s="1"/>
  <c r="Z44" i="4"/>
  <c r="Y46" i="1" s="1"/>
  <c r="W44" i="4"/>
  <c r="V46" i="1" s="1"/>
  <c r="AE44" i="4"/>
  <c r="E25" i="4"/>
  <c r="E47" i="4" s="1"/>
  <c r="M25" i="4"/>
  <c r="L20" i="1" s="1"/>
  <c r="Y25" i="4"/>
  <c r="X20" i="1" s="1"/>
  <c r="G25" i="4"/>
  <c r="AE25" i="4"/>
  <c r="AD20" i="1" s="1"/>
  <c r="J25" i="4"/>
  <c r="I20" i="1" s="1"/>
  <c r="R25" i="4"/>
  <c r="Q20" i="1" s="1"/>
  <c r="V25" i="4"/>
  <c r="K25" i="4"/>
  <c r="J20" i="1" s="1"/>
  <c r="O25" i="4"/>
  <c r="N20" i="1" s="1"/>
  <c r="AA25" i="4"/>
  <c r="Z20" i="1" s="1"/>
  <c r="AB25" i="4"/>
  <c r="P25" i="4"/>
  <c r="O20" i="1" s="1"/>
  <c r="AF25" i="4"/>
  <c r="T25" i="4"/>
  <c r="S20" i="1" s="1"/>
  <c r="I30" i="4"/>
  <c r="M30" i="4"/>
  <c r="Y30" i="4"/>
  <c r="AC30" i="4"/>
  <c r="F30" i="4"/>
  <c r="R30" i="4"/>
  <c r="V30" i="4"/>
  <c r="Z30" i="4"/>
  <c r="K30" i="4"/>
  <c r="O30" i="4"/>
  <c r="AE30" i="4"/>
  <c r="P30" i="4"/>
  <c r="AF30" i="4"/>
  <c r="T30" i="4"/>
  <c r="H30" i="4"/>
  <c r="Q38" i="4"/>
  <c r="P14" i="1" s="1"/>
  <c r="G38" i="4"/>
  <c r="L38" i="4"/>
  <c r="K14" i="1" s="1"/>
  <c r="W38" i="4"/>
  <c r="V14" i="1" s="1"/>
  <c r="AA38" i="4"/>
  <c r="Z14" i="1" s="1"/>
  <c r="AE38" i="4"/>
  <c r="A16" i="4"/>
  <c r="N38" i="4"/>
  <c r="M14" i="1" s="1"/>
  <c r="S38" i="4"/>
  <c r="R14" i="1" s="1"/>
  <c r="X38" i="4"/>
  <c r="AB38" i="4"/>
  <c r="AA14" i="1" s="1"/>
  <c r="T38" i="4"/>
  <c r="S14" i="1" s="1"/>
  <c r="E38" i="4"/>
  <c r="D14" i="1" s="1"/>
  <c r="J38" i="4"/>
  <c r="H29" i="4"/>
  <c r="G38" i="1" s="1"/>
  <c r="P29" i="4"/>
  <c r="O38" i="1" s="1"/>
  <c r="T29" i="4"/>
  <c r="S38" i="1" s="1"/>
  <c r="AF29" i="4"/>
  <c r="AE38" i="1" s="1"/>
  <c r="M29" i="4"/>
  <c r="L38" i="1" s="1"/>
  <c r="Y29" i="4"/>
  <c r="X38" i="1" s="1"/>
  <c r="AC29" i="4"/>
  <c r="AB38" i="1" s="1"/>
  <c r="F29" i="4"/>
  <c r="E38" i="1" s="1"/>
  <c r="J29" i="4"/>
  <c r="I38" i="1" s="1"/>
  <c r="R29" i="4"/>
  <c r="Q38" i="1" s="1"/>
  <c r="V29" i="4"/>
  <c r="U38" i="1" s="1"/>
  <c r="Z29" i="4"/>
  <c r="Y38" i="1" s="1"/>
  <c r="K29" i="4"/>
  <c r="J38" i="1" s="1"/>
  <c r="O29" i="4"/>
  <c r="N38" i="1" s="1"/>
  <c r="AE29" i="4"/>
  <c r="AD38" i="1" s="1"/>
  <c r="F31" i="4"/>
  <c r="J31" i="4"/>
  <c r="N31" i="4"/>
  <c r="M26" i="1" s="1"/>
  <c r="R31" i="4"/>
  <c r="Q26" i="1" s="1"/>
  <c r="Z31" i="4"/>
  <c r="AD31" i="4"/>
  <c r="AC26" i="1" s="1"/>
  <c r="W31" i="4"/>
  <c r="V26" i="1" s="1"/>
  <c r="H31" i="4"/>
  <c r="G26" i="1" s="1"/>
  <c r="L31" i="4"/>
  <c r="P31" i="4"/>
  <c r="X31" i="4"/>
  <c r="W26" i="1" s="1"/>
  <c r="AF31" i="4"/>
  <c r="AE26" i="1" s="1"/>
  <c r="U31" i="4"/>
  <c r="AC31" i="4"/>
  <c r="AB26" i="1" s="1"/>
  <c r="G39" i="4"/>
  <c r="F42" i="1" s="1"/>
  <c r="K39" i="4"/>
  <c r="J42" i="1" s="1"/>
  <c r="O39" i="4"/>
  <c r="AA39" i="4"/>
  <c r="Z42" i="1" s="1"/>
  <c r="AE39" i="4"/>
  <c r="AD42" i="1" s="1"/>
  <c r="E39" i="4"/>
  <c r="D42" i="1" s="1"/>
  <c r="P39" i="4"/>
  <c r="T39" i="4"/>
  <c r="S42" i="1" s="1"/>
  <c r="AB39" i="4"/>
  <c r="AA42" i="1" s="1"/>
  <c r="AF39" i="4"/>
  <c r="AE42" i="1" s="1"/>
  <c r="I39" i="4"/>
  <c r="M39" i="4"/>
  <c r="Y39" i="4"/>
  <c r="V39" i="4"/>
  <c r="U42" i="1" s="1"/>
  <c r="R39" i="4"/>
  <c r="H37" i="4"/>
  <c r="G8" i="1" s="1"/>
  <c r="P37" i="4"/>
  <c r="O8" i="1" s="1"/>
  <c r="AF37" i="4"/>
  <c r="AE8" i="1" s="1"/>
  <c r="I37" i="4"/>
  <c r="M37" i="4"/>
  <c r="L8" i="1" s="1"/>
  <c r="U37" i="4"/>
  <c r="T8" i="1" s="1"/>
  <c r="Y37" i="4"/>
  <c r="X8" i="1" s="1"/>
  <c r="AC37" i="4"/>
  <c r="F37" i="4"/>
  <c r="E8" i="1" s="1"/>
  <c r="R37" i="4"/>
  <c r="Q8" i="1" s="1"/>
  <c r="O37" i="4"/>
  <c r="N8" i="1" s="1"/>
  <c r="Z37" i="4"/>
  <c r="V37" i="4"/>
  <c r="U8" i="1" s="1"/>
  <c r="AD37" i="4"/>
  <c r="K37" i="4"/>
  <c r="J8" i="1" s="1"/>
  <c r="S28" i="4"/>
  <c r="W28" i="4"/>
  <c r="V22" i="1" s="1"/>
  <c r="AE28" i="4"/>
  <c r="AD22" i="1" s="1"/>
  <c r="H28" i="4"/>
  <c r="G22" i="1" s="1"/>
  <c r="L28" i="4"/>
  <c r="T28" i="4"/>
  <c r="X28" i="4"/>
  <c r="W22" i="1" s="1"/>
  <c r="Q28" i="4"/>
  <c r="P22" i="1" s="1"/>
  <c r="AC28" i="4"/>
  <c r="F28" i="4"/>
  <c r="E22" i="1" s="1"/>
  <c r="N28" i="4"/>
  <c r="M22" i="1" s="1"/>
  <c r="J28" i="4"/>
  <c r="I22" i="1" s="1"/>
  <c r="Z28" i="4"/>
  <c r="G36" i="4"/>
  <c r="F10" i="1" s="1"/>
  <c r="W36" i="4"/>
  <c r="V10" i="1" s="1"/>
  <c r="AA36" i="4"/>
  <c r="Z10" i="1" s="1"/>
  <c r="L36" i="4"/>
  <c r="K10" i="1" s="1"/>
  <c r="P36" i="4"/>
  <c r="O10" i="1" s="1"/>
  <c r="X36" i="4"/>
  <c r="W10" i="1" s="1"/>
  <c r="AB36" i="4"/>
  <c r="AA10" i="1" s="1"/>
  <c r="AF36" i="4"/>
  <c r="AE10" i="1" s="1"/>
  <c r="U36" i="4"/>
  <c r="T10" i="1" s="1"/>
  <c r="J36" i="4"/>
  <c r="I10" i="1" s="1"/>
  <c r="N36" i="4"/>
  <c r="M10" i="1" s="1"/>
  <c r="AD36" i="4"/>
  <c r="AC10" i="1" s="1"/>
  <c r="E36" i="4"/>
  <c r="D10" i="1" s="1"/>
  <c r="R36" i="4"/>
  <c r="Q10" i="1" s="1"/>
  <c r="AB44" i="4"/>
  <c r="AA46" i="1" s="1"/>
  <c r="I44" i="4"/>
  <c r="M44" i="4"/>
  <c r="L46" i="1" s="1"/>
  <c r="Q44" i="4"/>
  <c r="P46" i="1" s="1"/>
  <c r="U44" i="4"/>
  <c r="T46" i="1" s="1"/>
  <c r="Y44" i="4"/>
  <c r="E44" i="4"/>
  <c r="D46" i="1" s="1"/>
  <c r="V44" i="4"/>
  <c r="U46" i="1" s="1"/>
  <c r="AD44" i="4"/>
  <c r="AC46" i="1" s="1"/>
  <c r="S44" i="4"/>
  <c r="O44" i="4"/>
  <c r="N46" i="1" s="1"/>
  <c r="G44" i="4"/>
  <c r="F46" i="1" s="1"/>
  <c r="K44" i="4"/>
  <c r="J46" i="1" s="1"/>
  <c r="AA44" i="4"/>
  <c r="U26" i="4"/>
  <c r="T24" i="1" s="1"/>
  <c r="AC26" i="4"/>
  <c r="AB24" i="1" s="1"/>
  <c r="F26" i="4"/>
  <c r="E24" i="1" s="1"/>
  <c r="J26" i="4"/>
  <c r="N26" i="4"/>
  <c r="M24" i="1" s="1"/>
  <c r="R26" i="4"/>
  <c r="Q24" i="1" s="1"/>
  <c r="Z26" i="4"/>
  <c r="Y24" i="1" s="1"/>
  <c r="AD26" i="4"/>
  <c r="W26" i="4"/>
  <c r="V24" i="1" s="1"/>
  <c r="H26" i="4"/>
  <c r="G24" i="1" s="1"/>
  <c r="X26" i="4"/>
  <c r="W24" i="1" s="1"/>
  <c r="L26" i="4"/>
  <c r="P26" i="4"/>
  <c r="AF26" i="4"/>
  <c r="AE24" i="1" s="1"/>
  <c r="Q34" i="4"/>
  <c r="P44" i="1" s="1"/>
  <c r="AC34" i="4"/>
  <c r="F34" i="4"/>
  <c r="E44" i="1" s="1"/>
  <c r="J34" i="4"/>
  <c r="I44" i="1" s="1"/>
  <c r="N34" i="4"/>
  <c r="M44" i="1" s="1"/>
  <c r="Z34" i="4"/>
  <c r="S34" i="4"/>
  <c r="R44" i="1" s="1"/>
  <c r="W34" i="4"/>
  <c r="AE34" i="4"/>
  <c r="AD44" i="1" s="1"/>
  <c r="T34" i="4"/>
  <c r="H34" i="4"/>
  <c r="G44" i="1" s="1"/>
  <c r="X34" i="4"/>
  <c r="W44" i="1" s="1"/>
  <c r="L34" i="4"/>
  <c r="K44" i="1" s="1"/>
  <c r="F42" i="4"/>
  <c r="J42" i="4"/>
  <c r="I28" i="1" s="1"/>
  <c r="R42" i="4"/>
  <c r="Q28" i="1" s="1"/>
  <c r="V42" i="4"/>
  <c r="U28" i="1" s="1"/>
  <c r="Z42" i="4"/>
  <c r="K42" i="4"/>
  <c r="J28" i="1" s="1"/>
  <c r="O42" i="4"/>
  <c r="N28" i="1" s="1"/>
  <c r="AE42" i="4"/>
  <c r="AD28" i="1" s="1"/>
  <c r="P42" i="4"/>
  <c r="O28" i="1" s="1"/>
  <c r="T42" i="4"/>
  <c r="S28" i="1" s="1"/>
  <c r="AB42" i="4"/>
  <c r="AA28" i="1" s="1"/>
  <c r="AF42" i="4"/>
  <c r="AE28" i="1" s="1"/>
  <c r="Y42" i="4"/>
  <c r="M42" i="4"/>
  <c r="L28" i="1" s="1"/>
  <c r="AC42" i="4"/>
  <c r="AB28" i="1" s="1"/>
  <c r="R27" i="4"/>
  <c r="Q40" i="1" s="1"/>
  <c r="V27" i="4"/>
  <c r="G27" i="4"/>
  <c r="F40" i="1" s="1"/>
  <c r="K27" i="4"/>
  <c r="J40" i="1" s="1"/>
  <c r="O27" i="4"/>
  <c r="N40" i="1" s="1"/>
  <c r="AA27" i="4"/>
  <c r="AE27" i="4"/>
  <c r="AD40" i="1" s="1"/>
  <c r="P27" i="4"/>
  <c r="O40" i="1" s="1"/>
  <c r="T27" i="4"/>
  <c r="S40" i="1" s="1"/>
  <c r="AB27" i="4"/>
  <c r="AF27" i="4"/>
  <c r="AE40" i="1" s="1"/>
  <c r="M27" i="4"/>
  <c r="E27" i="4"/>
  <c r="D40" i="1" s="1"/>
  <c r="I27" i="4"/>
  <c r="Y27" i="4"/>
  <c r="X40" i="1" s="1"/>
  <c r="V35" i="4"/>
  <c r="U34" i="1" s="1"/>
  <c r="AD35" i="4"/>
  <c r="AC34" i="1" s="1"/>
  <c r="G35" i="4"/>
  <c r="F34" i="1" s="1"/>
  <c r="K35" i="4"/>
  <c r="J34" i="1" s="1"/>
  <c r="O35" i="4"/>
  <c r="N34" i="1" s="1"/>
  <c r="S35" i="4"/>
  <c r="R34" i="1" s="1"/>
  <c r="AA35" i="4"/>
  <c r="Z34" i="1" s="1"/>
  <c r="AB35" i="4"/>
  <c r="AA34" i="1" s="1"/>
  <c r="U35" i="4"/>
  <c r="T34" i="1" s="1"/>
  <c r="E35" i="4"/>
  <c r="D34" i="1" s="1"/>
  <c r="I35" i="4"/>
  <c r="Y35" i="4"/>
  <c r="X34" i="1" s="1"/>
  <c r="M35" i="4"/>
  <c r="L34" i="1" s="1"/>
  <c r="Q35" i="4"/>
  <c r="P34" i="1" s="1"/>
  <c r="G43" i="4"/>
  <c r="W43" i="4"/>
  <c r="V32" i="1" s="1"/>
  <c r="AA43" i="4"/>
  <c r="Z32" i="1" s="1"/>
  <c r="E43" i="4"/>
  <c r="D32" i="1" s="1"/>
  <c r="L43" i="4"/>
  <c r="P43" i="4"/>
  <c r="O32" i="1" s="1"/>
  <c r="X43" i="4"/>
  <c r="W32" i="1" s="1"/>
  <c r="AB43" i="4"/>
  <c r="AA32" i="1" s="1"/>
  <c r="AF43" i="4"/>
  <c r="I43" i="4"/>
  <c r="H32" i="1" s="1"/>
  <c r="U43" i="4"/>
  <c r="T32" i="1" s="1"/>
  <c r="N43" i="4"/>
  <c r="M32" i="1" s="1"/>
  <c r="AD43" i="4"/>
  <c r="R43" i="4"/>
  <c r="Q32" i="1" s="1"/>
  <c r="B16" i="4"/>
  <c r="M41" i="4"/>
  <c r="L16" i="1" s="1"/>
  <c r="Y41" i="4"/>
  <c r="X16" i="1" s="1"/>
  <c r="J41" i="4"/>
  <c r="I16" i="1" s="1"/>
  <c r="R41" i="4"/>
  <c r="Q16" i="1" s="1"/>
  <c r="V41" i="4"/>
  <c r="U16" i="1" s="1"/>
  <c r="G41" i="4"/>
  <c r="F16" i="1" s="1"/>
  <c r="K41" i="4"/>
  <c r="J16" i="1" s="1"/>
  <c r="O41" i="4"/>
  <c r="N16" i="1" s="1"/>
  <c r="AA41" i="4"/>
  <c r="Z16" i="1" s="1"/>
  <c r="AE41" i="4"/>
  <c r="AD16" i="1" s="1"/>
  <c r="E41" i="4"/>
  <c r="D16" i="1" s="1"/>
  <c r="T41" i="4"/>
  <c r="S16" i="1" s="1"/>
  <c r="H41" i="4"/>
  <c r="G16" i="1" s="1"/>
  <c r="P41" i="4"/>
  <c r="O16" i="1" s="1"/>
  <c r="AF41" i="4"/>
  <c r="AE16" i="1" s="1"/>
  <c r="G32" i="4"/>
  <c r="F18" i="1" s="1"/>
  <c r="W32" i="4"/>
  <c r="V18" i="1" s="1"/>
  <c r="AA32" i="4"/>
  <c r="Z18" i="1" s="1"/>
  <c r="L32" i="4"/>
  <c r="K18" i="1" s="1"/>
  <c r="P32" i="4"/>
  <c r="O18" i="1" s="1"/>
  <c r="X32" i="4"/>
  <c r="W18" i="1" s="1"/>
  <c r="AB32" i="4"/>
  <c r="AF32" i="4"/>
  <c r="AE18" i="1" s="1"/>
  <c r="U32" i="4"/>
  <c r="T18" i="1" s="1"/>
  <c r="J32" i="4"/>
  <c r="I18" i="1" s="1"/>
  <c r="E32" i="4"/>
  <c r="R32" i="4"/>
  <c r="Q18" i="1" s="1"/>
  <c r="N32" i="4"/>
  <c r="M18" i="1" s="1"/>
  <c r="AD32" i="4"/>
  <c r="AC18" i="1" s="1"/>
  <c r="H40" i="4"/>
  <c r="G30" i="1" s="1"/>
  <c r="T40" i="4"/>
  <c r="S30" i="1" s="1"/>
  <c r="M40" i="4"/>
  <c r="L30" i="1" s="1"/>
  <c r="Q40" i="4"/>
  <c r="P30" i="1" s="1"/>
  <c r="Y40" i="4"/>
  <c r="X30" i="1" s="1"/>
  <c r="AC40" i="4"/>
  <c r="AB30" i="1" s="1"/>
  <c r="F40" i="4"/>
  <c r="E30" i="1" s="1"/>
  <c r="J40" i="4"/>
  <c r="I30" i="1" s="1"/>
  <c r="V40" i="4"/>
  <c r="U30" i="1" s="1"/>
  <c r="Z40" i="4"/>
  <c r="Y30" i="1" s="1"/>
  <c r="O40" i="4"/>
  <c r="N30" i="1" s="1"/>
  <c r="AE40" i="4"/>
  <c r="AD30" i="1" s="1"/>
  <c r="S40" i="4"/>
  <c r="R30" i="1" s="1"/>
  <c r="K40" i="4"/>
  <c r="J30" i="1" s="1"/>
  <c r="H33" i="4"/>
  <c r="G36" i="1" s="1"/>
  <c r="P33" i="4"/>
  <c r="O36" i="1" s="1"/>
  <c r="T33" i="4"/>
  <c r="S36" i="1" s="1"/>
  <c r="AF33" i="4"/>
  <c r="AE36" i="1" s="1"/>
  <c r="I33" i="4"/>
  <c r="M33" i="4"/>
  <c r="L36" i="1" s="1"/>
  <c r="Y33" i="4"/>
  <c r="AC33" i="4"/>
  <c r="AB36" i="1" s="1"/>
  <c r="F33" i="4"/>
  <c r="E36" i="1" s="1"/>
  <c r="R33" i="4"/>
  <c r="Q36" i="1" s="1"/>
  <c r="V33" i="4"/>
  <c r="Z33" i="4"/>
  <c r="Y36" i="1" s="1"/>
  <c r="K33" i="4"/>
  <c r="J36" i="1" s="1"/>
  <c r="O33" i="4"/>
  <c r="N36" i="1" s="1"/>
  <c r="AE33" i="4"/>
  <c r="AD36" i="1" s="1"/>
  <c r="Q25" i="4"/>
  <c r="P20" i="1" s="1"/>
  <c r="U25" i="4"/>
  <c r="T20" i="1" s="1"/>
  <c r="AC25" i="4"/>
  <c r="AB20" i="1" s="1"/>
  <c r="N25" i="4"/>
  <c r="Z25" i="4"/>
  <c r="Y20" i="1" s="1"/>
  <c r="AD25" i="4"/>
  <c r="AC20" i="1" s="1"/>
  <c r="H25" i="4"/>
  <c r="G20" i="1" s="1"/>
  <c r="S25" i="4"/>
  <c r="W25" i="4"/>
  <c r="V20" i="1" s="1"/>
  <c r="I25" i="4"/>
  <c r="H20" i="1" s="1"/>
  <c r="L25" i="4"/>
  <c r="K20" i="1" s="1"/>
  <c r="X25" i="4"/>
  <c r="W20" i="1" s="1"/>
  <c r="AL22" i="1"/>
  <c r="AH22" i="1"/>
  <c r="R22" i="1"/>
  <c r="N22" i="1"/>
  <c r="AO22" i="1"/>
  <c r="AK22" i="1"/>
  <c r="AG22" i="1"/>
  <c r="AC22" i="1"/>
  <c r="Y22" i="1"/>
  <c r="AJ22" i="1"/>
  <c r="AB22" i="1"/>
  <c r="X22" i="1"/>
  <c r="K22" i="1"/>
  <c r="AM22" i="1"/>
  <c r="S22" i="1"/>
  <c r="AE22" i="1"/>
  <c r="F22" i="1"/>
  <c r="AN18" i="1"/>
  <c r="AJ18" i="1"/>
  <c r="AF18" i="1"/>
  <c r="AB18" i="1"/>
  <c r="P18" i="1"/>
  <c r="D18" i="1"/>
  <c r="AM18" i="1"/>
  <c r="AA18" i="1"/>
  <c r="S18" i="1"/>
  <c r="G18" i="1"/>
  <c r="AL18" i="1"/>
  <c r="R18" i="1"/>
  <c r="J18" i="1"/>
  <c r="AO18" i="1"/>
  <c r="AK18" i="1"/>
  <c r="AG18" i="1"/>
  <c r="Y18" i="1"/>
  <c r="U18" i="1"/>
  <c r="AK42" i="1"/>
  <c r="AG42" i="1"/>
  <c r="AC42" i="1"/>
  <c r="AN42" i="1"/>
  <c r="AJ42" i="1"/>
  <c r="X42" i="1"/>
  <c r="L42" i="1"/>
  <c r="AM42" i="1"/>
  <c r="W42" i="1"/>
  <c r="O42" i="1"/>
  <c r="G42" i="1"/>
  <c r="AH42" i="1"/>
  <c r="R42" i="1"/>
  <c r="E42" i="1"/>
  <c r="Q42" i="1"/>
  <c r="I42" i="1"/>
  <c r="N42" i="1"/>
  <c r="H42" i="1"/>
  <c r="AL30" i="1"/>
  <c r="AH30" i="1"/>
  <c r="F30" i="1"/>
  <c r="AO30" i="1"/>
  <c r="AK30" i="1"/>
  <c r="AC30" i="1"/>
  <c r="M30" i="1"/>
  <c r="AN30" i="1"/>
  <c r="AJ30" i="1"/>
  <c r="H30" i="1"/>
  <c r="AA30" i="1"/>
  <c r="W30" i="1"/>
  <c r="AN24" i="1"/>
  <c r="AF24" i="1"/>
  <c r="H24" i="1"/>
  <c r="AI24" i="1"/>
  <c r="S24" i="1"/>
  <c r="O24" i="1"/>
  <c r="K24" i="1"/>
  <c r="AH24" i="1"/>
  <c r="R24" i="1"/>
  <c r="AK24" i="1"/>
  <c r="AC24" i="1"/>
  <c r="U24" i="1"/>
  <c r="I24" i="1"/>
  <c r="AK36" i="1"/>
  <c r="AG36" i="1"/>
  <c r="U36" i="1"/>
  <c r="AF36" i="1"/>
  <c r="X36" i="1"/>
  <c r="T36" i="1"/>
  <c r="H36" i="1"/>
  <c r="D36" i="1"/>
  <c r="AI36" i="1"/>
  <c r="K36" i="1"/>
  <c r="AL36" i="1"/>
  <c r="AH36" i="1"/>
  <c r="Z36" i="1"/>
  <c r="AH34" i="1"/>
  <c r="AD34" i="1"/>
  <c r="V34" i="1"/>
  <c r="AO34" i="1"/>
  <c r="AG34" i="1"/>
  <c r="I34" i="1"/>
  <c r="AN34" i="1"/>
  <c r="AJ34" i="1"/>
  <c r="AF34" i="1"/>
  <c r="AB34" i="1"/>
  <c r="H34" i="1"/>
  <c r="O34" i="1"/>
  <c r="AI34" i="1"/>
  <c r="AL14" i="1"/>
  <c r="AD14" i="1"/>
  <c r="N14" i="1"/>
  <c r="J14" i="1"/>
  <c r="F14" i="1"/>
  <c r="AO14" i="1"/>
  <c r="AG14" i="1"/>
  <c r="U14" i="1"/>
  <c r="I14" i="1"/>
  <c r="AN14" i="1"/>
  <c r="AF14" i="1"/>
  <c r="X14" i="1"/>
  <c r="T14" i="1"/>
  <c r="H14" i="1"/>
  <c r="AM14" i="1"/>
  <c r="W14" i="1"/>
  <c r="G14" i="1"/>
  <c r="AK40" i="1"/>
  <c r="Y40" i="1"/>
  <c r="U40" i="1"/>
  <c r="M40" i="1"/>
  <c r="E40" i="1"/>
  <c r="AJ40" i="1"/>
  <c r="AB40" i="1"/>
  <c r="L40" i="1"/>
  <c r="H40" i="1"/>
  <c r="AM40" i="1"/>
  <c r="AA40" i="1"/>
  <c r="AL40" i="1"/>
  <c r="AH40" i="1"/>
  <c r="Z40" i="1"/>
  <c r="V40" i="1"/>
  <c r="AL28" i="1"/>
  <c r="Z28" i="1"/>
  <c r="R28" i="1"/>
  <c r="AK28" i="1"/>
  <c r="Y28" i="1"/>
  <c r="E28" i="1"/>
  <c r="AN28" i="1"/>
  <c r="AJ28" i="1"/>
  <c r="AF28" i="1"/>
  <c r="X28" i="1"/>
  <c r="T28" i="1"/>
  <c r="H28" i="1"/>
  <c r="AI28" i="1"/>
  <c r="K28" i="1"/>
  <c r="AM28" i="1"/>
  <c r="W28" i="1"/>
  <c r="AK20" i="1"/>
  <c r="U20" i="1"/>
  <c r="M20" i="1"/>
  <c r="AN20" i="1"/>
  <c r="AM20" i="1"/>
  <c r="AI20" i="1"/>
  <c r="AE20" i="1"/>
  <c r="AA20" i="1"/>
  <c r="AL20" i="1"/>
  <c r="AH20" i="1"/>
  <c r="R20" i="1"/>
  <c r="F20" i="1"/>
  <c r="Z44" i="1"/>
  <c r="V44" i="1"/>
  <c r="F44" i="1"/>
  <c r="AK44" i="1"/>
  <c r="AG44" i="1"/>
  <c r="AC44" i="1"/>
  <c r="Y44" i="1"/>
  <c r="AJ44" i="1"/>
  <c r="AF44" i="1"/>
  <c r="AB44" i="1"/>
  <c r="T44" i="1"/>
  <c r="AI44" i="1"/>
  <c r="AA44" i="1"/>
  <c r="S44" i="1"/>
  <c r="AN32" i="1"/>
  <c r="AF32" i="1"/>
  <c r="P32" i="1"/>
  <c r="AE32" i="1"/>
  <c r="J32" i="1"/>
  <c r="E32" i="1"/>
  <c r="AO32" i="1"/>
  <c r="AD32" i="1"/>
  <c r="AH32" i="1"/>
  <c r="AC32" i="1"/>
  <c r="G32" i="1"/>
  <c r="AL32" i="1"/>
  <c r="AG32" i="1"/>
  <c r="K32" i="1"/>
  <c r="F32" i="1"/>
  <c r="AL46" i="1"/>
  <c r="AD46" i="1"/>
  <c r="Z46" i="1"/>
  <c r="R46" i="1"/>
  <c r="AO46" i="1"/>
  <c r="AK46" i="1"/>
  <c r="M46" i="1"/>
  <c r="AN46" i="1"/>
  <c r="AF46" i="1"/>
  <c r="X46" i="1"/>
  <c r="H46" i="1"/>
  <c r="AI46" i="1"/>
  <c r="AE46" i="1"/>
  <c r="K46" i="1"/>
  <c r="AN8" i="1"/>
  <c r="AJ8" i="1"/>
  <c r="AB8" i="1"/>
  <c r="AM8" i="1"/>
  <c r="AA8" i="1"/>
  <c r="AH8" i="1"/>
  <c r="Z8" i="1"/>
  <c r="AO8" i="1"/>
  <c r="AK8" i="1"/>
  <c r="AG8" i="1"/>
  <c r="AC8" i="1"/>
  <c r="Y8" i="1"/>
  <c r="V8" i="1"/>
  <c r="H8" i="1"/>
  <c r="D8" i="1"/>
  <c r="S8" i="1"/>
  <c r="F25" i="4"/>
  <c r="E20" i="1" s="1"/>
  <c r="AN26" i="1"/>
  <c r="AJ26" i="1"/>
  <c r="T26" i="1"/>
  <c r="L26" i="1"/>
  <c r="D26" i="1"/>
  <c r="AK26" i="1"/>
  <c r="AI26" i="1"/>
  <c r="O26" i="1"/>
  <c r="K26" i="1"/>
  <c r="AO26" i="1"/>
  <c r="Y26" i="1"/>
  <c r="I26" i="1"/>
  <c r="AL26" i="1"/>
  <c r="AH26" i="1"/>
  <c r="AD26" i="1"/>
  <c r="N26" i="1"/>
  <c r="J26" i="1"/>
  <c r="AG26" i="1"/>
  <c r="U26" i="1"/>
  <c r="E26" i="1"/>
  <c r="B12" i="1"/>
  <c r="A45" i="1" l="1"/>
  <c r="D20" i="1"/>
  <c r="B17" i="4"/>
  <c r="A23" i="1"/>
  <c r="A41" i="1"/>
  <c r="A13" i="1"/>
  <c r="A21" i="1"/>
  <c r="A29" i="1"/>
  <c r="A27" i="1"/>
  <c r="A43" i="1"/>
  <c r="A39" i="1"/>
  <c r="A31" i="1"/>
  <c r="A19" i="1"/>
  <c r="A25" i="1"/>
  <c r="A17" i="1"/>
  <c r="A15" i="1"/>
  <c r="A9" i="1"/>
  <c r="A33" i="1"/>
  <c r="A7" i="1"/>
  <c r="A35" i="1"/>
  <c r="A37" i="1"/>
  <c r="A17" i="4"/>
  <c r="AO12" i="1"/>
  <c r="AK12" i="1"/>
  <c r="AG12" i="1"/>
  <c r="AC12" i="1"/>
  <c r="Y12" i="1"/>
  <c r="U12" i="1"/>
  <c r="Q12" i="1"/>
  <c r="M12" i="1"/>
  <c r="I12" i="1"/>
  <c r="E12" i="1"/>
  <c r="AN12" i="1"/>
  <c r="AJ12" i="1"/>
  <c r="AF12" i="1"/>
  <c r="AB12" i="1"/>
  <c r="X12" i="1"/>
  <c r="T12" i="1"/>
  <c r="P12" i="1"/>
  <c r="L12" i="1"/>
  <c r="H12" i="1"/>
  <c r="D12" i="1"/>
  <c r="AM12" i="1"/>
  <c r="AI12" i="1"/>
  <c r="AE12" i="1"/>
  <c r="AA12" i="1"/>
  <c r="W12" i="1"/>
  <c r="S12" i="1"/>
  <c r="O12" i="1"/>
  <c r="K12" i="1"/>
  <c r="G12" i="1"/>
  <c r="AL12" i="1"/>
  <c r="AH12" i="1"/>
  <c r="AD12" i="1"/>
  <c r="Z12" i="1"/>
  <c r="V12" i="1"/>
  <c r="R12" i="1"/>
  <c r="N12" i="1"/>
  <c r="J12" i="1"/>
  <c r="F12" i="1"/>
  <c r="AB25" i="3"/>
  <c r="F27" i="3"/>
  <c r="AA28" i="3"/>
  <c r="P29" i="3"/>
  <c r="U30" i="3"/>
  <c r="AD32" i="3"/>
  <c r="M35" i="3"/>
  <c r="W37" i="3"/>
  <c r="P42" i="3"/>
  <c r="AA24" i="3"/>
  <c r="Q39" i="3"/>
  <c r="AA41" i="3"/>
  <c r="L25" i="3"/>
  <c r="V27" i="3"/>
  <c r="E30" i="3"/>
  <c r="U26" i="3"/>
  <c r="T29" i="3"/>
  <c r="D42" i="3"/>
  <c r="W24" i="3"/>
  <c r="D30" i="3"/>
  <c r="K28" i="3"/>
  <c r="N31" i="3"/>
  <c r="G37" i="3"/>
  <c r="V40" i="3"/>
  <c r="E43" i="3"/>
  <c r="G24" i="3"/>
  <c r="Q26" i="3"/>
  <c r="J31" i="3"/>
  <c r="F40" i="3"/>
  <c r="AD25" i="3"/>
  <c r="Z25" i="3"/>
  <c r="V25" i="3"/>
  <c r="R25" i="3"/>
  <c r="N25" i="3"/>
  <c r="J25" i="3"/>
  <c r="F25" i="3"/>
  <c r="AC25" i="3"/>
  <c r="Y25" i="3"/>
  <c r="U25" i="3"/>
  <c r="Q25" i="3"/>
  <c r="M25" i="3"/>
  <c r="I25" i="3"/>
  <c r="E25" i="3"/>
  <c r="AE25" i="3"/>
  <c r="AA25" i="3"/>
  <c r="W25" i="3"/>
  <c r="S25" i="3"/>
  <c r="O25" i="3"/>
  <c r="K25" i="3"/>
  <c r="G25" i="3"/>
  <c r="D25" i="3"/>
  <c r="AB27" i="3"/>
  <c r="X27" i="3"/>
  <c r="T27" i="3"/>
  <c r="P27" i="3"/>
  <c r="L27" i="3"/>
  <c r="H27" i="3"/>
  <c r="AE27" i="3"/>
  <c r="AA27" i="3"/>
  <c r="W27" i="3"/>
  <c r="S27" i="3"/>
  <c r="O27" i="3"/>
  <c r="K27" i="3"/>
  <c r="G27" i="3"/>
  <c r="D27" i="3"/>
  <c r="AC27" i="3"/>
  <c r="Y27" i="3"/>
  <c r="U27" i="3"/>
  <c r="Q27" i="3"/>
  <c r="M27" i="3"/>
  <c r="I27" i="3"/>
  <c r="E27" i="3"/>
  <c r="AC28" i="3"/>
  <c r="Y28" i="3"/>
  <c r="U28" i="3"/>
  <c r="Q28" i="3"/>
  <c r="M28" i="3"/>
  <c r="I28" i="3"/>
  <c r="E28" i="3"/>
  <c r="D28" i="3"/>
  <c r="AB28" i="3"/>
  <c r="X28" i="3"/>
  <c r="T28" i="3"/>
  <c r="P28" i="3"/>
  <c r="L28" i="3"/>
  <c r="H28" i="3"/>
  <c r="AD28" i="3"/>
  <c r="Z28" i="3"/>
  <c r="V28" i="3"/>
  <c r="R28" i="3"/>
  <c r="N28" i="3"/>
  <c r="J28" i="3"/>
  <c r="F28" i="3"/>
  <c r="AE30" i="3"/>
  <c r="AA30" i="3"/>
  <c r="W30" i="3"/>
  <c r="S30" i="3"/>
  <c r="O30" i="3"/>
  <c r="K30" i="3"/>
  <c r="G30" i="3"/>
  <c r="AD30" i="3"/>
  <c r="Z30" i="3"/>
  <c r="V30" i="3"/>
  <c r="R30" i="3"/>
  <c r="N30" i="3"/>
  <c r="J30" i="3"/>
  <c r="F30" i="3"/>
  <c r="AB30" i="3"/>
  <c r="X30" i="3"/>
  <c r="T30" i="3"/>
  <c r="P30" i="3"/>
  <c r="L30" i="3"/>
  <c r="H30" i="3"/>
  <c r="AB32" i="3"/>
  <c r="X32" i="3"/>
  <c r="T32" i="3"/>
  <c r="P32" i="3"/>
  <c r="L32" i="3"/>
  <c r="H32" i="3"/>
  <c r="AE32" i="3"/>
  <c r="AA32" i="3"/>
  <c r="W32" i="3"/>
  <c r="S32" i="3"/>
  <c r="O32" i="3"/>
  <c r="K32" i="3"/>
  <c r="G32" i="3"/>
  <c r="AC32" i="3"/>
  <c r="Y32" i="3"/>
  <c r="U32" i="3"/>
  <c r="Q32" i="3"/>
  <c r="M32" i="3"/>
  <c r="I32" i="3"/>
  <c r="E32" i="3"/>
  <c r="V32" i="3"/>
  <c r="F32" i="3"/>
  <c r="D32" i="3"/>
  <c r="R32" i="3"/>
  <c r="Z32" i="3"/>
  <c r="J32" i="3"/>
  <c r="AC33" i="3"/>
  <c r="Y33" i="3"/>
  <c r="U33" i="3"/>
  <c r="Q33" i="3"/>
  <c r="M33" i="3"/>
  <c r="I33" i="3"/>
  <c r="E33" i="3"/>
  <c r="AB33" i="3"/>
  <c r="X33" i="3"/>
  <c r="T33" i="3"/>
  <c r="P33" i="3"/>
  <c r="L33" i="3"/>
  <c r="H33" i="3"/>
  <c r="AD33" i="3"/>
  <c r="Z33" i="3"/>
  <c r="V33" i="3"/>
  <c r="R33" i="3"/>
  <c r="N33" i="3"/>
  <c r="J33" i="3"/>
  <c r="F33" i="3"/>
  <c r="AA33" i="3"/>
  <c r="K33" i="3"/>
  <c r="W33" i="3"/>
  <c r="G33" i="3"/>
  <c r="AE33" i="3"/>
  <c r="O33" i="3"/>
  <c r="D33" i="3"/>
  <c r="AD34" i="3"/>
  <c r="Z34" i="3"/>
  <c r="V34" i="3"/>
  <c r="R34" i="3"/>
  <c r="N34" i="3"/>
  <c r="J34" i="3"/>
  <c r="F34" i="3"/>
  <c r="AC34" i="3"/>
  <c r="Y34" i="3"/>
  <c r="U34" i="3"/>
  <c r="Q34" i="3"/>
  <c r="M34" i="3"/>
  <c r="I34" i="3"/>
  <c r="E34" i="3"/>
  <c r="AE34" i="3"/>
  <c r="AA34" i="3"/>
  <c r="W34" i="3"/>
  <c r="S34" i="3"/>
  <c r="O34" i="3"/>
  <c r="K34" i="3"/>
  <c r="G34" i="3"/>
  <c r="P34" i="3"/>
  <c r="AB34" i="3"/>
  <c r="L34" i="3"/>
  <c r="T34" i="3"/>
  <c r="AE35" i="3"/>
  <c r="AA35" i="3"/>
  <c r="W35" i="3"/>
  <c r="S35" i="3"/>
  <c r="O35" i="3"/>
  <c r="K35" i="3"/>
  <c r="G35" i="3"/>
  <c r="AD35" i="3"/>
  <c r="Z35" i="3"/>
  <c r="V35" i="3"/>
  <c r="R35" i="3"/>
  <c r="N35" i="3"/>
  <c r="J35" i="3"/>
  <c r="F35" i="3"/>
  <c r="AB35" i="3"/>
  <c r="X35" i="3"/>
  <c r="T35" i="3"/>
  <c r="P35" i="3"/>
  <c r="L35" i="3"/>
  <c r="H35" i="3"/>
  <c r="U35" i="3"/>
  <c r="E35" i="3"/>
  <c r="Q35" i="3"/>
  <c r="D35" i="3"/>
  <c r="Y35" i="3"/>
  <c r="I35" i="3"/>
  <c r="AD38" i="3"/>
  <c r="Z38" i="3"/>
  <c r="V38" i="3"/>
  <c r="R38" i="3"/>
  <c r="N38" i="3"/>
  <c r="J38" i="3"/>
  <c r="F38" i="3"/>
  <c r="AC38" i="3"/>
  <c r="Y38" i="3"/>
  <c r="U38" i="3"/>
  <c r="Q38" i="3"/>
  <c r="M38" i="3"/>
  <c r="I38" i="3"/>
  <c r="E38" i="3"/>
  <c r="AE38" i="3"/>
  <c r="AA38" i="3"/>
  <c r="W38" i="3"/>
  <c r="S38" i="3"/>
  <c r="O38" i="3"/>
  <c r="K38" i="3"/>
  <c r="G38" i="3"/>
  <c r="T38" i="3"/>
  <c r="P38" i="3"/>
  <c r="X38" i="3"/>
  <c r="H38" i="3"/>
  <c r="D26" i="3"/>
  <c r="S24" i="3"/>
  <c r="H25" i="3"/>
  <c r="X25" i="3"/>
  <c r="M26" i="3"/>
  <c r="AC26" i="3"/>
  <c r="R27" i="3"/>
  <c r="G28" i="3"/>
  <c r="W28" i="3"/>
  <c r="L29" i="3"/>
  <c r="AB29" i="3"/>
  <c r="Q30" i="3"/>
  <c r="F31" i="3"/>
  <c r="N32" i="3"/>
  <c r="X34" i="3"/>
  <c r="D34" i="3"/>
  <c r="K24" i="3"/>
  <c r="P25" i="3"/>
  <c r="E26" i="3"/>
  <c r="J27" i="3"/>
  <c r="Z27" i="3"/>
  <c r="O28" i="3"/>
  <c r="AE28" i="3"/>
  <c r="I30" i="3"/>
  <c r="Y30" i="3"/>
  <c r="S33" i="3"/>
  <c r="AC35" i="3"/>
  <c r="L38" i="3"/>
  <c r="AC24" i="3"/>
  <c r="Y24" i="3"/>
  <c r="U24" i="3"/>
  <c r="Q24" i="3"/>
  <c r="M24" i="3"/>
  <c r="I24" i="3"/>
  <c r="E24" i="3"/>
  <c r="D24" i="3"/>
  <c r="AB24" i="3"/>
  <c r="X24" i="3"/>
  <c r="T24" i="3"/>
  <c r="P24" i="3"/>
  <c r="L24" i="3"/>
  <c r="H24" i="3"/>
  <c r="AD24" i="3"/>
  <c r="Z24" i="3"/>
  <c r="V24" i="3"/>
  <c r="R24" i="3"/>
  <c r="N24" i="3"/>
  <c r="J24" i="3"/>
  <c r="F24" i="3"/>
  <c r="AE26" i="3"/>
  <c r="AA26" i="3"/>
  <c r="W26" i="3"/>
  <c r="S26" i="3"/>
  <c r="O26" i="3"/>
  <c r="K26" i="3"/>
  <c r="G26" i="3"/>
  <c r="AD26" i="3"/>
  <c r="Z26" i="3"/>
  <c r="V26" i="3"/>
  <c r="R26" i="3"/>
  <c r="N26" i="3"/>
  <c r="J26" i="3"/>
  <c r="F26" i="3"/>
  <c r="AB26" i="3"/>
  <c r="X26" i="3"/>
  <c r="T26" i="3"/>
  <c r="P26" i="3"/>
  <c r="L26" i="3"/>
  <c r="H26" i="3"/>
  <c r="AD29" i="3"/>
  <c r="Z29" i="3"/>
  <c r="V29" i="3"/>
  <c r="R29" i="3"/>
  <c r="N29" i="3"/>
  <c r="J29" i="3"/>
  <c r="F29" i="3"/>
  <c r="AC29" i="3"/>
  <c r="Y29" i="3"/>
  <c r="U29" i="3"/>
  <c r="Q29" i="3"/>
  <c r="M29" i="3"/>
  <c r="I29" i="3"/>
  <c r="E29" i="3"/>
  <c r="AE29" i="3"/>
  <c r="AA29" i="3"/>
  <c r="W29" i="3"/>
  <c r="S29" i="3"/>
  <c r="O29" i="3"/>
  <c r="K29" i="3"/>
  <c r="G29" i="3"/>
  <c r="D29" i="3"/>
  <c r="AE31" i="3"/>
  <c r="AA31" i="3"/>
  <c r="W31" i="3"/>
  <c r="S31" i="3"/>
  <c r="AD31" i="3"/>
  <c r="Z31" i="3"/>
  <c r="V31" i="3"/>
  <c r="R31" i="3"/>
  <c r="AB31" i="3"/>
  <c r="X31" i="3"/>
  <c r="T31" i="3"/>
  <c r="P31" i="3"/>
  <c r="Q31" i="3"/>
  <c r="L31" i="3"/>
  <c r="H31" i="3"/>
  <c r="AC31" i="3"/>
  <c r="O31" i="3"/>
  <c r="K31" i="3"/>
  <c r="G31" i="3"/>
  <c r="D31" i="3"/>
  <c r="U31" i="3"/>
  <c r="M31" i="3"/>
  <c r="I31" i="3"/>
  <c r="E31" i="3"/>
  <c r="AB36" i="3"/>
  <c r="X36" i="3"/>
  <c r="T36" i="3"/>
  <c r="P36" i="3"/>
  <c r="L36" i="3"/>
  <c r="H36" i="3"/>
  <c r="AE36" i="3"/>
  <c r="AA36" i="3"/>
  <c r="W36" i="3"/>
  <c r="S36" i="3"/>
  <c r="O36" i="3"/>
  <c r="K36" i="3"/>
  <c r="G36" i="3"/>
  <c r="AC36" i="3"/>
  <c r="Y36" i="3"/>
  <c r="U36" i="3"/>
  <c r="Q36" i="3"/>
  <c r="M36" i="3"/>
  <c r="I36" i="3"/>
  <c r="E36" i="3"/>
  <c r="Z36" i="3"/>
  <c r="J36" i="3"/>
  <c r="D36" i="3"/>
  <c r="V36" i="3"/>
  <c r="F36" i="3"/>
  <c r="AD36" i="3"/>
  <c r="N36" i="3"/>
  <c r="AC37" i="3"/>
  <c r="Y37" i="3"/>
  <c r="U37" i="3"/>
  <c r="Q37" i="3"/>
  <c r="M37" i="3"/>
  <c r="I37" i="3"/>
  <c r="E37" i="3"/>
  <c r="AB37" i="3"/>
  <c r="X37" i="3"/>
  <c r="T37" i="3"/>
  <c r="P37" i="3"/>
  <c r="L37" i="3"/>
  <c r="H37" i="3"/>
  <c r="AD37" i="3"/>
  <c r="Z37" i="3"/>
  <c r="V37" i="3"/>
  <c r="R37" i="3"/>
  <c r="N37" i="3"/>
  <c r="J37" i="3"/>
  <c r="F37" i="3"/>
  <c r="AE37" i="3"/>
  <c r="O37" i="3"/>
  <c r="AA37" i="3"/>
  <c r="K37" i="3"/>
  <c r="S37" i="3"/>
  <c r="D37" i="3"/>
  <c r="AE39" i="3"/>
  <c r="AA39" i="3"/>
  <c r="W39" i="3"/>
  <c r="S39" i="3"/>
  <c r="O39" i="3"/>
  <c r="K39" i="3"/>
  <c r="G39" i="3"/>
  <c r="AD39" i="3"/>
  <c r="Z39" i="3"/>
  <c r="V39" i="3"/>
  <c r="R39" i="3"/>
  <c r="N39" i="3"/>
  <c r="J39" i="3"/>
  <c r="F39" i="3"/>
  <c r="AB39" i="3"/>
  <c r="X39" i="3"/>
  <c r="T39" i="3"/>
  <c r="P39" i="3"/>
  <c r="L39" i="3"/>
  <c r="H39" i="3"/>
  <c r="Y39" i="3"/>
  <c r="I39" i="3"/>
  <c r="U39" i="3"/>
  <c r="E39" i="3"/>
  <c r="D39" i="3"/>
  <c r="AC39" i="3"/>
  <c r="M39" i="3"/>
  <c r="AB40" i="3"/>
  <c r="X40" i="3"/>
  <c r="T40" i="3"/>
  <c r="P40" i="3"/>
  <c r="L40" i="3"/>
  <c r="H40" i="3"/>
  <c r="AE40" i="3"/>
  <c r="AA40" i="3"/>
  <c r="W40" i="3"/>
  <c r="S40" i="3"/>
  <c r="O40" i="3"/>
  <c r="K40" i="3"/>
  <c r="G40" i="3"/>
  <c r="AC40" i="3"/>
  <c r="Y40" i="3"/>
  <c r="U40" i="3"/>
  <c r="Q40" i="3"/>
  <c r="M40" i="3"/>
  <c r="I40" i="3"/>
  <c r="E40" i="3"/>
  <c r="AD40" i="3"/>
  <c r="N40" i="3"/>
  <c r="D40" i="3"/>
  <c r="Z40" i="3"/>
  <c r="J40" i="3"/>
  <c r="R40" i="3"/>
  <c r="AC41" i="3"/>
  <c r="Y41" i="3"/>
  <c r="U41" i="3"/>
  <c r="Q41" i="3"/>
  <c r="M41" i="3"/>
  <c r="I41" i="3"/>
  <c r="E41" i="3"/>
  <c r="AB41" i="3"/>
  <c r="X41" i="3"/>
  <c r="T41" i="3"/>
  <c r="P41" i="3"/>
  <c r="L41" i="3"/>
  <c r="H41" i="3"/>
  <c r="AD41" i="3"/>
  <c r="Z41" i="3"/>
  <c r="V41" i="3"/>
  <c r="R41" i="3"/>
  <c r="N41" i="3"/>
  <c r="J41" i="3"/>
  <c r="F41" i="3"/>
  <c r="S41" i="3"/>
  <c r="AE41" i="3"/>
  <c r="O41" i="3"/>
  <c r="W41" i="3"/>
  <c r="G41" i="3"/>
  <c r="D41" i="3"/>
  <c r="AD42" i="3"/>
  <c r="Z42" i="3"/>
  <c r="V42" i="3"/>
  <c r="R42" i="3"/>
  <c r="N42" i="3"/>
  <c r="J42" i="3"/>
  <c r="F42" i="3"/>
  <c r="AC42" i="3"/>
  <c r="Y42" i="3"/>
  <c r="U42" i="3"/>
  <c r="Q42" i="3"/>
  <c r="M42" i="3"/>
  <c r="I42" i="3"/>
  <c r="E42" i="3"/>
  <c r="AE42" i="3"/>
  <c r="AA42" i="3"/>
  <c r="W42" i="3"/>
  <c r="S42" i="3"/>
  <c r="O42" i="3"/>
  <c r="K42" i="3"/>
  <c r="G42" i="3"/>
  <c r="X42" i="3"/>
  <c r="H42" i="3"/>
  <c r="T42" i="3"/>
  <c r="AB42" i="3"/>
  <c r="L42" i="3"/>
  <c r="AE43" i="3"/>
  <c r="AA43" i="3"/>
  <c r="W43" i="3"/>
  <c r="S43" i="3"/>
  <c r="O43" i="3"/>
  <c r="K43" i="3"/>
  <c r="G43" i="3"/>
  <c r="AD43" i="3"/>
  <c r="Z43" i="3"/>
  <c r="V43" i="3"/>
  <c r="R43" i="3"/>
  <c r="N43" i="3"/>
  <c r="J43" i="3"/>
  <c r="F43" i="3"/>
  <c r="AB43" i="3"/>
  <c r="X43" i="3"/>
  <c r="T43" i="3"/>
  <c r="P43" i="3"/>
  <c r="L43" i="3"/>
  <c r="H43" i="3"/>
  <c r="AC43" i="3"/>
  <c r="M43" i="3"/>
  <c r="Y43" i="3"/>
  <c r="I43" i="3"/>
  <c r="D43" i="3"/>
  <c r="Q43" i="3"/>
  <c r="D38" i="3"/>
  <c r="O24" i="3"/>
  <c r="AE24" i="3"/>
  <c r="T25" i="3"/>
  <c r="I26" i="3"/>
  <c r="Y26" i="3"/>
  <c r="N27" i="3"/>
  <c r="AD27" i="3"/>
  <c r="S28" i="3"/>
  <c r="H29" i="3"/>
  <c r="X29" i="3"/>
  <c r="M30" i="3"/>
  <c r="AC30" i="3"/>
  <c r="Y31" i="3"/>
  <c r="H34" i="3"/>
  <c r="R36" i="3"/>
  <c r="AB38" i="3"/>
  <c r="K41" i="3"/>
  <c r="U43" i="3"/>
  <c r="A11" i="1" l="1"/>
  <c r="A40" i="1"/>
  <c r="A42" i="1"/>
  <c r="A20" i="1"/>
  <c r="A26" i="1"/>
  <c r="A14" i="1"/>
  <c r="A30" i="1"/>
  <c r="A18" i="1"/>
  <c r="A34" i="1"/>
  <c r="A22" i="1"/>
  <c r="A36" i="1"/>
  <c r="A44" i="1"/>
  <c r="A32" i="1"/>
  <c r="A28" i="1"/>
  <c r="A8" i="1"/>
  <c r="A46" i="1"/>
  <c r="A12" i="1" l="1"/>
  <c r="A16" i="1"/>
  <c r="A10" i="1" s="1"/>
  <c r="A24" i="1"/>
  <c r="A38" i="1" s="1"/>
</calcChain>
</file>

<file path=xl/sharedStrings.xml><?xml version="1.0" encoding="utf-8"?>
<sst xmlns="http://schemas.openxmlformats.org/spreadsheetml/2006/main" count="1615" uniqueCount="114">
  <si>
    <t xml:space="preserve">Team </t>
  </si>
  <si>
    <t>Arsenal</t>
  </si>
  <si>
    <t>Bournemouth</t>
  </si>
  <si>
    <t>Burnley</t>
  </si>
  <si>
    <t>Chelsea</t>
  </si>
  <si>
    <t>Crystal Palace</t>
  </si>
  <si>
    <t>Everton</t>
  </si>
  <si>
    <t>Leicester</t>
  </si>
  <si>
    <t>Liverpool</t>
  </si>
  <si>
    <t>Man City</t>
  </si>
  <si>
    <t>Man Utd</t>
  </si>
  <si>
    <t>Southampton</t>
  </si>
  <si>
    <t>Stoke</t>
  </si>
  <si>
    <t>Swansea</t>
  </si>
  <si>
    <t>Tottenham</t>
  </si>
  <si>
    <t>Watford</t>
  </si>
  <si>
    <t>West Brom</t>
  </si>
  <si>
    <t>West Ham</t>
  </si>
  <si>
    <t>LIV</t>
  </si>
  <si>
    <t>MUN</t>
  </si>
  <si>
    <t>SWA</t>
  </si>
  <si>
    <t>WHM</t>
  </si>
  <si>
    <t>WBA</t>
  </si>
  <si>
    <t>TOT</t>
  </si>
  <si>
    <t>LEI</t>
  </si>
  <si>
    <t>ars</t>
  </si>
  <si>
    <t>bou</t>
  </si>
  <si>
    <t>STO</t>
  </si>
  <si>
    <t>WAT</t>
  </si>
  <si>
    <t>mci</t>
  </si>
  <si>
    <t>eve</t>
  </si>
  <si>
    <t>sot</t>
  </si>
  <si>
    <t>cpl</t>
  </si>
  <si>
    <t>che</t>
  </si>
  <si>
    <t>lei</t>
  </si>
  <si>
    <t>whm</t>
  </si>
  <si>
    <t>wat</t>
  </si>
  <si>
    <t>tot</t>
  </si>
  <si>
    <t>wba</t>
  </si>
  <si>
    <t>swa</t>
  </si>
  <si>
    <t>ARS</t>
  </si>
  <si>
    <t>sto</t>
  </si>
  <si>
    <t>SOT</t>
  </si>
  <si>
    <t>mun</t>
  </si>
  <si>
    <t>MCI</t>
  </si>
  <si>
    <t>CPL</t>
  </si>
  <si>
    <t>CHE</t>
  </si>
  <si>
    <t>EVE</t>
  </si>
  <si>
    <t>BOU</t>
  </si>
  <si>
    <t>liv</t>
  </si>
  <si>
    <t>BUR</t>
  </si>
  <si>
    <t>Universal</t>
  </si>
  <si>
    <t>BHA</t>
  </si>
  <si>
    <t>HUD</t>
  </si>
  <si>
    <t>NEW</t>
  </si>
  <si>
    <t>new</t>
  </si>
  <si>
    <t>bha</t>
  </si>
  <si>
    <t>hud</t>
  </si>
  <si>
    <t>Brighton</t>
  </si>
  <si>
    <t>Huddersfield</t>
  </si>
  <si>
    <t>Newcastle</t>
  </si>
  <si>
    <t>Ranking</t>
  </si>
  <si>
    <t>Team</t>
  </si>
  <si>
    <t>TH</t>
  </si>
  <si>
    <t>TA</t>
  </si>
  <si>
    <t>BH</t>
  </si>
  <si>
    <t>BA</t>
  </si>
  <si>
    <t>Rating</t>
  </si>
  <si>
    <t>%</t>
  </si>
  <si>
    <t>THBA</t>
  </si>
  <si>
    <t>TopHBotA</t>
  </si>
  <si>
    <t>BHBA</t>
  </si>
  <si>
    <t>BotHBotA</t>
  </si>
  <si>
    <t>TABH</t>
  </si>
  <si>
    <t>TopABotH</t>
  </si>
  <si>
    <t>THTA</t>
  </si>
  <si>
    <t>TopHTopA</t>
  </si>
  <si>
    <t>TATH</t>
  </si>
  <si>
    <t>TopATopH</t>
  </si>
  <si>
    <t>BHTA</t>
  </si>
  <si>
    <t>BotHTopA</t>
  </si>
  <si>
    <t>BABH</t>
  </si>
  <si>
    <t>BotABotH</t>
  </si>
  <si>
    <t>BATH</t>
  </si>
  <si>
    <t>BotATopH</t>
  </si>
  <si>
    <t>Lower GW</t>
  </si>
  <si>
    <t>Upper GW</t>
  </si>
  <si>
    <t>Sort</t>
  </si>
  <si>
    <t>Select lower and upper GW limits</t>
  </si>
  <si>
    <t>bur</t>
  </si>
  <si>
    <t>WHU</t>
  </si>
  <si>
    <t>cdf</t>
  </si>
  <si>
    <t>ful</t>
  </si>
  <si>
    <t>cry</t>
  </si>
  <si>
    <t>WLV</t>
  </si>
  <si>
    <t>sou</t>
  </si>
  <si>
    <t>FUL</t>
  </si>
  <si>
    <t>whu</t>
  </si>
  <si>
    <t>CDF</t>
  </si>
  <si>
    <t>SOU</t>
  </si>
  <si>
    <t>CRY</t>
  </si>
  <si>
    <t>wlv</t>
  </si>
  <si>
    <t>Cardiff</t>
  </si>
  <si>
    <t>Fulham</t>
  </si>
  <si>
    <t>Wolves</t>
  </si>
  <si>
    <t>Home</t>
  </si>
  <si>
    <t>Away</t>
  </si>
  <si>
    <t>Short</t>
  </si>
  <si>
    <t>Key</t>
  </si>
  <si>
    <t>Sort Cell A6 (largest to smallest) to list teams in rank order</t>
  </si>
  <si>
    <t>Date</t>
  </si>
  <si>
    <t>Update</t>
  </si>
  <si>
    <t>Instruction to sort on cell A4 changed to A6</t>
  </si>
  <si>
    <t>Added this change history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</si>
</sst>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/>
      <name val="Calibri"/>
      <family val="2"/>
    </font>
    <font>
      <sz val="10"/>
      <color theme="8" tint="0.39994506668294322"/>
      <name val="Calibri"/>
      <family val="2"/>
      <scheme val="minor"/>
    </font>
    <font>
      <sz val="9"/>
      <color theme="1"/>
      <name val="Calibri"/>
      <family val="2"/>
    </font>
    <font>
      <sz val="9"/>
      <color theme="0"/>
      <name val="Times New Roman"/>
      <family val="1"/>
    </font>
    <font>
      <sz val="10"/>
      <color rgb="FFB8BCC5"/>
      <name val="Times New Roman"/>
      <family val="1"/>
    </font>
    <font>
      <sz val="10"/>
      <color theme="1"/>
      <name val="Times New Roman"/>
      <family val="1"/>
    </font>
    <font>
      <sz val="10"/>
      <color theme="8" tint="0.39994506668294322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  <font>
      <sz val="4"/>
      <color theme="1"/>
      <name val="Times New Roman"/>
      <family val="1"/>
    </font>
    <font>
      <sz val="10"/>
      <color rgb="FFA5ACBF"/>
      <name val="Times New Roman"/>
      <family val="1"/>
    </font>
    <font>
      <sz val="10"/>
      <color rgb="FFC2C4C9"/>
      <name val="Times New Roman"/>
      <family val="1"/>
    </font>
    <font>
      <sz val="10"/>
      <color rgb="FFAEB4C2"/>
      <name val="Times New Roman"/>
      <family val="1"/>
    </font>
    <font>
      <sz val="10"/>
      <color rgb="FFC00000"/>
      <name val="Times New Roman"/>
      <family val="1"/>
    </font>
    <font>
      <sz val="9"/>
      <color theme="0" tint="-4.9989318521683403E-2"/>
      <name val="Times New Roman"/>
      <family val="1"/>
    </font>
    <font>
      <sz val="10"/>
      <color theme="0" tint="-4.9989318521683403E-2"/>
      <name val="Times New Roman"/>
      <family val="1"/>
    </font>
    <font>
      <sz val="10"/>
      <color rgb="FFCCCCCC"/>
      <name val="Times New Roman"/>
      <family val="1"/>
    </font>
    <font>
      <sz val="10"/>
      <color rgb="FFFF0000"/>
      <name val="Times New Roman"/>
      <family val="1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9"/>
      <color theme="0"/>
      <name val="Arial"/>
      <family val="2"/>
    </font>
    <font>
      <sz val="10"/>
      <color rgb="FFB8BCC5"/>
      <name val="Arial"/>
      <family val="2"/>
    </font>
    <font>
      <sz val="10"/>
      <color theme="8" tint="0.39994506668294322"/>
      <name val="Arial"/>
      <family val="2"/>
    </font>
    <font>
      <sz val="9"/>
      <color theme="0" tint="-0.14999847407452621"/>
      <name val="Times New Roman"/>
      <family val="1"/>
    </font>
    <font>
      <sz val="10"/>
      <color theme="0" tint="-0.14999847407452621"/>
      <name val="Times New Roman"/>
      <family val="1"/>
    </font>
    <font>
      <sz val="14"/>
      <color theme="1"/>
      <name val="Arial"/>
      <family val="2"/>
    </font>
    <font>
      <sz val="12"/>
      <color theme="0" tint="-0.1499984740745262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0"/>
      <color theme="0" tint="-0.1499984740745262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darkGrid">
        <bgColor theme="3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9" fontId="4" fillId="0" borderId="0" applyFont="0" applyFill="0" applyBorder="0" applyAlignment="0" applyProtection="0"/>
    <xf numFmtId="0" fontId="2" fillId="2" borderId="1">
      <alignment horizontal="center" vertical="center" wrapText="1"/>
    </xf>
    <xf numFmtId="0" fontId="3" fillId="3" borderId="2">
      <alignment horizontal="center" vertical="center" wrapText="1"/>
    </xf>
    <xf numFmtId="0" fontId="4" fillId="4" borderId="3">
      <alignment horizontal="left"/>
    </xf>
    <xf numFmtId="0" fontId="4" fillId="5" borderId="1"/>
    <xf numFmtId="0" fontId="4" fillId="6" borderId="1"/>
    <xf numFmtId="0" fontId="1" fillId="0" borderId="0"/>
    <xf numFmtId="0" fontId="1" fillId="0" borderId="0"/>
  </cellStyleXfs>
  <cellXfs count="82">
    <xf numFmtId="0" fontId="0" fillId="0" borderId="0" xfId="0"/>
    <xf numFmtId="0" fontId="5" fillId="2" borderId="1" xfId="2" applyFont="1">
      <alignment horizontal="center" vertical="center" wrapText="1"/>
    </xf>
    <xf numFmtId="0" fontId="6" fillId="0" borderId="0" xfId="0" applyFont="1" applyAlignment="1">
      <alignment horizontal="left" vertical="center" indent="1"/>
    </xf>
    <xf numFmtId="9" fontId="7" fillId="0" borderId="0" xfId="1" applyFont="1" applyBorder="1" applyAlignment="1">
      <alignment horizontal="center" vertical="center"/>
    </xf>
    <xf numFmtId="0" fontId="7" fillId="0" borderId="0" xfId="0" applyFont="1"/>
    <xf numFmtId="0" fontId="8" fillId="3" borderId="2" xfId="3" applyFont="1">
      <alignment horizontal="center" vertical="center" wrapText="1"/>
    </xf>
    <xf numFmtId="9" fontId="7" fillId="0" borderId="1" xfId="1" applyFont="1" applyBorder="1" applyAlignment="1">
      <alignment horizontal="center" vertical="center"/>
    </xf>
    <xf numFmtId="0" fontId="11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13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1" fontId="7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1" xfId="0" applyFont="1" applyBorder="1" applyAlignment="1"/>
    <xf numFmtId="0" fontId="7" fillId="0" borderId="1" xfId="0" applyFont="1" applyBorder="1" applyAlignment="1">
      <alignment horizontal="center"/>
    </xf>
    <xf numFmtId="0" fontId="15" fillId="0" borderId="0" xfId="0" applyFont="1"/>
    <xf numFmtId="0" fontId="5" fillId="2" borderId="1" xfId="2" applyFont="1" applyAlignment="1">
      <alignment horizontal="center" vertical="center" wrapText="1"/>
    </xf>
    <xf numFmtId="0" fontId="5" fillId="9" borderId="1" xfId="6" applyFont="1" applyFill="1"/>
    <xf numFmtId="9" fontId="10" fillId="9" borderId="1" xfId="1" applyFont="1" applyFill="1" applyBorder="1" applyAlignment="1">
      <alignment horizontal="center"/>
    </xf>
    <xf numFmtId="0" fontId="5" fillId="8" borderId="1" xfId="6" applyFont="1" applyFill="1"/>
    <xf numFmtId="9" fontId="10" fillId="8" borderId="1" xfId="1" applyFont="1" applyFill="1" applyBorder="1" applyAlignment="1">
      <alignment horizontal="center"/>
    </xf>
    <xf numFmtId="0" fontId="9" fillId="10" borderId="1" xfId="6" applyFont="1" applyFill="1"/>
    <xf numFmtId="9" fontId="7" fillId="10" borderId="1" xfId="1" applyFont="1" applyFill="1" applyBorder="1" applyAlignment="1">
      <alignment horizontal="center"/>
    </xf>
    <xf numFmtId="0" fontId="9" fillId="7" borderId="1" xfId="6" applyFont="1" applyFill="1"/>
    <xf numFmtId="9" fontId="7" fillId="7" borderId="1" xfId="1" applyFont="1" applyFill="1" applyBorder="1" applyAlignment="1">
      <alignment horizontal="center"/>
    </xf>
    <xf numFmtId="0" fontId="16" fillId="11" borderId="1" xfId="6" applyFont="1" applyFill="1"/>
    <xf numFmtId="9" fontId="17" fillId="11" borderId="1" xfId="1" applyFont="1" applyFill="1" applyBorder="1" applyAlignment="1">
      <alignment horizontal="center"/>
    </xf>
    <xf numFmtId="0" fontId="5" fillId="12" borderId="1" xfId="6" applyFont="1" applyFill="1"/>
    <xf numFmtId="9" fontId="10" fillId="12" borderId="1" xfId="1" applyFont="1" applyFill="1" applyBorder="1" applyAlignment="1">
      <alignment horizontal="center"/>
    </xf>
    <xf numFmtId="0" fontId="7" fillId="0" borderId="1" xfId="0" applyFont="1" applyBorder="1"/>
    <xf numFmtId="0" fontId="18" fillId="0" borderId="0" xfId="0" applyFont="1" applyAlignment="1">
      <alignment horizontal="left" vertical="center" indent="1"/>
    </xf>
    <xf numFmtId="0" fontId="19" fillId="0" borderId="1" xfId="0" applyFont="1" applyBorder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20" fillId="0" borderId="5" xfId="0" applyNumberFormat="1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5" xfId="0" applyFont="1" applyBorder="1" applyAlignment="1">
      <alignment vertical="center"/>
    </xf>
    <xf numFmtId="9" fontId="20" fillId="0" borderId="1" xfId="1" applyFont="1" applyBorder="1" applyAlignment="1">
      <alignment horizontal="center" vertical="center"/>
    </xf>
    <xf numFmtId="9" fontId="21" fillId="0" borderId="4" xfId="0" applyNumberFormat="1" applyFont="1" applyBorder="1" applyAlignment="1">
      <alignment vertical="center"/>
    </xf>
    <xf numFmtId="0" fontId="22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0" xfId="0" applyFont="1"/>
    <xf numFmtId="0" fontId="23" fillId="2" borderId="1" xfId="2" applyFont="1">
      <alignment horizontal="center" vertical="center" wrapText="1"/>
    </xf>
    <xf numFmtId="0" fontId="24" fillId="0" borderId="0" xfId="0" applyFont="1" applyAlignment="1">
      <alignment horizontal="left" vertical="center" indent="1"/>
    </xf>
    <xf numFmtId="0" fontId="25" fillId="3" borderId="2" xfId="3" applyFont="1">
      <alignment horizontal="center" vertical="center" wrapText="1"/>
    </xf>
    <xf numFmtId="0" fontId="20" fillId="0" borderId="0" xfId="0" applyFont="1" applyAlignment="1">
      <alignment horizontal="left" vertical="center" indent="1"/>
    </xf>
    <xf numFmtId="0" fontId="26" fillId="18" borderId="1" xfId="2" applyFont="1" applyFill="1">
      <alignment horizontal="center" vertical="center" wrapText="1"/>
    </xf>
    <xf numFmtId="0" fontId="27" fillId="18" borderId="0" xfId="0" applyFont="1" applyFill="1"/>
    <xf numFmtId="0" fontId="28" fillId="0" borderId="0" xfId="0" applyFont="1"/>
    <xf numFmtId="9" fontId="29" fillId="17" borderId="1" xfId="1" applyFont="1" applyFill="1" applyBorder="1"/>
    <xf numFmtId="9" fontId="29" fillId="12" borderId="6" xfId="1" applyFont="1" applyFill="1" applyBorder="1"/>
    <xf numFmtId="9" fontId="29" fillId="12" borderId="7" xfId="1" applyFont="1" applyFill="1" applyBorder="1"/>
    <xf numFmtId="9" fontId="29" fillId="11" borderId="6" xfId="1" applyFont="1" applyFill="1" applyBorder="1"/>
    <xf numFmtId="9" fontId="29" fillId="11" borderId="7" xfId="1" applyFont="1" applyFill="1" applyBorder="1"/>
    <xf numFmtId="9" fontId="30" fillId="16" borderId="6" xfId="1" applyFont="1" applyFill="1" applyBorder="1"/>
    <xf numFmtId="9" fontId="30" fillId="16" borderId="7" xfId="1" applyFont="1" applyFill="1" applyBorder="1"/>
    <xf numFmtId="9" fontId="31" fillId="7" borderId="6" xfId="1" applyFont="1" applyFill="1" applyBorder="1"/>
    <xf numFmtId="9" fontId="31" fillId="7" borderId="7" xfId="1" applyFont="1" applyFill="1" applyBorder="1"/>
    <xf numFmtId="9" fontId="31" fillId="13" borderId="6" xfId="1" applyFont="1" applyFill="1" applyBorder="1"/>
    <xf numFmtId="9" fontId="31" fillId="13" borderId="8" xfId="1" applyFont="1" applyFill="1" applyBorder="1"/>
    <xf numFmtId="9" fontId="31" fillId="14" borderId="6" xfId="1" applyFont="1" applyFill="1" applyBorder="1"/>
    <xf numFmtId="9" fontId="31" fillId="14" borderId="7" xfId="1" applyFont="1" applyFill="1" applyBorder="1"/>
    <xf numFmtId="9" fontId="30" fillId="10" borderId="6" xfId="1" applyFont="1" applyFill="1" applyBorder="1"/>
    <xf numFmtId="9" fontId="30" fillId="10" borderId="7" xfId="1" applyFont="1" applyFill="1" applyBorder="1"/>
    <xf numFmtId="9" fontId="30" fillId="15" borderId="6" xfId="1" applyFont="1" applyFill="1" applyBorder="1"/>
    <xf numFmtId="9" fontId="30" fillId="15" borderId="7" xfId="1" applyFont="1" applyFill="1" applyBorder="1"/>
    <xf numFmtId="9" fontId="29" fillId="8" borderId="6" xfId="1" applyFont="1" applyFill="1" applyBorder="1"/>
    <xf numFmtId="9" fontId="29" fillId="8" borderId="8" xfId="1" applyFont="1" applyFill="1" applyBorder="1"/>
    <xf numFmtId="9" fontId="29" fillId="9" borderId="7" xfId="1" applyFont="1" applyFill="1" applyBorder="1"/>
    <xf numFmtId="0" fontId="31" fillId="0" borderId="0" xfId="0" applyFont="1"/>
    <xf numFmtId="0" fontId="26" fillId="18" borderId="6" xfId="2" applyFont="1" applyFill="1" applyBorder="1" applyAlignment="1">
      <alignment horizontal="center" vertical="center" wrapText="1"/>
    </xf>
    <xf numFmtId="0" fontId="26" fillId="18" borderId="7" xfId="2" applyFont="1" applyFill="1" applyBorder="1" applyAlignment="1">
      <alignment horizontal="center" vertical="center" wrapText="1"/>
    </xf>
    <xf numFmtId="0" fontId="32" fillId="2" borderId="0" xfId="0" applyFont="1" applyFill="1"/>
    <xf numFmtId="14" fontId="0" fillId="0" borderId="1" xfId="0" applyNumberFormat="1" applyBorder="1"/>
    <xf numFmtId="0" fontId="0" fillId="0" borderId="1" xfId="0" applyBorder="1"/>
  </cellXfs>
  <cellStyles count="9">
    <cellStyle name="Column Divider" xfId="4"/>
    <cellStyle name="data" xfId="5"/>
    <cellStyle name="Heading" xfId="2"/>
    <cellStyle name="Lef tside Formula" xfId="6"/>
    <cellStyle name="Normal" xfId="0" builtinId="0"/>
    <cellStyle name="Normal 2" xfId="7"/>
    <cellStyle name="Normal 3" xfId="8"/>
    <cellStyle name="Percent" xfId="1" builtinId="5"/>
    <cellStyle name="Validation" xfId="3"/>
  </cellStyles>
  <dxfs count="309">
    <dxf>
      <font>
        <color theme="0"/>
      </font>
      <fill>
        <patternFill>
          <bgColor theme="6" tint="-0.499984740745262"/>
        </patternFill>
      </fill>
    </dxf>
    <dxf>
      <font>
        <color theme="0" tint="-4.9989318521683403E-2"/>
      </font>
      <fill>
        <patternFill>
          <bgColor theme="6" tint="-0.24994659260841701"/>
        </patternFill>
      </fill>
    </dxf>
    <dxf>
      <font>
        <color theme="0"/>
      </font>
      <fill>
        <patternFill>
          <bgColor theme="6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6" tint="-0.499984740745262"/>
        </patternFill>
      </fill>
    </dxf>
    <dxf>
      <font>
        <color theme="0" tint="-4.9989318521683403E-2"/>
      </font>
      <fill>
        <patternFill>
          <bgColor theme="6" tint="-0.24994659260841701"/>
        </patternFill>
      </fill>
    </dxf>
    <dxf>
      <font>
        <color theme="0"/>
      </font>
      <fill>
        <patternFill>
          <bgColor theme="6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rgb="FFFF0000"/>
      </font>
      <fill>
        <patternFill>
          <bgColor rgb="FFF2F650"/>
        </patternFill>
      </fill>
    </dxf>
    <dxf>
      <fill>
        <patternFill>
          <bgColor rgb="FFFF0000"/>
        </patternFill>
      </fill>
    </dxf>
    <dxf>
      <font>
        <color rgb="FFA50021"/>
      </font>
      <fill>
        <patternFill>
          <bgColor rgb="FF6666FF"/>
        </patternFill>
      </fill>
    </dxf>
    <dxf>
      <fill>
        <patternFill>
          <bgColor theme="9" tint="-0.24994659260841701"/>
        </patternFill>
      </fill>
    </dxf>
    <dxf>
      <font>
        <color rgb="FFFF0000"/>
      </font>
      <fill>
        <patternFill>
          <bgColor theme="3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rgb="FFCC0066"/>
      </font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3"/>
      </font>
      <fill>
        <patternFill>
          <bgColor rgb="FFCC339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1"/>
      </font>
      <fill>
        <patternFill>
          <bgColor theme="0"/>
        </patternFill>
      </fill>
    </dxf>
    <dxf>
      <font>
        <color theme="3"/>
      </font>
      <fill>
        <patternFill>
          <bgColor theme="3" tint="0.39994506668294322"/>
        </patternFill>
      </fill>
    </dxf>
    <dxf>
      <font>
        <color rgb="FFFF0000"/>
      </font>
      <fill>
        <patternFill>
          <bgColor theme="1" tint="4.9989318521683403E-2"/>
        </patternFill>
      </fill>
    </dxf>
    <dxf>
      <font>
        <color rgb="FFFF0000"/>
      </font>
    </dxf>
    <dxf>
      <font>
        <color theme="3" tint="0.39994506668294322"/>
      </font>
    </dxf>
    <dxf>
      <font>
        <color rgb="FFFFC000"/>
      </font>
      <fill>
        <patternFill>
          <bgColor rgb="FFFF0000"/>
        </patternFill>
      </fill>
    </dxf>
    <dxf>
      <font>
        <color theme="0"/>
      </font>
      <fill>
        <patternFill>
          <bgColor theme="6" tint="-0.499984740745262"/>
        </patternFill>
      </fill>
    </dxf>
    <dxf>
      <font>
        <color theme="0" tint="-4.9989318521683403E-2"/>
      </font>
      <fill>
        <patternFill>
          <bgColor theme="6" tint="-0.24994659260841701"/>
        </patternFill>
      </fill>
    </dxf>
    <dxf>
      <font>
        <color theme="0"/>
      </font>
      <fill>
        <patternFill>
          <bgColor theme="6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rgb="FFFF0000"/>
      </font>
      <fill>
        <patternFill>
          <bgColor rgb="FFF2F650"/>
        </patternFill>
      </fill>
    </dxf>
    <dxf>
      <fill>
        <patternFill>
          <bgColor rgb="FFFF0000"/>
        </patternFill>
      </fill>
    </dxf>
    <dxf>
      <font>
        <color rgb="FFA50021"/>
      </font>
      <fill>
        <patternFill>
          <bgColor rgb="FF6666FF"/>
        </patternFill>
      </fill>
    </dxf>
    <dxf>
      <fill>
        <patternFill>
          <bgColor theme="9" tint="-0.24994659260841701"/>
        </patternFill>
      </fill>
    </dxf>
    <dxf>
      <font>
        <color rgb="FFFF0000"/>
      </font>
      <fill>
        <patternFill>
          <bgColor theme="3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rgb="FFCC0066"/>
      </font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3"/>
      </font>
      <fill>
        <patternFill>
          <bgColor rgb="FFCC339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1"/>
      </font>
      <fill>
        <patternFill>
          <bgColor theme="0"/>
        </patternFill>
      </fill>
    </dxf>
    <dxf>
      <font>
        <color theme="3"/>
      </font>
      <fill>
        <patternFill>
          <bgColor theme="3" tint="0.39994506668294322"/>
        </patternFill>
      </fill>
    </dxf>
    <dxf>
      <font>
        <color rgb="FFFF0000"/>
      </font>
      <fill>
        <patternFill>
          <bgColor theme="1" tint="4.9989318521683403E-2"/>
        </patternFill>
      </fill>
    </dxf>
    <dxf>
      <font>
        <color rgb="FFFF0000"/>
      </font>
    </dxf>
    <dxf>
      <font>
        <color theme="3" tint="0.39994506668294322"/>
      </font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F2F650"/>
        </patternFill>
      </fill>
    </dxf>
    <dxf>
      <fill>
        <patternFill>
          <bgColor rgb="FFFF0000"/>
        </patternFill>
      </fill>
    </dxf>
    <dxf>
      <font>
        <color rgb="FFA50021"/>
      </font>
      <fill>
        <patternFill>
          <bgColor rgb="FF6666FF"/>
        </patternFill>
      </fill>
    </dxf>
    <dxf>
      <fill>
        <patternFill>
          <bgColor theme="9" tint="-0.24994659260841701"/>
        </patternFill>
      </fill>
    </dxf>
    <dxf>
      <font>
        <color rgb="FFFF0000"/>
      </font>
      <fill>
        <patternFill>
          <bgColor theme="3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rgb="FFCC0066"/>
      </font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3"/>
      </font>
      <fill>
        <patternFill>
          <bgColor rgb="FFCC339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1"/>
      </font>
      <fill>
        <patternFill>
          <bgColor theme="0"/>
        </patternFill>
      </fill>
    </dxf>
    <dxf>
      <font>
        <color theme="3"/>
      </font>
      <fill>
        <patternFill>
          <bgColor theme="3" tint="0.39994506668294322"/>
        </patternFill>
      </fill>
    </dxf>
    <dxf>
      <font>
        <color rgb="FFFF0000"/>
      </font>
      <fill>
        <patternFill>
          <bgColor theme="1" tint="4.9989318521683403E-2"/>
        </patternFill>
      </fill>
    </dxf>
    <dxf>
      <font>
        <color rgb="FFFF0000"/>
      </font>
    </dxf>
    <dxf>
      <font>
        <color theme="3" tint="0.39994506668294322"/>
      </font>
    </dxf>
    <dxf>
      <font>
        <color rgb="FFFFC000"/>
      </font>
      <fill>
        <patternFill>
          <bgColor rgb="FFFF0000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ont>
        <color theme="1"/>
      </font>
      <fill>
        <patternFill>
          <bgColor theme="8" tint="-0.24994659260841701"/>
        </patternFill>
      </fill>
    </dxf>
    <dxf>
      <font>
        <color theme="0"/>
      </font>
      <fill>
        <patternFill>
          <bgColor rgb="FF00808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ont>
        <color theme="0"/>
      </font>
      <fill>
        <patternFill>
          <bgColor theme="6" tint="-0.24994659260841701"/>
        </patternFill>
      </fill>
    </dxf>
    <dxf>
      <font>
        <color theme="0"/>
      </font>
      <fill>
        <patternFill>
          <bgColor theme="6" tint="-0.499984740745262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ont>
        <color theme="1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499984740745262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FF0000"/>
      </font>
      <fill>
        <patternFill>
          <bgColor rgb="FFF2F650"/>
        </patternFill>
      </fill>
    </dxf>
    <dxf>
      <fill>
        <patternFill>
          <bgColor rgb="FFFF0000"/>
        </patternFill>
      </fill>
    </dxf>
    <dxf>
      <font>
        <color rgb="FFA50021"/>
      </font>
      <fill>
        <patternFill>
          <bgColor rgb="FF6666FF"/>
        </patternFill>
      </fill>
    </dxf>
    <dxf>
      <fill>
        <patternFill>
          <bgColor theme="9" tint="-0.24994659260841701"/>
        </patternFill>
      </fill>
    </dxf>
    <dxf>
      <font>
        <color rgb="FFFF0000"/>
      </font>
      <fill>
        <patternFill>
          <bgColor theme="3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rgb="FFCC0066"/>
      </font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3"/>
      </font>
      <fill>
        <patternFill>
          <bgColor rgb="FFCC339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1"/>
      </font>
      <fill>
        <patternFill>
          <bgColor theme="0"/>
        </patternFill>
      </fill>
    </dxf>
    <dxf>
      <font>
        <color theme="3"/>
      </font>
      <fill>
        <patternFill>
          <bgColor theme="3" tint="0.39994506668294322"/>
        </patternFill>
      </fill>
    </dxf>
    <dxf>
      <font>
        <color rgb="FFFF0000"/>
      </font>
      <fill>
        <patternFill>
          <bgColor theme="1" tint="4.9989318521683403E-2"/>
        </patternFill>
      </fill>
    </dxf>
    <dxf>
      <font>
        <color rgb="FFFF0000"/>
      </font>
    </dxf>
    <dxf>
      <font>
        <color theme="3" tint="0.39994506668294322"/>
      </font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F2F650"/>
        </patternFill>
      </fill>
    </dxf>
    <dxf>
      <fill>
        <patternFill>
          <bgColor rgb="FFFF0000"/>
        </patternFill>
      </fill>
    </dxf>
    <dxf>
      <font>
        <color rgb="FFA50021"/>
      </font>
      <fill>
        <patternFill>
          <bgColor rgb="FF6666FF"/>
        </patternFill>
      </fill>
    </dxf>
    <dxf>
      <fill>
        <patternFill>
          <bgColor theme="9" tint="-0.24994659260841701"/>
        </patternFill>
      </fill>
    </dxf>
    <dxf>
      <font>
        <color rgb="FFFF0000"/>
      </font>
      <fill>
        <patternFill>
          <bgColor theme="3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rgb="FFCC0066"/>
      </font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3"/>
      </font>
      <fill>
        <patternFill>
          <bgColor rgb="FFCC339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1"/>
      </font>
      <fill>
        <patternFill>
          <bgColor theme="0"/>
        </patternFill>
      </fill>
    </dxf>
    <dxf>
      <font>
        <color theme="3"/>
      </font>
      <fill>
        <patternFill>
          <bgColor theme="3" tint="0.39994506668294322"/>
        </patternFill>
      </fill>
    </dxf>
    <dxf>
      <font>
        <color rgb="FFFF0000"/>
      </font>
      <fill>
        <patternFill>
          <bgColor theme="1" tint="4.9989318521683403E-2"/>
        </patternFill>
      </fill>
    </dxf>
    <dxf>
      <font>
        <color rgb="FFFF0000"/>
      </font>
    </dxf>
    <dxf>
      <font>
        <color theme="3" tint="0.39994506668294322"/>
      </font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F2F650"/>
        </patternFill>
      </fill>
    </dxf>
    <dxf>
      <fill>
        <patternFill>
          <bgColor rgb="FFFF0000"/>
        </patternFill>
      </fill>
    </dxf>
    <dxf>
      <font>
        <color rgb="FFA50021"/>
      </font>
      <fill>
        <patternFill>
          <bgColor rgb="FF6666FF"/>
        </patternFill>
      </fill>
    </dxf>
    <dxf>
      <fill>
        <patternFill>
          <bgColor theme="9" tint="-0.24994659260841701"/>
        </patternFill>
      </fill>
    </dxf>
    <dxf>
      <font>
        <color rgb="FFFF0000"/>
      </font>
      <fill>
        <patternFill>
          <bgColor theme="3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rgb="FFCC0066"/>
      </font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3"/>
      </font>
      <fill>
        <patternFill>
          <bgColor rgb="FFCC339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1"/>
      </font>
      <fill>
        <patternFill>
          <bgColor theme="0"/>
        </patternFill>
      </fill>
    </dxf>
    <dxf>
      <font>
        <color theme="3"/>
      </font>
      <fill>
        <patternFill>
          <bgColor theme="3" tint="0.39994506668294322"/>
        </patternFill>
      </fill>
    </dxf>
    <dxf>
      <font>
        <color rgb="FFFF0000"/>
      </font>
      <fill>
        <patternFill>
          <bgColor theme="1" tint="4.9989318521683403E-2"/>
        </patternFill>
      </fill>
    </dxf>
    <dxf>
      <font>
        <color rgb="FFFF0000"/>
      </font>
    </dxf>
    <dxf>
      <font>
        <color theme="3" tint="0.39994506668294322"/>
      </font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F2F650"/>
        </patternFill>
      </fill>
    </dxf>
    <dxf>
      <fill>
        <patternFill>
          <bgColor rgb="FFFF0000"/>
        </patternFill>
      </fill>
    </dxf>
    <dxf>
      <font>
        <color rgb="FFA50021"/>
      </font>
      <fill>
        <patternFill>
          <bgColor rgb="FF6666FF"/>
        </patternFill>
      </fill>
    </dxf>
    <dxf>
      <fill>
        <patternFill>
          <bgColor theme="9" tint="-0.24994659260841701"/>
        </patternFill>
      </fill>
    </dxf>
    <dxf>
      <font>
        <color rgb="FFFF0000"/>
      </font>
      <fill>
        <patternFill>
          <bgColor theme="3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rgb="FFCC0066"/>
      </font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3"/>
      </font>
      <fill>
        <patternFill>
          <bgColor rgb="FFCC339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1"/>
      </font>
      <fill>
        <patternFill>
          <bgColor theme="0"/>
        </patternFill>
      </fill>
    </dxf>
    <dxf>
      <font>
        <color theme="3"/>
      </font>
      <fill>
        <patternFill>
          <bgColor theme="3" tint="0.39994506668294322"/>
        </patternFill>
      </fill>
    </dxf>
    <dxf>
      <font>
        <color rgb="FFFF0000"/>
      </font>
      <fill>
        <patternFill>
          <bgColor theme="1" tint="4.9989318521683403E-2"/>
        </patternFill>
      </fill>
    </dxf>
    <dxf>
      <font>
        <color rgb="FFFF0000"/>
      </font>
    </dxf>
    <dxf>
      <font>
        <color theme="3" tint="0.39994506668294322"/>
      </font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F2F650"/>
        </patternFill>
      </fill>
    </dxf>
    <dxf>
      <fill>
        <patternFill>
          <bgColor rgb="FFFF0000"/>
        </patternFill>
      </fill>
    </dxf>
    <dxf>
      <font>
        <color rgb="FFA50021"/>
      </font>
      <fill>
        <patternFill>
          <bgColor rgb="FF6666FF"/>
        </patternFill>
      </fill>
    </dxf>
    <dxf>
      <fill>
        <patternFill>
          <bgColor theme="9" tint="-0.24994659260841701"/>
        </patternFill>
      </fill>
    </dxf>
    <dxf>
      <font>
        <color rgb="FFFF0000"/>
      </font>
      <fill>
        <patternFill>
          <bgColor theme="3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rgb="FFCC0066"/>
      </font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3"/>
      </font>
      <fill>
        <patternFill>
          <bgColor rgb="FFCC339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1"/>
      </font>
      <fill>
        <patternFill>
          <bgColor theme="0"/>
        </patternFill>
      </fill>
    </dxf>
    <dxf>
      <font>
        <color theme="3"/>
      </font>
      <fill>
        <patternFill>
          <bgColor theme="3" tint="0.39994506668294322"/>
        </patternFill>
      </fill>
    </dxf>
    <dxf>
      <font>
        <color rgb="FFFF0000"/>
      </font>
      <fill>
        <patternFill>
          <bgColor theme="1" tint="4.9989318521683403E-2"/>
        </patternFill>
      </fill>
    </dxf>
    <dxf>
      <font>
        <color rgb="FFFF0000"/>
      </font>
    </dxf>
    <dxf>
      <font>
        <color theme="3" tint="0.39994506668294322"/>
      </font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F2F650"/>
        </patternFill>
      </fill>
    </dxf>
    <dxf>
      <fill>
        <patternFill>
          <bgColor rgb="FFFF0000"/>
        </patternFill>
      </fill>
    </dxf>
    <dxf>
      <font>
        <color rgb="FFA50021"/>
      </font>
      <fill>
        <patternFill>
          <bgColor rgb="FF6666FF"/>
        </patternFill>
      </fill>
    </dxf>
    <dxf>
      <fill>
        <patternFill>
          <bgColor theme="9" tint="-0.24994659260841701"/>
        </patternFill>
      </fill>
    </dxf>
    <dxf>
      <font>
        <color rgb="FFFF0000"/>
      </font>
      <fill>
        <patternFill>
          <bgColor theme="3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rgb="FFCC0066"/>
      </font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3"/>
      </font>
      <fill>
        <patternFill>
          <bgColor rgb="FFCC339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1"/>
      </font>
      <fill>
        <patternFill>
          <bgColor theme="0"/>
        </patternFill>
      </fill>
    </dxf>
    <dxf>
      <font>
        <color theme="3"/>
      </font>
      <fill>
        <patternFill>
          <bgColor theme="3" tint="0.39994506668294322"/>
        </patternFill>
      </fill>
    </dxf>
    <dxf>
      <font>
        <color rgb="FFFF0000"/>
      </font>
      <fill>
        <patternFill>
          <bgColor theme="1" tint="4.9989318521683403E-2"/>
        </patternFill>
      </fill>
    </dxf>
    <dxf>
      <font>
        <color rgb="FFFF0000"/>
      </font>
    </dxf>
    <dxf>
      <font>
        <color theme="3" tint="0.39994506668294322"/>
      </font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F2F650"/>
        </patternFill>
      </fill>
    </dxf>
    <dxf>
      <fill>
        <patternFill>
          <bgColor rgb="FFFF0000"/>
        </patternFill>
      </fill>
    </dxf>
    <dxf>
      <font>
        <color rgb="FFA50021"/>
      </font>
      <fill>
        <patternFill>
          <bgColor rgb="FF6666FF"/>
        </patternFill>
      </fill>
    </dxf>
    <dxf>
      <fill>
        <patternFill>
          <bgColor theme="9" tint="-0.24994659260841701"/>
        </patternFill>
      </fill>
    </dxf>
    <dxf>
      <font>
        <color rgb="FFFF0000"/>
      </font>
      <fill>
        <patternFill>
          <bgColor theme="3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rgb="FFCC0066"/>
      </font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3"/>
      </font>
      <fill>
        <patternFill>
          <bgColor rgb="FFCC339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1"/>
      </font>
      <fill>
        <patternFill>
          <bgColor theme="0"/>
        </patternFill>
      </fill>
    </dxf>
    <dxf>
      <font>
        <color theme="3"/>
      </font>
      <fill>
        <patternFill>
          <bgColor theme="3" tint="0.39994506668294322"/>
        </patternFill>
      </fill>
    </dxf>
    <dxf>
      <font>
        <color rgb="FFFF0000"/>
      </font>
      <fill>
        <patternFill>
          <bgColor theme="1" tint="4.9989318521683403E-2"/>
        </patternFill>
      </fill>
    </dxf>
    <dxf>
      <font>
        <color rgb="FFFF0000"/>
      </font>
    </dxf>
    <dxf>
      <font>
        <color theme="3" tint="0.39994506668294322"/>
      </font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F2F650"/>
        </patternFill>
      </fill>
    </dxf>
    <dxf>
      <fill>
        <patternFill>
          <bgColor rgb="FFFF0000"/>
        </patternFill>
      </fill>
    </dxf>
    <dxf>
      <font>
        <color rgb="FFA50021"/>
      </font>
      <fill>
        <patternFill>
          <bgColor rgb="FF6666FF"/>
        </patternFill>
      </fill>
    </dxf>
    <dxf>
      <fill>
        <patternFill>
          <bgColor theme="9" tint="-0.24994659260841701"/>
        </patternFill>
      </fill>
    </dxf>
    <dxf>
      <font>
        <color rgb="FFFF0000"/>
      </font>
      <fill>
        <patternFill>
          <bgColor theme="3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rgb="FFCC0066"/>
      </font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3"/>
      </font>
      <fill>
        <patternFill>
          <bgColor rgb="FFCC339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1"/>
      </font>
      <fill>
        <patternFill>
          <bgColor theme="0"/>
        </patternFill>
      </fill>
    </dxf>
    <dxf>
      <font>
        <color theme="3"/>
      </font>
      <fill>
        <patternFill>
          <bgColor theme="3" tint="0.39994506668294322"/>
        </patternFill>
      </fill>
    </dxf>
    <dxf>
      <font>
        <color rgb="FFFF0000"/>
      </font>
      <fill>
        <patternFill>
          <bgColor theme="1" tint="4.9989318521683403E-2"/>
        </patternFill>
      </fill>
    </dxf>
    <dxf>
      <font>
        <color rgb="FFFF0000"/>
      </font>
    </dxf>
    <dxf>
      <font>
        <color theme="3" tint="0.39994506668294322"/>
      </font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F2F650"/>
        </patternFill>
      </fill>
    </dxf>
    <dxf>
      <fill>
        <patternFill>
          <bgColor rgb="FFFF0000"/>
        </patternFill>
      </fill>
    </dxf>
    <dxf>
      <font>
        <color rgb="FFA50021"/>
      </font>
      <fill>
        <patternFill>
          <bgColor rgb="FF6666FF"/>
        </patternFill>
      </fill>
    </dxf>
    <dxf>
      <fill>
        <patternFill>
          <bgColor theme="9" tint="-0.24994659260841701"/>
        </patternFill>
      </fill>
    </dxf>
    <dxf>
      <font>
        <color rgb="FFFF0000"/>
      </font>
      <fill>
        <patternFill>
          <bgColor theme="3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rgb="FFCC0066"/>
      </font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3"/>
      </font>
      <fill>
        <patternFill>
          <bgColor rgb="FFCC339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1"/>
      </font>
      <fill>
        <patternFill>
          <bgColor theme="0"/>
        </patternFill>
      </fill>
    </dxf>
    <dxf>
      <font>
        <color theme="3"/>
      </font>
      <fill>
        <patternFill>
          <bgColor theme="3" tint="0.39994506668294322"/>
        </patternFill>
      </fill>
    </dxf>
    <dxf>
      <font>
        <color rgb="FFFF0000"/>
      </font>
      <fill>
        <patternFill>
          <bgColor theme="1" tint="4.9989318521683403E-2"/>
        </patternFill>
      </fill>
    </dxf>
    <dxf>
      <font>
        <color rgb="FFFF0000"/>
      </font>
    </dxf>
    <dxf>
      <font>
        <color theme="3" tint="0.39994506668294322"/>
      </font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F2F650"/>
        </patternFill>
      </fill>
    </dxf>
    <dxf>
      <fill>
        <patternFill>
          <bgColor rgb="FFFF0000"/>
        </patternFill>
      </fill>
    </dxf>
    <dxf>
      <font>
        <color rgb="FFA50021"/>
      </font>
      <fill>
        <patternFill>
          <bgColor rgb="FF6666FF"/>
        </patternFill>
      </fill>
    </dxf>
    <dxf>
      <fill>
        <patternFill>
          <bgColor theme="9" tint="-0.24994659260841701"/>
        </patternFill>
      </fill>
    </dxf>
    <dxf>
      <font>
        <color rgb="FFFF0000"/>
      </font>
      <fill>
        <patternFill>
          <bgColor theme="3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rgb="FFCC0066"/>
      </font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3"/>
      </font>
      <fill>
        <patternFill>
          <bgColor rgb="FFCC339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1"/>
      </font>
      <fill>
        <patternFill>
          <bgColor theme="0"/>
        </patternFill>
      </fill>
    </dxf>
    <dxf>
      <font>
        <color theme="3"/>
      </font>
      <fill>
        <patternFill>
          <bgColor theme="3" tint="0.39994506668294322"/>
        </patternFill>
      </fill>
    </dxf>
    <dxf>
      <font>
        <color rgb="FFFF0000"/>
      </font>
      <fill>
        <patternFill>
          <bgColor theme="1" tint="4.9989318521683403E-2"/>
        </patternFill>
      </fill>
    </dxf>
    <dxf>
      <font>
        <color rgb="FFFF0000"/>
      </font>
    </dxf>
    <dxf>
      <font>
        <color theme="3" tint="0.39994506668294322"/>
      </font>
    </dxf>
    <dxf>
      <font>
        <color rgb="FFFFC00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CC3399"/>
      <color rgb="FFFF99CC"/>
      <color rgb="FFDDDDDD"/>
      <color rgb="FF99FFCC"/>
      <color rgb="FF008080"/>
      <color rgb="FF0062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9" sqref="C9"/>
    </sheetView>
  </sheetViews>
  <sheetFormatPr defaultRowHeight="12.75" x14ac:dyDescent="0.2"/>
  <cols>
    <col min="1" max="1" width="10.42578125" bestFit="1" customWidth="1"/>
    <col min="2" max="2" width="35.7109375" bestFit="1" customWidth="1"/>
  </cols>
  <sheetData>
    <row r="2" spans="1:2" x14ac:dyDescent="0.2">
      <c r="A2" s="79" t="s">
        <v>110</v>
      </c>
      <c r="B2" s="79" t="s">
        <v>111</v>
      </c>
    </row>
    <row r="3" spans="1:2" x14ac:dyDescent="0.2">
      <c r="A3" s="80">
        <v>43317</v>
      </c>
      <c r="B3" s="81" t="s">
        <v>112</v>
      </c>
    </row>
    <row r="4" spans="1:2" x14ac:dyDescent="0.2">
      <c r="A4" s="80">
        <v>43317</v>
      </c>
      <c r="B4" s="8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607"/>
  <sheetViews>
    <sheetView showGridLines="0" tabSelected="1" zoomScale="70" zoomScaleNormal="70" workbookViewId="0">
      <pane xSplit="3" ySplit="6" topLeftCell="D7" activePane="bottomRight" state="frozen"/>
      <selection pane="topRight" activeCell="D1" sqref="D1"/>
      <selection pane="bottomLeft" activeCell="A5" sqref="A5"/>
      <selection pane="bottomRight" activeCell="O3" sqref="O3"/>
    </sheetView>
  </sheetViews>
  <sheetFormatPr defaultRowHeight="12.75" outlineLevelRow="1" outlineLevelCol="2" x14ac:dyDescent="0.2"/>
  <cols>
    <col min="1" max="1" width="13.28515625" style="4" customWidth="1"/>
    <col min="2" max="2" width="11.5703125" style="4" customWidth="1"/>
    <col min="3" max="3" width="15.85546875" style="4" bestFit="1" customWidth="1"/>
    <col min="4" max="11" width="9.140625" style="4" customWidth="1" outlineLevel="2"/>
    <col min="12" max="36" width="9.140625" style="4" customWidth="1" outlineLevel="1"/>
    <col min="37" max="16384" width="9.140625" style="4"/>
  </cols>
  <sheetData>
    <row r="1" spans="1:41" ht="18" outlineLevel="1" x14ac:dyDescent="0.25">
      <c r="A1" s="55" t="s">
        <v>88</v>
      </c>
      <c r="B1" s="48"/>
      <c r="C1" s="48"/>
    </row>
    <row r="2" spans="1:41" ht="18" outlineLevel="1" x14ac:dyDescent="0.25">
      <c r="A2" s="55" t="s">
        <v>109</v>
      </c>
      <c r="B2" s="48"/>
      <c r="C2" s="48"/>
    </row>
    <row r="3" spans="1:41" ht="13.5" outlineLevel="1" thickBot="1" x14ac:dyDescent="0.25">
      <c r="A3" s="49" t="s">
        <v>85</v>
      </c>
      <c r="B3" s="49" t="s">
        <v>86</v>
      </c>
      <c r="C3" s="50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ht="14.25" outlineLevel="1" thickTop="1" thickBot="1" x14ac:dyDescent="0.25">
      <c r="A4" s="51">
        <v>1</v>
      </c>
      <c r="B4" s="51">
        <v>4</v>
      </c>
      <c r="C4" s="52"/>
    </row>
    <row r="5" spans="1:41" ht="13.5" thickTop="1" x14ac:dyDescent="0.2">
      <c r="A5" s="48"/>
      <c r="B5" s="48"/>
      <c r="C5" s="52"/>
    </row>
    <row r="6" spans="1:41" s="54" customFormat="1" x14ac:dyDescent="0.2">
      <c r="A6" s="53" t="s">
        <v>87</v>
      </c>
      <c r="B6" s="77" t="s">
        <v>62</v>
      </c>
      <c r="C6" s="78"/>
      <c r="D6" s="53">
        <v>1</v>
      </c>
      <c r="E6" s="53">
        <v>2</v>
      </c>
      <c r="F6" s="53">
        <v>3</v>
      </c>
      <c r="G6" s="53">
        <v>4</v>
      </c>
      <c r="H6" s="53">
        <v>5</v>
      </c>
      <c r="I6" s="53">
        <v>6</v>
      </c>
      <c r="J6" s="53">
        <v>7</v>
      </c>
      <c r="K6" s="53">
        <v>8</v>
      </c>
      <c r="L6" s="53">
        <v>9</v>
      </c>
      <c r="M6" s="53">
        <v>10</v>
      </c>
      <c r="N6" s="53">
        <v>11</v>
      </c>
      <c r="O6" s="53">
        <v>12</v>
      </c>
      <c r="P6" s="53">
        <v>13</v>
      </c>
      <c r="Q6" s="53">
        <v>14</v>
      </c>
      <c r="R6" s="53">
        <v>15</v>
      </c>
      <c r="S6" s="53">
        <v>16</v>
      </c>
      <c r="T6" s="53">
        <v>17</v>
      </c>
      <c r="U6" s="53">
        <v>18</v>
      </c>
      <c r="V6" s="53">
        <v>19</v>
      </c>
      <c r="W6" s="53">
        <v>20</v>
      </c>
      <c r="X6" s="53">
        <v>21</v>
      </c>
      <c r="Y6" s="53">
        <v>22</v>
      </c>
      <c r="Z6" s="53">
        <v>23</v>
      </c>
      <c r="AA6" s="53">
        <v>24</v>
      </c>
      <c r="AB6" s="53">
        <v>25</v>
      </c>
      <c r="AC6" s="53">
        <v>26</v>
      </c>
      <c r="AD6" s="53">
        <v>27</v>
      </c>
      <c r="AE6" s="53">
        <v>28</v>
      </c>
      <c r="AF6" s="53">
        <v>29</v>
      </c>
      <c r="AG6" s="53">
        <v>30</v>
      </c>
      <c r="AH6" s="53">
        <v>31</v>
      </c>
      <c r="AI6" s="53">
        <v>32</v>
      </c>
      <c r="AJ6" s="53">
        <v>33</v>
      </c>
      <c r="AK6" s="53">
        <v>34</v>
      </c>
      <c r="AL6" s="53">
        <v>35</v>
      </c>
      <c r="AM6" s="53">
        <v>36</v>
      </c>
      <c r="AN6" s="53">
        <v>37</v>
      </c>
      <c r="AO6" s="53">
        <v>38</v>
      </c>
    </row>
    <row r="7" spans="1:41" x14ac:dyDescent="0.2">
      <c r="A7" s="39">
        <f>SUMIFS($D8:$AO8,$D$6:$AO$6,"&gt;"&amp;$A$4-1,$D$6:$AO$6,"&lt;"&amp;$B$4+1)</f>
        <v>3.2174639231334057</v>
      </c>
      <c r="B7" s="40" t="s">
        <v>44</v>
      </c>
      <c r="C7" s="41" t="s">
        <v>9</v>
      </c>
      <c r="D7" s="42" t="str">
        <f>INDEX('201718'!E$3:E$22,MATCH($B7,'201718'!$C$3:$C$22,0))</f>
        <v>ars</v>
      </c>
      <c r="E7" s="42" t="str">
        <f>INDEX('201718'!F$3:F$22,MATCH($B7,'201718'!$C$3:$C$22,0))</f>
        <v>HUD</v>
      </c>
      <c r="F7" s="42" t="str">
        <f>INDEX('201718'!G$3:G$22,MATCH($B7,'201718'!$C$3:$C$22,0))</f>
        <v>wlv</v>
      </c>
      <c r="G7" s="42" t="str">
        <f>INDEX('201718'!H$3:H$22,MATCH($B7,'201718'!$C$3:$C$22,0))</f>
        <v>NEW</v>
      </c>
      <c r="H7" s="42" t="str">
        <f>INDEX('201718'!I$3:I$22,MATCH($B7,'201718'!$C$3:$C$22,0))</f>
        <v>FUL</v>
      </c>
      <c r="I7" s="42" t="str">
        <f>INDEX('201718'!J$3:J$22,MATCH($B7,'201718'!$C$3:$C$22,0))</f>
        <v>cdf</v>
      </c>
      <c r="J7" s="42" t="str">
        <f>INDEX('201718'!K$3:K$22,MATCH($B7,'201718'!$C$3:$C$22,0))</f>
        <v>BHA</v>
      </c>
      <c r="K7" s="42" t="str">
        <f>INDEX('201718'!L$3:L$22,MATCH($B7,'201718'!$C$3:$C$22,0))</f>
        <v>liv</v>
      </c>
      <c r="L7" s="42" t="str">
        <f>INDEX('201718'!M$3:M$22,MATCH($B7,'201718'!$C$3:$C$22,0))</f>
        <v>BUR</v>
      </c>
      <c r="M7" s="42" t="str">
        <f>INDEX('201718'!N$3:N$22,MATCH($B7,'201718'!$C$3:$C$22,0))</f>
        <v>tot</v>
      </c>
      <c r="N7" s="42" t="str">
        <f>INDEX('201718'!O$3:O$22,MATCH($B7,'201718'!$C$3:$C$22,0))</f>
        <v>SOU</v>
      </c>
      <c r="O7" s="42" t="str">
        <f>INDEX('201718'!P$3:P$22,MATCH($B7,'201718'!$C$3:$C$22,0))</f>
        <v>MUN</v>
      </c>
      <c r="P7" s="42" t="str">
        <f>INDEX('201718'!Q$3:Q$22,MATCH($B7,'201718'!$C$3:$C$22,0))</f>
        <v>whu</v>
      </c>
      <c r="Q7" s="42" t="str">
        <f>INDEX('201718'!R$3:R$22,MATCH($B7,'201718'!$C$3:$C$22,0))</f>
        <v>BOU</v>
      </c>
      <c r="R7" s="42" t="str">
        <f>INDEX('201718'!S$3:S$22,MATCH($B7,'201718'!$C$3:$C$22,0))</f>
        <v>wat</v>
      </c>
      <c r="S7" s="42" t="str">
        <f>INDEX('201718'!T$3:T$22,MATCH($B7,'201718'!$C$3:$C$22,0))</f>
        <v>che</v>
      </c>
      <c r="T7" s="42" t="str">
        <f>INDEX('201718'!U$3:U$22,MATCH($B7,'201718'!$C$3:$C$22,0))</f>
        <v>EVE</v>
      </c>
      <c r="U7" s="42" t="str">
        <f>INDEX('201718'!V$3:V$22,MATCH($B7,'201718'!$C$3:$C$22,0))</f>
        <v>CRY</v>
      </c>
      <c r="V7" s="42" t="str">
        <f>INDEX('201718'!W$3:W$22,MATCH($B7,'201718'!$C$3:$C$22,0))</f>
        <v>lei</v>
      </c>
      <c r="W7" s="42" t="str">
        <f>INDEX('201718'!X$3:X$22,MATCH($B7,'201718'!$C$3:$C$22,0))</f>
        <v>sou</v>
      </c>
      <c r="X7" s="42" t="str">
        <f>INDEX('201718'!Y$3:Y$22,MATCH($B7,'201718'!$C$3:$C$22,0))</f>
        <v>LIV</v>
      </c>
      <c r="Y7" s="42" t="str">
        <f>INDEX('201718'!Z$3:Z$22,MATCH($B7,'201718'!$C$3:$C$22,0))</f>
        <v>WLV</v>
      </c>
      <c r="Z7" s="42" t="str">
        <f>INDEX('201718'!AA$3:AA$22,MATCH($B7,'201718'!$C$3:$C$22,0))</f>
        <v>hud</v>
      </c>
      <c r="AA7" s="42" t="str">
        <f>INDEX('201718'!AB$3:AB$22,MATCH($B7,'201718'!$C$3:$C$22,0))</f>
        <v>new</v>
      </c>
      <c r="AB7" s="42" t="str">
        <f>INDEX('201718'!AC$3:AC$22,MATCH($B7,'201718'!$C$3:$C$22,0))</f>
        <v>ARS</v>
      </c>
      <c r="AC7" s="42" t="str">
        <f>INDEX('201718'!AD$3:AD$22,MATCH($B7,'201718'!$C$3:$C$22,0))</f>
        <v>CHE</v>
      </c>
      <c r="AD7" s="42" t="str">
        <f>INDEX('201718'!AE$3:AE$22,MATCH($B7,'201718'!$C$3:$C$22,0))</f>
        <v>eve</v>
      </c>
      <c r="AE7" s="42" t="str">
        <f>INDEX('201718'!AF$3:AF$22,MATCH($B7,'201718'!$C$3:$C$22,0))</f>
        <v>WHU</v>
      </c>
      <c r="AF7" s="42" t="str">
        <f>INDEX('201718'!AG$3:AG$22,MATCH($B7,'201718'!$C$3:$C$22,0))</f>
        <v>bou</v>
      </c>
      <c r="AG7" s="42" t="str">
        <f>INDEX('201718'!AH$3:AH$22,MATCH($B7,'201718'!$C$3:$C$22,0))</f>
        <v>WAT</v>
      </c>
      <c r="AH7" s="42" t="str">
        <f>INDEX('201718'!AI$3:AI$22,MATCH($B7,'201718'!$C$3:$C$22,0))</f>
        <v>mun</v>
      </c>
      <c r="AI7" s="42" t="str">
        <f>INDEX('201718'!AJ$3:AJ$22,MATCH($B7,'201718'!$C$3:$C$22,0))</f>
        <v>ful</v>
      </c>
      <c r="AJ7" s="42" t="str">
        <f>INDEX('201718'!AK$3:AK$22,MATCH($B7,'201718'!$C$3:$C$22,0))</f>
        <v>CDF</v>
      </c>
      <c r="AK7" s="42" t="str">
        <f>INDEX('201718'!AL$3:AL$22,MATCH($B7,'201718'!$C$3:$C$22,0))</f>
        <v>cry</v>
      </c>
      <c r="AL7" s="42" t="str">
        <f>INDEX('201718'!AM$3:AM$22,MATCH($B7,'201718'!$C$3:$C$22,0))</f>
        <v>TOT</v>
      </c>
      <c r="AM7" s="42" t="str">
        <f>INDEX('201718'!AN$3:AN$22,MATCH($B7,'201718'!$C$3:$C$22,0))</f>
        <v>bur</v>
      </c>
      <c r="AN7" s="42" t="str">
        <f>INDEX('201718'!AO$3:AO$22,MATCH($B7,'201718'!$C$3:$C$22,0))</f>
        <v>LEI</v>
      </c>
      <c r="AO7" s="42" t="str">
        <f>INDEX('201718'!AP$3:AP$22,MATCH($B7,'201718'!$C$3:$C$22,0))</f>
        <v>bha</v>
      </c>
    </row>
    <row r="8" spans="1:41" x14ac:dyDescent="0.2">
      <c r="A8" s="43">
        <f>A7</f>
        <v>3.2174639231334057</v>
      </c>
      <c r="B8" s="44" t="str">
        <f>B7</f>
        <v>MCI</v>
      </c>
      <c r="C8" s="45"/>
      <c r="D8" s="42">
        <f>INDEX('201718'!E$25:E$44,MATCH($B8,'201718'!$C$25:$C$44,0))</f>
        <v>0.52702899992783159</v>
      </c>
      <c r="E8" s="42">
        <f>INDEX('201718'!F$25:F$44,MATCH($B8,'201718'!$C$25:$C$44,0))</f>
        <v>0.9579892313897721</v>
      </c>
      <c r="F8" s="42">
        <f>INDEX('201718'!G$25:G$44,MATCH($B8,'201718'!$C$25:$C$44,0))</f>
        <v>0.80634781071653661</v>
      </c>
      <c r="G8" s="42">
        <f>INDEX('201718'!H$25:H$44,MATCH($B8,'201718'!$C$25:$C$44,0))</f>
        <v>0.9260978810992655</v>
      </c>
      <c r="H8" s="42">
        <f>INDEX('201718'!I$25:I$44,MATCH($B8,'201718'!$C$25:$C$44,0))</f>
        <v>0.93908754802355376</v>
      </c>
      <c r="I8" s="42">
        <f>INDEX('201718'!J$25:J$44,MATCH($B8,'201718'!$C$25:$C$44,0))</f>
        <v>0.82117246895658713</v>
      </c>
      <c r="J8" s="42">
        <f>INDEX('201718'!K$25:K$44,MATCH($B8,'201718'!$C$25:$C$44,0))</f>
        <v>0.93941599882899751</v>
      </c>
      <c r="K8" s="42">
        <f>INDEX('201718'!L$25:L$44,MATCH($B8,'201718'!$C$25:$C$44,0))</f>
        <v>0.39069329458783475</v>
      </c>
      <c r="L8" s="42">
        <f>INDEX('201718'!M$25:M$44,MATCH($B8,'201718'!$C$25:$C$44,0))</f>
        <v>0.91868569507599462</v>
      </c>
      <c r="M8" s="42">
        <f>INDEX('201718'!N$25:N$44,MATCH($B8,'201718'!$C$25:$C$44,0))</f>
        <v>0.39618823279171106</v>
      </c>
      <c r="N8" s="42">
        <f>INDEX('201718'!O$25:O$44,MATCH($B8,'201718'!$C$25:$C$44,0))</f>
        <v>0.93252245139875878</v>
      </c>
      <c r="O8" s="42">
        <f>INDEX('201718'!P$25:P$44,MATCH($B8,'201718'!$C$25:$C$44,0))</f>
        <v>0.78424854951554868</v>
      </c>
      <c r="P8" s="42">
        <f>INDEX('201718'!Q$25:Q$44,MATCH($B8,'201718'!$C$25:$C$44,0))</f>
        <v>0.72430840551897158</v>
      </c>
      <c r="Q8" s="42">
        <f>INDEX('201718'!R$25:R$44,MATCH($B8,'201718'!$C$25:$C$44,0))</f>
        <v>0.92490722206954445</v>
      </c>
      <c r="R8" s="42">
        <f>INDEX('201718'!S$25:S$44,MATCH($B8,'201718'!$C$25:$C$44,0))</f>
        <v>0.77495214227171771</v>
      </c>
      <c r="S8" s="42">
        <f>INDEX('201718'!T$25:T$44,MATCH($B8,'201718'!$C$25:$C$44,0))</f>
        <v>0.50546842154597493</v>
      </c>
      <c r="T8" s="42">
        <f>INDEX('201718'!U$25:U$44,MATCH($B8,'201718'!$C$25:$C$44,0))</f>
        <v>0.91382831040543766</v>
      </c>
      <c r="U8" s="42">
        <f>INDEX('201718'!V$25:V$44,MATCH($B8,'201718'!$C$25:$C$44,0))</f>
        <v>0.91650951602649711</v>
      </c>
      <c r="V8" s="42">
        <f>INDEX('201718'!W$25:W$44,MATCH($B8,'201718'!$C$25:$C$44,0))</f>
        <v>0.69588517850494935</v>
      </c>
      <c r="W8" s="42">
        <f>INDEX('201718'!X$25:X$44,MATCH($B8,'201718'!$C$25:$C$44,0))</f>
        <v>0.74669522612309847</v>
      </c>
      <c r="X8" s="42">
        <f>INDEX('201718'!Y$25:Y$44,MATCH($B8,'201718'!$C$25:$C$44,0))</f>
        <v>0.75037919289157329</v>
      </c>
      <c r="Y8" s="42">
        <f>INDEX('201718'!Z$25:Z$44,MATCH($B8,'201718'!$C$25:$C$44,0))</f>
        <v>0.95126921127753128</v>
      </c>
      <c r="Z8" s="42">
        <f>INDEX('201718'!AA$25:AA$44,MATCH($B8,'201718'!$C$25:$C$44,0))</f>
        <v>0.8294700354473219</v>
      </c>
      <c r="AA8" s="42">
        <f>INDEX('201718'!AB$25:AB$44,MATCH($B8,'201718'!$C$25:$C$44,0))</f>
        <v>0.72774346441613724</v>
      </c>
      <c r="AB8" s="42">
        <f>INDEX('201718'!AC$25:AC$44,MATCH($B8,'201718'!$C$25:$C$44,0))</f>
        <v>0.83933063574696554</v>
      </c>
      <c r="AC8" s="42">
        <f>INDEX('201718'!AD$25:AD$44,MATCH($B8,'201718'!$C$25:$C$44,0))</f>
        <v>0.82734253747616826</v>
      </c>
      <c r="AD8" s="42">
        <f>INDEX('201718'!AE$25:AE$44,MATCH($B8,'201718'!$C$25:$C$44,0))</f>
        <v>0.69344322949948234</v>
      </c>
      <c r="AE8" s="42">
        <f>INDEX('201718'!AF$25:AF$44,MATCH($B8,'201718'!$C$25:$C$44,0))</f>
        <v>0.92490722206954445</v>
      </c>
      <c r="AF8" s="42">
        <f>INDEX('201718'!AG$25:AG$44,MATCH($B8,'201718'!$C$25:$C$44,0))</f>
        <v>0.72430840551897158</v>
      </c>
      <c r="AG8" s="42">
        <f>INDEX('201718'!AH$25:AH$44,MATCH($B8,'201718'!$C$25:$C$44,0))</f>
        <v>0.94166914523113876</v>
      </c>
      <c r="AH8" s="42">
        <f>INDEX('201718'!AI$25:AI$44,MATCH($B8,'201718'!$C$25:$C$44,0))</f>
        <v>0.43673203659454746</v>
      </c>
      <c r="AI8" s="42">
        <f>INDEX('201718'!AJ$25:AJ$44,MATCH($B8,'201718'!$C$25:$C$44,0))</f>
        <v>0.76681912157886067</v>
      </c>
      <c r="AJ8" s="42">
        <f>INDEX('201718'!AK$25:AK$44,MATCH($B8,'201718'!$C$25:$C$44,0))</f>
        <v>0.95561043555236602</v>
      </c>
      <c r="AK8" s="42">
        <f>INDEX('201718'!AL$25:AL$44,MATCH($B8,'201718'!$C$25:$C$44,0))</f>
        <v>0.7007360225600352</v>
      </c>
      <c r="AL8" s="42">
        <f>INDEX('201718'!AM$25:AM$44,MATCH($B8,'201718'!$C$25:$C$44,0))</f>
        <v>0.75466726001609619</v>
      </c>
      <c r="AM8" s="42">
        <f>INDEX('201718'!AN$25:AN$44,MATCH($B8,'201718'!$C$25:$C$44,0))</f>
        <v>0.70673673481168275</v>
      </c>
      <c r="AN8" s="42">
        <f>INDEX('201718'!AO$25:AO$44,MATCH($B8,'201718'!$C$25:$C$44,0))</f>
        <v>0.91473059991366212</v>
      </c>
      <c r="AO8" s="42">
        <f>INDEX('201718'!AP$25:AP$44,MATCH($B8,'201718'!$C$25:$C$44,0))</f>
        <v>0.76784683926850894</v>
      </c>
    </row>
    <row r="9" spans="1:41" x14ac:dyDescent="0.2">
      <c r="A9" s="39">
        <f>SUMIFS($D10:$AO10,$D$6:$AO$6,"&gt;"&amp;$A$4-1,$D$6:$AO$6,"&lt;"&amp;$B$4+1)</f>
        <v>3.0666758591074763</v>
      </c>
      <c r="B9" s="40" t="s">
        <v>18</v>
      </c>
      <c r="C9" s="41" t="s">
        <v>8</v>
      </c>
      <c r="D9" s="42" t="str">
        <f>INDEX('201718'!E$3:E$22,MATCH($B9,'201718'!$C$3:$C$22,0))</f>
        <v>WHU</v>
      </c>
      <c r="E9" s="42" t="str">
        <f>INDEX('201718'!F$3:F$22,MATCH($B9,'201718'!$C$3:$C$22,0))</f>
        <v>cry</v>
      </c>
      <c r="F9" s="42" t="str">
        <f>INDEX('201718'!G$3:G$22,MATCH($B9,'201718'!$C$3:$C$22,0))</f>
        <v>BHA</v>
      </c>
      <c r="G9" s="42" t="str">
        <f>INDEX('201718'!H$3:H$22,MATCH($B9,'201718'!$C$3:$C$22,0))</f>
        <v>lei</v>
      </c>
      <c r="H9" s="42" t="str">
        <f>INDEX('201718'!I$3:I$22,MATCH($B9,'201718'!$C$3:$C$22,0))</f>
        <v>tot</v>
      </c>
      <c r="I9" s="42" t="str">
        <f>INDEX('201718'!J$3:J$22,MATCH($B9,'201718'!$C$3:$C$22,0))</f>
        <v>SOU</v>
      </c>
      <c r="J9" s="42" t="str">
        <f>INDEX('201718'!K$3:K$22,MATCH($B9,'201718'!$C$3:$C$22,0))</f>
        <v>che</v>
      </c>
      <c r="K9" s="42" t="str">
        <f>INDEX('201718'!L$3:L$22,MATCH($B9,'201718'!$C$3:$C$22,0))</f>
        <v>MCI</v>
      </c>
      <c r="L9" s="42" t="str">
        <f>INDEX('201718'!M$3:M$22,MATCH($B9,'201718'!$C$3:$C$22,0))</f>
        <v>hud</v>
      </c>
      <c r="M9" s="42" t="str">
        <f>INDEX('201718'!N$3:N$22,MATCH($B9,'201718'!$C$3:$C$22,0))</f>
        <v>CDF</v>
      </c>
      <c r="N9" s="42" t="str">
        <f>INDEX('201718'!O$3:O$22,MATCH($B9,'201718'!$C$3:$C$22,0))</f>
        <v>ars</v>
      </c>
      <c r="O9" s="42" t="str">
        <f>INDEX('201718'!P$3:P$22,MATCH($B9,'201718'!$C$3:$C$22,0))</f>
        <v>FUL</v>
      </c>
      <c r="P9" s="42" t="str">
        <f>INDEX('201718'!Q$3:Q$22,MATCH($B9,'201718'!$C$3:$C$22,0))</f>
        <v>wat</v>
      </c>
      <c r="Q9" s="42" t="str">
        <f>INDEX('201718'!R$3:R$22,MATCH($B9,'201718'!$C$3:$C$22,0))</f>
        <v>EVE</v>
      </c>
      <c r="R9" s="42" t="str">
        <f>INDEX('201718'!S$3:S$22,MATCH($B9,'201718'!$C$3:$C$22,0))</f>
        <v>bur</v>
      </c>
      <c r="S9" s="42" t="str">
        <f>INDEX('201718'!T$3:T$22,MATCH($B9,'201718'!$C$3:$C$22,0))</f>
        <v>bou</v>
      </c>
      <c r="T9" s="42" t="str">
        <f>INDEX('201718'!U$3:U$22,MATCH($B9,'201718'!$C$3:$C$22,0))</f>
        <v>MUN</v>
      </c>
      <c r="U9" s="42" t="str">
        <f>INDEX('201718'!V$3:V$22,MATCH($B9,'201718'!$C$3:$C$22,0))</f>
        <v>wlv</v>
      </c>
      <c r="V9" s="42" t="str">
        <f>INDEX('201718'!W$3:W$22,MATCH($B9,'201718'!$C$3:$C$22,0))</f>
        <v>NEW</v>
      </c>
      <c r="W9" s="42" t="str">
        <f>INDEX('201718'!X$3:X$22,MATCH($B9,'201718'!$C$3:$C$22,0))</f>
        <v>ARS</v>
      </c>
      <c r="X9" s="42" t="str">
        <f>INDEX('201718'!Y$3:Y$22,MATCH($B9,'201718'!$C$3:$C$22,0))</f>
        <v>mci</v>
      </c>
      <c r="Y9" s="42" t="str">
        <f>INDEX('201718'!Z$3:Z$22,MATCH($B9,'201718'!$C$3:$C$22,0))</f>
        <v>bha</v>
      </c>
      <c r="Z9" s="42" t="str">
        <f>INDEX('201718'!AA$3:AA$22,MATCH($B9,'201718'!$C$3:$C$22,0))</f>
        <v>CRY</v>
      </c>
      <c r="AA9" s="42" t="str">
        <f>INDEX('201718'!AB$3:AB$22,MATCH($B9,'201718'!$C$3:$C$22,0))</f>
        <v>LEI</v>
      </c>
      <c r="AB9" s="42" t="str">
        <f>INDEX('201718'!AC$3:AC$22,MATCH($B9,'201718'!$C$3:$C$22,0))</f>
        <v>whu</v>
      </c>
      <c r="AC9" s="42" t="str">
        <f>INDEX('201718'!AD$3:AD$22,MATCH($B9,'201718'!$C$3:$C$22,0))</f>
        <v>BOU</v>
      </c>
      <c r="AD9" s="42" t="str">
        <f>INDEX('201718'!AE$3:AE$22,MATCH($B9,'201718'!$C$3:$C$22,0))</f>
        <v>mun</v>
      </c>
      <c r="AE9" s="42" t="str">
        <f>INDEX('201718'!AF$3:AF$22,MATCH($B9,'201718'!$C$3:$C$22,0))</f>
        <v>WAT</v>
      </c>
      <c r="AF9" s="42" t="str">
        <f>INDEX('201718'!AG$3:AG$22,MATCH($B9,'201718'!$C$3:$C$22,0))</f>
        <v>eve</v>
      </c>
      <c r="AG9" s="42" t="str">
        <f>INDEX('201718'!AH$3:AH$22,MATCH($B9,'201718'!$C$3:$C$22,0))</f>
        <v>BUR</v>
      </c>
      <c r="AH9" s="42" t="str">
        <f>INDEX('201718'!AI$3:AI$22,MATCH($B9,'201718'!$C$3:$C$22,0))</f>
        <v>ful</v>
      </c>
      <c r="AI9" s="42" t="str">
        <f>INDEX('201718'!AJ$3:AJ$22,MATCH($B9,'201718'!$C$3:$C$22,0))</f>
        <v>TOT</v>
      </c>
      <c r="AJ9" s="42" t="str">
        <f>INDEX('201718'!AK$3:AK$22,MATCH($B9,'201718'!$C$3:$C$22,0))</f>
        <v>sou</v>
      </c>
      <c r="AK9" s="42" t="str">
        <f>INDEX('201718'!AL$3:AL$22,MATCH($B9,'201718'!$C$3:$C$22,0))</f>
        <v>CHE</v>
      </c>
      <c r="AL9" s="42" t="str">
        <f>INDEX('201718'!AM$3:AM$22,MATCH($B9,'201718'!$C$3:$C$22,0))</f>
        <v>cdf</v>
      </c>
      <c r="AM9" s="42" t="str">
        <f>INDEX('201718'!AN$3:AN$22,MATCH($B9,'201718'!$C$3:$C$22,0))</f>
        <v>HUD</v>
      </c>
      <c r="AN9" s="42" t="str">
        <f>INDEX('201718'!AO$3:AO$22,MATCH($B9,'201718'!$C$3:$C$22,0))</f>
        <v>new</v>
      </c>
      <c r="AO9" s="42" t="str">
        <f>INDEX('201718'!AP$3:AP$22,MATCH($B9,'201718'!$C$3:$C$22,0))</f>
        <v>WLV</v>
      </c>
    </row>
    <row r="10" spans="1:41" x14ac:dyDescent="0.2">
      <c r="A10" s="43">
        <f>A9</f>
        <v>3.0666758591074763</v>
      </c>
      <c r="B10" s="46" t="str">
        <f>B9</f>
        <v>LIV</v>
      </c>
      <c r="C10" s="45"/>
      <c r="D10" s="42">
        <f>INDEX('201718'!E$25:E$44,MATCH($B10,'201718'!$C$25:$C$44,0))</f>
        <v>0.89869888975953016</v>
      </c>
      <c r="E10" s="42">
        <f>INDEX('201718'!F$25:F$44,MATCH($B10,'201718'!$C$25:$C$44,0))</f>
        <v>0.62777581884679146</v>
      </c>
      <c r="F10" s="42">
        <f>INDEX('201718'!G$25:G$44,MATCH($B10,'201718'!$C$25:$C$44,0))</f>
        <v>0.91782149704793015</v>
      </c>
      <c r="G10" s="42">
        <f>INDEX('201718'!H$25:H$44,MATCH($B10,'201718'!$C$25:$C$44,0))</f>
        <v>0.62237965345322488</v>
      </c>
      <c r="H10" s="42">
        <f>INDEX('201718'!I$25:I$44,MATCH($B10,'201718'!$C$25:$C$44,0))</f>
        <v>0.32093212190550596</v>
      </c>
      <c r="I10" s="42">
        <f>INDEX('201718'!J$25:J$44,MATCH($B10,'201718'!$C$25:$C$44,0))</f>
        <v>0.90870959882435109</v>
      </c>
      <c r="J10" s="42">
        <f>INDEX('201718'!K$25:K$44,MATCH($B10,'201718'!$C$25:$C$44,0))</f>
        <v>0.42403184421780565</v>
      </c>
      <c r="K10" s="42">
        <f>INDEX('201718'!L$25:L$44,MATCH($B10,'201718'!$C$25:$C$44,0))</f>
        <v>0.60930670541216536</v>
      </c>
      <c r="L10" s="42">
        <f>INDEX('201718'!M$25:M$44,MATCH($B10,'201718'!$C$25:$C$44,0))</f>
        <v>0.77794963898466973</v>
      </c>
      <c r="M10" s="42">
        <f>INDEX('201718'!N$25:N$44,MATCH($B10,'201718'!$C$25:$C$44,0))</f>
        <v>0.93941599882899751</v>
      </c>
      <c r="N10" s="42">
        <f>INDEX('201718'!O$25:O$44,MATCH($B10,'201718'!$C$25:$C$44,0))</f>
        <v>0.44524623649171458</v>
      </c>
      <c r="O10" s="42">
        <f>INDEX('201718'!P$25:P$44,MATCH($B10,'201718'!$C$25:$C$44,0))</f>
        <v>0.91738626911757692</v>
      </c>
      <c r="P10" s="42">
        <f>INDEX('201718'!Q$25:Q$44,MATCH($B10,'201718'!$C$25:$C$44,0))</f>
        <v>0.71266646153842339</v>
      </c>
      <c r="Q10" s="42">
        <f>INDEX('201718'!R$25:R$44,MATCH($B10,'201718'!$C$25:$C$44,0))</f>
        <v>0.88423725677832343</v>
      </c>
      <c r="R10" s="42">
        <f>INDEX('201718'!S$25:S$44,MATCH($B10,'201718'!$C$25:$C$44,0))</f>
        <v>0.63447637313010952</v>
      </c>
      <c r="S10" s="42">
        <f>INDEX('201718'!T$25:T$44,MATCH($B10,'201718'!$C$25:$C$44,0))</f>
        <v>0.65425961370783248</v>
      </c>
      <c r="T10" s="42">
        <f>INDEX('201718'!U$25:U$44,MATCH($B10,'201718'!$C$25:$C$44,0))</f>
        <v>0.72361818135555267</v>
      </c>
      <c r="U10" s="42">
        <f>INDEX('201718'!V$25:V$44,MATCH($B10,'201718'!$C$25:$C$44,0))</f>
        <v>0.74994764647545775</v>
      </c>
      <c r="V10" s="42">
        <f>INDEX('201718'!W$25:W$44,MATCH($B10,'201718'!$C$25:$C$44,0))</f>
        <v>0.90026029146252307</v>
      </c>
      <c r="W10" s="42">
        <f>INDEX('201718'!X$25:X$44,MATCH($B10,'201718'!$C$25:$C$44,0))</f>
        <v>0.79003521944238342</v>
      </c>
      <c r="X10" s="42">
        <f>INDEX('201718'!Y$25:Y$44,MATCH($B10,'201718'!$C$25:$C$44,0))</f>
        <v>0.24962080710842663</v>
      </c>
      <c r="Y10" s="42">
        <f>INDEX('201718'!Z$25:Z$44,MATCH($B10,'201718'!$C$25:$C$44,0))</f>
        <v>0.70434490027945063</v>
      </c>
      <c r="Z10" s="42">
        <f>INDEX('201718'!AA$25:AA$44,MATCH($B10,'201718'!$C$25:$C$44,0))</f>
        <v>0.88772605869687526</v>
      </c>
      <c r="AA10" s="42">
        <f>INDEX('201718'!AB$25:AB$44,MATCH($B10,'201718'!$C$25:$C$44,0))</f>
        <v>0.88541053656071234</v>
      </c>
      <c r="AB10" s="42">
        <f>INDEX('201718'!AC$25:AC$44,MATCH($B10,'201718'!$C$25:$C$44,0))</f>
        <v>0.65425961370783248</v>
      </c>
      <c r="AC10" s="42">
        <f>INDEX('201718'!AD$25:AD$44,MATCH($B10,'201718'!$C$25:$C$44,0))</f>
        <v>0.89869888975953016</v>
      </c>
      <c r="AD10" s="42">
        <f>INDEX('201718'!AE$25:AE$44,MATCH($B10,'201718'!$C$25:$C$44,0))</f>
        <v>0.35834512371353788</v>
      </c>
      <c r="AE10" s="42">
        <f>INDEX('201718'!AF$25:AF$44,MATCH($B10,'201718'!$C$25:$C$44,0))</f>
        <v>0.92081005303663988</v>
      </c>
      <c r="AF10" s="42">
        <f>INDEX('201718'!AG$25:AG$44,MATCH($B10,'201718'!$C$25:$C$44,0))</f>
        <v>0.61967006088849053</v>
      </c>
      <c r="AG10" s="42">
        <f>INDEX('201718'!AH$25:AH$44,MATCH($B10,'201718'!$C$25:$C$44,0))</f>
        <v>0.89056289487805251</v>
      </c>
      <c r="AH10" s="42">
        <f>INDEX('201718'!AI$25:AI$44,MATCH($B10,'201718'!$C$25:$C$44,0))</f>
        <v>0.70314474784989656</v>
      </c>
      <c r="AI10" s="42">
        <f>INDEX('201718'!AJ$25:AJ$44,MATCH($B10,'201718'!$C$25:$C$44,0))</f>
        <v>0.68902031131286379</v>
      </c>
      <c r="AJ10" s="42">
        <f>INDEX('201718'!AK$25:AK$44,MATCH($B10,'201718'!$C$25:$C$44,0))</f>
        <v>0.67982013186391144</v>
      </c>
      <c r="AK10" s="42">
        <f>INDEX('201718'!AL$25:AL$44,MATCH($B10,'201718'!$C$25:$C$44,0))</f>
        <v>0.77535346189705456</v>
      </c>
      <c r="AL10" s="42">
        <f>INDEX('201718'!AM$25:AM$44,MATCH($B10,'201718'!$C$25:$C$44,0))</f>
        <v>0.76784683926850894</v>
      </c>
      <c r="AM10" s="42">
        <f>INDEX('201718'!AN$25:AN$44,MATCH($B10,'201718'!$C$25:$C$44,0))</f>
        <v>0.94261052090635467</v>
      </c>
      <c r="AN10" s="42">
        <f>INDEX('201718'!AO$25:AO$44,MATCH($B10,'201718'!$C$25:$C$44,0))</f>
        <v>0.65815554244718821</v>
      </c>
      <c r="AO10" s="42">
        <f>INDEX('201718'!AP$25:AP$44,MATCH($B10,'201718'!$C$25:$C$44,0))</f>
        <v>0.93360103290381025</v>
      </c>
    </row>
    <row r="11" spans="1:41" x14ac:dyDescent="0.2">
      <c r="A11" s="39">
        <f>SUMIFS($D12:$AO12,$D$6:$AO$6,"&gt;"&amp;$A$4-1,$D$6:$AO$6,"&lt;"&amp;$B$4+1)</f>
        <v>2.7844648615042558</v>
      </c>
      <c r="B11" s="40" t="s">
        <v>46</v>
      </c>
      <c r="C11" s="41" t="s">
        <v>4</v>
      </c>
      <c r="D11" s="42" t="str">
        <f>INDEX('201718'!E$3:E$22,MATCH($B11,'201718'!$C$3:$C$22,0))</f>
        <v>hud</v>
      </c>
      <c r="E11" s="42" t="str">
        <f>INDEX('201718'!F$3:F$22,MATCH($B11,'201718'!$C$3:$C$22,0))</f>
        <v>ARS</v>
      </c>
      <c r="F11" s="42" t="str">
        <f>INDEX('201718'!G$3:G$22,MATCH($B11,'201718'!$C$3:$C$22,0))</f>
        <v>new</v>
      </c>
      <c r="G11" s="42" t="str">
        <f>INDEX('201718'!H$3:H$22,MATCH($B11,'201718'!$C$3:$C$22,0))</f>
        <v>BOU</v>
      </c>
      <c r="H11" s="42" t="str">
        <f>INDEX('201718'!I$3:I$22,MATCH($B11,'201718'!$C$3:$C$22,0))</f>
        <v>CDF</v>
      </c>
      <c r="I11" s="42" t="str">
        <f>INDEX('201718'!J$3:J$22,MATCH($B11,'201718'!$C$3:$C$22,0))</f>
        <v>whu</v>
      </c>
      <c r="J11" s="42" t="str">
        <f>INDEX('201718'!K$3:K$22,MATCH($B11,'201718'!$C$3:$C$22,0))</f>
        <v>LIV</v>
      </c>
      <c r="K11" s="42" t="str">
        <f>INDEX('201718'!L$3:L$22,MATCH($B11,'201718'!$C$3:$C$22,0))</f>
        <v>sou</v>
      </c>
      <c r="L11" s="42" t="str">
        <f>INDEX('201718'!M$3:M$22,MATCH($B11,'201718'!$C$3:$C$22,0))</f>
        <v>MUN</v>
      </c>
      <c r="M11" s="42" t="str">
        <f>INDEX('201718'!N$3:N$22,MATCH($B11,'201718'!$C$3:$C$22,0))</f>
        <v>bur</v>
      </c>
      <c r="N11" s="42" t="str">
        <f>INDEX('201718'!O$3:O$22,MATCH($B11,'201718'!$C$3:$C$22,0))</f>
        <v>CRY</v>
      </c>
      <c r="O11" s="42" t="str">
        <f>INDEX('201718'!P$3:P$22,MATCH($B11,'201718'!$C$3:$C$22,0))</f>
        <v>EVE</v>
      </c>
      <c r="P11" s="42" t="str">
        <f>INDEX('201718'!Q$3:Q$22,MATCH($B11,'201718'!$C$3:$C$22,0))</f>
        <v>tot</v>
      </c>
      <c r="Q11" s="42" t="str">
        <f>INDEX('201718'!R$3:R$22,MATCH($B11,'201718'!$C$3:$C$22,0))</f>
        <v>FUL</v>
      </c>
      <c r="R11" s="42" t="str">
        <f>INDEX('201718'!S$3:S$22,MATCH($B11,'201718'!$C$3:$C$22,0))</f>
        <v>wlv</v>
      </c>
      <c r="S11" s="42" t="str">
        <f>INDEX('201718'!T$3:T$22,MATCH($B11,'201718'!$C$3:$C$22,0))</f>
        <v>MCI</v>
      </c>
      <c r="T11" s="42" t="str">
        <f>INDEX('201718'!U$3:U$22,MATCH($B11,'201718'!$C$3:$C$22,0))</f>
        <v>bha</v>
      </c>
      <c r="U11" s="42" t="str">
        <f>INDEX('201718'!V$3:V$22,MATCH($B11,'201718'!$C$3:$C$22,0))</f>
        <v>LEI</v>
      </c>
      <c r="V11" s="42" t="str">
        <f>INDEX('201718'!W$3:W$22,MATCH($B11,'201718'!$C$3:$C$22,0))</f>
        <v>wat</v>
      </c>
      <c r="W11" s="42" t="str">
        <f>INDEX('201718'!X$3:X$22,MATCH($B11,'201718'!$C$3:$C$22,0))</f>
        <v>cry</v>
      </c>
      <c r="X11" s="42" t="str">
        <f>INDEX('201718'!Y$3:Y$22,MATCH($B11,'201718'!$C$3:$C$22,0))</f>
        <v>SOU</v>
      </c>
      <c r="Y11" s="42" t="str">
        <f>INDEX('201718'!Z$3:Z$22,MATCH($B11,'201718'!$C$3:$C$22,0))</f>
        <v>NEW</v>
      </c>
      <c r="Z11" s="42" t="str">
        <f>INDEX('201718'!AA$3:AA$22,MATCH($B11,'201718'!$C$3:$C$22,0))</f>
        <v>ars</v>
      </c>
      <c r="AA11" s="42" t="str">
        <f>INDEX('201718'!AB$3:AB$22,MATCH($B11,'201718'!$C$3:$C$22,0))</f>
        <v>bou</v>
      </c>
      <c r="AB11" s="42" t="str">
        <f>INDEX('201718'!AC$3:AC$22,MATCH($B11,'201718'!$C$3:$C$22,0))</f>
        <v>HUD</v>
      </c>
      <c r="AC11" s="42" t="str">
        <f>INDEX('201718'!AD$3:AD$22,MATCH($B11,'201718'!$C$3:$C$22,0))</f>
        <v>mci</v>
      </c>
      <c r="AD11" s="42" t="str">
        <f>INDEX('201718'!AE$3:AE$22,MATCH($B11,'201718'!$C$3:$C$22,0))</f>
        <v>BHA</v>
      </c>
      <c r="AE11" s="42" t="str">
        <f>INDEX('201718'!AF$3:AF$22,MATCH($B11,'201718'!$C$3:$C$22,0))</f>
        <v>TOT</v>
      </c>
      <c r="AF11" s="42" t="str">
        <f>INDEX('201718'!AG$3:AG$22,MATCH($B11,'201718'!$C$3:$C$22,0))</f>
        <v>ful</v>
      </c>
      <c r="AG11" s="42" t="str">
        <f>INDEX('201718'!AH$3:AH$22,MATCH($B11,'201718'!$C$3:$C$22,0))</f>
        <v>WLV</v>
      </c>
      <c r="AH11" s="42" t="str">
        <f>INDEX('201718'!AI$3:AI$22,MATCH($B11,'201718'!$C$3:$C$22,0))</f>
        <v>eve</v>
      </c>
      <c r="AI11" s="42" t="str">
        <f>INDEX('201718'!AJ$3:AJ$22,MATCH($B11,'201718'!$C$3:$C$22,0))</f>
        <v>cdf</v>
      </c>
      <c r="AJ11" s="42" t="str">
        <f>INDEX('201718'!AK$3:AK$22,MATCH($B11,'201718'!$C$3:$C$22,0))</f>
        <v>WHU</v>
      </c>
      <c r="AK11" s="42" t="str">
        <f>INDEX('201718'!AL$3:AL$22,MATCH($B11,'201718'!$C$3:$C$22,0))</f>
        <v>liv</v>
      </c>
      <c r="AL11" s="42" t="str">
        <f>INDEX('201718'!AM$3:AM$22,MATCH($B11,'201718'!$C$3:$C$22,0))</f>
        <v>BUR</v>
      </c>
      <c r="AM11" s="42" t="str">
        <f>INDEX('201718'!AN$3:AN$22,MATCH($B11,'201718'!$C$3:$C$22,0))</f>
        <v>mun</v>
      </c>
      <c r="AN11" s="42" t="str">
        <f>INDEX('201718'!AO$3:AO$22,MATCH($B11,'201718'!$C$3:$C$22,0))</f>
        <v>WAT</v>
      </c>
      <c r="AO11" s="42" t="str">
        <f>INDEX('201718'!AP$3:AP$22,MATCH($B11,'201718'!$C$3:$C$22,0))</f>
        <v>lei</v>
      </c>
    </row>
    <row r="12" spans="1:41" x14ac:dyDescent="0.2">
      <c r="A12" s="43">
        <f>A11</f>
        <v>2.7844648615042558</v>
      </c>
      <c r="B12" s="46" t="str">
        <f>B11</f>
        <v>CHE</v>
      </c>
      <c r="C12" s="45"/>
      <c r="D12" s="42">
        <f>INDEX('201718'!E$25:E$44,MATCH($B12,'201718'!$C$25:$C$44,0))</f>
        <v>0.68729086333318323</v>
      </c>
      <c r="E12" s="42">
        <f>INDEX('201718'!F$25:F$44,MATCH($B12,'201718'!$C$25:$C$44,0))</f>
        <v>0.70242330685965038</v>
      </c>
      <c r="F12" s="42">
        <f>INDEX('201718'!G$25:G$44,MATCH($B12,'201718'!$C$25:$C$44,0))</f>
        <v>0.54706326045301068</v>
      </c>
      <c r="G12" s="42">
        <f>INDEX('201718'!H$25:H$44,MATCH($B12,'201718'!$C$25:$C$44,0))</f>
        <v>0.84768743085841114</v>
      </c>
      <c r="H12" s="42">
        <f>INDEX('201718'!I$25:I$44,MATCH($B12,'201718'!$C$25:$C$44,0))</f>
        <v>0.90678139473722741</v>
      </c>
      <c r="I12" s="42">
        <f>INDEX('201718'!J$25:J$44,MATCH($B12,'201718'!$C$25:$C$44,0))</f>
        <v>0.54278079007989499</v>
      </c>
      <c r="J12" s="42">
        <f>INDEX('201718'!K$25:K$44,MATCH($B12,'201718'!$C$25:$C$44,0))</f>
        <v>0.57596815578219429</v>
      </c>
      <c r="K12" s="42">
        <f>INDEX('201718'!L$25:L$44,MATCH($B12,'201718'!$C$25:$C$44,0))</f>
        <v>0.57118115072883435</v>
      </c>
      <c r="L12" s="42">
        <f>INDEX('201718'!M$25:M$44,MATCH($B12,'201718'!$C$25:$C$44,0))</f>
        <v>0.6215675695595978</v>
      </c>
      <c r="M12" s="42">
        <f>INDEX('201718'!N$25:N$44,MATCH($B12,'201718'!$C$25:$C$44,0))</f>
        <v>0.52128603863222711</v>
      </c>
      <c r="N12" s="42">
        <f>INDEX('201718'!O$25:O$44,MATCH($B12,'201718'!$C$25:$C$44,0))</f>
        <v>0.83222065635026998</v>
      </c>
      <c r="O12" s="42">
        <f>INDEX('201718'!P$25:P$44,MATCH($B12,'201718'!$C$25:$C$44,0))</f>
        <v>0.82734253747616826</v>
      </c>
      <c r="P12" s="42">
        <f>INDEX('201718'!Q$25:Q$44,MATCH($B12,'201718'!$C$25:$C$44,0))</f>
        <v>0.22868260299319781</v>
      </c>
      <c r="Q12" s="42">
        <f>INDEX('201718'!R$25:R$44,MATCH($B12,'201718'!$C$25:$C$44,0))</f>
        <v>0.87447066068140522</v>
      </c>
      <c r="R12" s="42">
        <f>INDEX('201718'!S$25:S$44,MATCH($B12,'201718'!$C$25:$C$44,0))</f>
        <v>0.65295632526767144</v>
      </c>
      <c r="S12" s="42">
        <f>INDEX('201718'!T$25:T$44,MATCH($B12,'201718'!$C$25:$C$44,0))</f>
        <v>0.49453157845402501</v>
      </c>
      <c r="T12" s="42">
        <f>INDEX('201718'!U$25:U$44,MATCH($B12,'201718'!$C$25:$C$44,0))</f>
        <v>0.59912031641588415</v>
      </c>
      <c r="U12" s="42">
        <f>INDEX('201718'!V$25:V$44,MATCH($B12,'201718'!$C$25:$C$44,0))</f>
        <v>0.82898093010605622</v>
      </c>
      <c r="V12" s="42">
        <f>INDEX('201718'!W$25:W$44,MATCH($B12,'201718'!$C$25:$C$44,0))</f>
        <v>0.60875843257249607</v>
      </c>
      <c r="W12" s="42">
        <f>INDEX('201718'!X$25:X$44,MATCH($B12,'201718'!$C$25:$C$44,0))</f>
        <v>0.51409959460482213</v>
      </c>
      <c r="X12" s="42">
        <f>INDEX('201718'!Y$25:Y$44,MATCH($B12,'201718'!$C$25:$C$44,0))</f>
        <v>0.861964887095517</v>
      </c>
      <c r="Y12" s="42">
        <f>INDEX('201718'!Z$25:Z$44,MATCH($B12,'201718'!$C$25:$C$44,0))</f>
        <v>0.84990377834913544</v>
      </c>
      <c r="Z12" s="42">
        <f>INDEX('201718'!AA$25:AA$44,MATCH($B12,'201718'!$C$25:$C$44,0))</f>
        <v>0.33488553702270746</v>
      </c>
      <c r="AA12" s="42">
        <f>INDEX('201718'!AB$25:AB$44,MATCH($B12,'201718'!$C$25:$C$44,0))</f>
        <v>0.54278079007989499</v>
      </c>
      <c r="AB12" s="42">
        <f>INDEX('201718'!AC$25:AC$44,MATCH($B12,'201718'!$C$25:$C$44,0))</f>
        <v>0.91153465334399875</v>
      </c>
      <c r="AC12" s="42">
        <f>INDEX('201718'!AD$25:AD$44,MATCH($B12,'201718'!$C$25:$C$44,0))</f>
        <v>0.17265746252383177</v>
      </c>
      <c r="AD12" s="42">
        <f>INDEX('201718'!AE$25:AE$44,MATCH($B12,'201718'!$C$25:$C$44,0))</f>
        <v>0.87510119658035879</v>
      </c>
      <c r="AE12" s="42">
        <f>INDEX('201718'!AF$25:AF$44,MATCH($B12,'201718'!$C$25:$C$44,0))</f>
        <v>0.58158166528500976</v>
      </c>
      <c r="AF12" s="42">
        <f>INDEX('201718'!AG$25:AG$44,MATCH($B12,'201718'!$C$25:$C$44,0))</f>
        <v>0.59773697154926309</v>
      </c>
      <c r="AG12" s="42">
        <f>INDEX('201718'!AH$25:AH$44,MATCH($B12,'201718'!$C$25:$C$44,0))</f>
        <v>0.89817362193532602</v>
      </c>
      <c r="AH12" s="42">
        <f>INDEX('201718'!AI$25:AI$44,MATCH($B12,'201718'!$C$25:$C$44,0))</f>
        <v>0.50546842154597493</v>
      </c>
      <c r="AI12" s="42">
        <f>INDEX('201718'!AJ$25:AJ$44,MATCH($B12,'201718'!$C$25:$C$44,0))</f>
        <v>0.67478760156230544</v>
      </c>
      <c r="AJ12" s="42">
        <f>INDEX('201718'!AK$25:AK$44,MATCH($B12,'201718'!$C$25:$C$44,0))</f>
        <v>0.84768743085841114</v>
      </c>
      <c r="AK12" s="42">
        <f>INDEX('201718'!AL$25:AL$44,MATCH($B12,'201718'!$C$25:$C$44,0))</f>
        <v>0.22464653810294546</v>
      </c>
      <c r="AL12" s="42">
        <f>INDEX('201718'!AM$25:AM$44,MATCH($B12,'201718'!$C$25:$C$44,0))</f>
        <v>0.8362011777069337</v>
      </c>
      <c r="AM12" s="42">
        <f>INDEX('201718'!AN$25:AN$44,MATCH($B12,'201718'!$C$25:$C$44,0))</f>
        <v>0.25945031466084145</v>
      </c>
      <c r="AN12" s="42">
        <f>INDEX('201718'!AO$25:AO$44,MATCH($B12,'201718'!$C$25:$C$44,0))</f>
        <v>0.87943927354481466</v>
      </c>
      <c r="AO12" s="42">
        <f>INDEX('201718'!AP$25:AP$44,MATCH($B12,'201718'!$C$25:$C$44,0))</f>
        <v>0.5083460956770236</v>
      </c>
    </row>
    <row r="13" spans="1:41" x14ac:dyDescent="0.2">
      <c r="A13" s="39">
        <f>SUMIFS($D14:$AO14,$D$6:$AO$6,"&gt;"&amp;$A$4-1,$D$6:$AO$6,"&lt;"&amp;$B$4+1)</f>
        <v>2.7643355685364996</v>
      </c>
      <c r="B13" s="40" t="s">
        <v>19</v>
      </c>
      <c r="C13" s="41" t="s">
        <v>10</v>
      </c>
      <c r="D13" s="42" t="str">
        <f>INDEX('201718'!E$3:E$22,MATCH($B13,'201718'!$C$3:$C$22,0))</f>
        <v>LEI</v>
      </c>
      <c r="E13" s="42" t="str">
        <f>INDEX('201718'!F$3:F$22,MATCH($B13,'201718'!$C$3:$C$22,0))</f>
        <v>bha</v>
      </c>
      <c r="F13" s="42" t="str">
        <f>INDEX('201718'!G$3:G$22,MATCH($B13,'201718'!$C$3:$C$22,0))</f>
        <v>TOT</v>
      </c>
      <c r="G13" s="42" t="str">
        <f>INDEX('201718'!H$3:H$22,MATCH($B13,'201718'!$C$3:$C$22,0))</f>
        <v>bur</v>
      </c>
      <c r="H13" s="42" t="str">
        <f>INDEX('201718'!I$3:I$22,MATCH($B13,'201718'!$C$3:$C$22,0))</f>
        <v>wat</v>
      </c>
      <c r="I13" s="42" t="str">
        <f>INDEX('201718'!J$3:J$22,MATCH($B13,'201718'!$C$3:$C$22,0))</f>
        <v>WLV</v>
      </c>
      <c r="J13" s="42" t="str">
        <f>INDEX('201718'!K$3:K$22,MATCH($B13,'201718'!$C$3:$C$22,0))</f>
        <v>whu</v>
      </c>
      <c r="K13" s="42" t="str">
        <f>INDEX('201718'!L$3:L$22,MATCH($B13,'201718'!$C$3:$C$22,0))</f>
        <v>NEW</v>
      </c>
      <c r="L13" s="42" t="str">
        <f>INDEX('201718'!M$3:M$22,MATCH($B13,'201718'!$C$3:$C$22,0))</f>
        <v>che</v>
      </c>
      <c r="M13" s="42" t="str">
        <f>INDEX('201718'!N$3:N$22,MATCH($B13,'201718'!$C$3:$C$22,0))</f>
        <v>EVE</v>
      </c>
      <c r="N13" s="42" t="str">
        <f>INDEX('201718'!O$3:O$22,MATCH($B13,'201718'!$C$3:$C$22,0))</f>
        <v>bou</v>
      </c>
      <c r="O13" s="42" t="str">
        <f>INDEX('201718'!P$3:P$22,MATCH($B13,'201718'!$C$3:$C$22,0))</f>
        <v>mci</v>
      </c>
      <c r="P13" s="42" t="str">
        <f>INDEX('201718'!Q$3:Q$22,MATCH($B13,'201718'!$C$3:$C$22,0))</f>
        <v>CRY</v>
      </c>
      <c r="Q13" s="42" t="str">
        <f>INDEX('201718'!R$3:R$22,MATCH($B13,'201718'!$C$3:$C$22,0))</f>
        <v>sou</v>
      </c>
      <c r="R13" s="42" t="str">
        <f>INDEX('201718'!S$3:S$22,MATCH($B13,'201718'!$C$3:$C$22,0))</f>
        <v>ARS</v>
      </c>
      <c r="S13" s="42" t="str">
        <f>INDEX('201718'!T$3:T$22,MATCH($B13,'201718'!$C$3:$C$22,0))</f>
        <v>FUL</v>
      </c>
      <c r="T13" s="42" t="str">
        <f>INDEX('201718'!U$3:U$22,MATCH($B13,'201718'!$C$3:$C$22,0))</f>
        <v>liv</v>
      </c>
      <c r="U13" s="42" t="str">
        <f>INDEX('201718'!V$3:V$22,MATCH($B13,'201718'!$C$3:$C$22,0))</f>
        <v>cdf</v>
      </c>
      <c r="V13" s="42" t="str">
        <f>INDEX('201718'!W$3:W$22,MATCH($B13,'201718'!$C$3:$C$22,0))</f>
        <v>HUD</v>
      </c>
      <c r="W13" s="42" t="str">
        <f>INDEX('201718'!X$3:X$22,MATCH($B13,'201718'!$C$3:$C$22,0))</f>
        <v>BOU</v>
      </c>
      <c r="X13" s="42" t="str">
        <f>INDEX('201718'!Y$3:Y$22,MATCH($B13,'201718'!$C$3:$C$22,0))</f>
        <v>new</v>
      </c>
      <c r="Y13" s="42" t="str">
        <f>INDEX('201718'!Z$3:Z$22,MATCH($B13,'201718'!$C$3:$C$22,0))</f>
        <v>tot</v>
      </c>
      <c r="Z13" s="42" t="str">
        <f>INDEX('201718'!AA$3:AA$22,MATCH($B13,'201718'!$C$3:$C$22,0))</f>
        <v>BHA</v>
      </c>
      <c r="AA13" s="42" t="str">
        <f>INDEX('201718'!AB$3:AB$22,MATCH($B13,'201718'!$C$3:$C$22,0))</f>
        <v>BUR</v>
      </c>
      <c r="AB13" s="42" t="str">
        <f>INDEX('201718'!AC$3:AC$22,MATCH($B13,'201718'!$C$3:$C$22,0))</f>
        <v>lei</v>
      </c>
      <c r="AC13" s="42" t="str">
        <f>INDEX('201718'!AD$3:AD$22,MATCH($B13,'201718'!$C$3:$C$22,0))</f>
        <v>ful</v>
      </c>
      <c r="AD13" s="42" t="str">
        <f>INDEX('201718'!AE$3:AE$22,MATCH($B13,'201718'!$C$3:$C$22,0))</f>
        <v>LIV</v>
      </c>
      <c r="AE13" s="42" t="str">
        <f>INDEX('201718'!AF$3:AF$22,MATCH($B13,'201718'!$C$3:$C$22,0))</f>
        <v>cry</v>
      </c>
      <c r="AF13" s="42" t="str">
        <f>INDEX('201718'!AG$3:AG$22,MATCH($B13,'201718'!$C$3:$C$22,0))</f>
        <v>SOU</v>
      </c>
      <c r="AG13" s="42" t="str">
        <f>INDEX('201718'!AH$3:AH$22,MATCH($B13,'201718'!$C$3:$C$22,0))</f>
        <v>ars</v>
      </c>
      <c r="AH13" s="42" t="str">
        <f>INDEX('201718'!AI$3:AI$22,MATCH($B13,'201718'!$C$3:$C$22,0))</f>
        <v>MCI</v>
      </c>
      <c r="AI13" s="42" t="str">
        <f>INDEX('201718'!AJ$3:AJ$22,MATCH($B13,'201718'!$C$3:$C$22,0))</f>
        <v>WAT</v>
      </c>
      <c r="AJ13" s="42" t="str">
        <f>INDEX('201718'!AK$3:AK$22,MATCH($B13,'201718'!$C$3:$C$22,0))</f>
        <v>wlv</v>
      </c>
      <c r="AK13" s="42" t="str">
        <f>INDEX('201718'!AL$3:AL$22,MATCH($B13,'201718'!$C$3:$C$22,0))</f>
        <v>WHU</v>
      </c>
      <c r="AL13" s="42" t="str">
        <f>INDEX('201718'!AM$3:AM$22,MATCH($B13,'201718'!$C$3:$C$22,0))</f>
        <v>eve</v>
      </c>
      <c r="AM13" s="42" t="str">
        <f>INDEX('201718'!AN$3:AN$22,MATCH($B13,'201718'!$C$3:$C$22,0))</f>
        <v>CHE</v>
      </c>
      <c r="AN13" s="42" t="str">
        <f>INDEX('201718'!AO$3:AO$22,MATCH($B13,'201718'!$C$3:$C$22,0))</f>
        <v>hud</v>
      </c>
      <c r="AO13" s="42" t="str">
        <f>INDEX('201718'!AP$3:AP$22,MATCH($B13,'201718'!$C$3:$C$22,0))</f>
        <v>CDF</v>
      </c>
    </row>
    <row r="14" spans="1:41" x14ac:dyDescent="0.2">
      <c r="A14" s="43">
        <f>A13</f>
        <v>2.7643355685364996</v>
      </c>
      <c r="B14" s="46" t="str">
        <f>B13</f>
        <v>MUN</v>
      </c>
      <c r="C14" s="45"/>
      <c r="D14" s="42">
        <f>INDEX('201718'!E$25:E$44,MATCH($B14,'201718'!$C$25:$C$44,0))</f>
        <v>0.86468177150230785</v>
      </c>
      <c r="E14" s="42">
        <f>INDEX('201718'!F$25:F$44,MATCH($B14,'201718'!$C$25:$C$44,0))</f>
        <v>0.66331703106417561</v>
      </c>
      <c r="F14" s="42">
        <f>INDEX('201718'!G$25:G$44,MATCH($B14,'201718'!$C$25:$C$44,0))</f>
        <v>0.64693185470460535</v>
      </c>
      <c r="G14" s="42">
        <f>INDEX('201718'!H$25:H$44,MATCH($B14,'201718'!$C$25:$C$44,0))</f>
        <v>0.5894049112654105</v>
      </c>
      <c r="H14" s="42">
        <f>INDEX('201718'!I$25:I$44,MATCH($B14,'201718'!$C$25:$C$44,0))</f>
        <v>0.67225603183606819</v>
      </c>
      <c r="I14" s="42">
        <f>INDEX('201718'!J$25:J$44,MATCH($B14,'201718'!$C$25:$C$44,0))</f>
        <v>0.92081005303663988</v>
      </c>
      <c r="J14" s="42">
        <f>INDEX('201718'!K$25:K$44,MATCH($B14,'201718'!$C$25:$C$44,0))</f>
        <v>0.61012859693711086</v>
      </c>
      <c r="K14" s="42">
        <f>INDEX('201718'!L$25:L$44,MATCH($B14,'201718'!$C$25:$C$44,0))</f>
        <v>0.88185935769126078</v>
      </c>
      <c r="L14" s="42">
        <f>INDEX('201718'!M$25:M$44,MATCH($B14,'201718'!$C$25:$C$44,0))</f>
        <v>0.37843243044040209</v>
      </c>
      <c r="M14" s="42">
        <f>INDEX('201718'!N$25:N$44,MATCH($B14,'201718'!$C$25:$C$44,0))</f>
        <v>0.86332901157248465</v>
      </c>
      <c r="N14" s="42">
        <f>INDEX('201718'!O$25:O$44,MATCH($B14,'201718'!$C$25:$C$44,0))</f>
        <v>0.61012859693711086</v>
      </c>
      <c r="O14" s="42">
        <f>INDEX('201718'!P$25:P$44,MATCH($B14,'201718'!$C$25:$C$44,0))</f>
        <v>0.21575145048445143</v>
      </c>
      <c r="P14" s="42">
        <f>INDEX('201718'!Q$25:Q$44,MATCH($B14,'201718'!$C$25:$C$44,0))</f>
        <v>0.8673534098996365</v>
      </c>
      <c r="Q14" s="42">
        <f>INDEX('201718'!R$25:R$44,MATCH($B14,'201718'!$C$25:$C$44,0))</f>
        <v>0.63714224916255713</v>
      </c>
      <c r="R14" s="42">
        <f>INDEX('201718'!S$25:S$44,MATCH($B14,'201718'!$C$25:$C$44,0))</f>
        <v>0.75679256105885961</v>
      </c>
      <c r="S14" s="42">
        <f>INDEX('201718'!T$25:T$44,MATCH($B14,'201718'!$C$25:$C$44,0))</f>
        <v>0.90180025627647431</v>
      </c>
      <c r="T14" s="42">
        <f>INDEX('201718'!U$25:U$44,MATCH($B14,'201718'!$C$25:$C$44,0))</f>
        <v>0.27638181864444739</v>
      </c>
      <c r="U14" s="42">
        <f>INDEX('201718'!V$25:V$44,MATCH($B14,'201718'!$C$25:$C$44,0))</f>
        <v>0.73228164470277346</v>
      </c>
      <c r="V14" s="42">
        <f>INDEX('201718'!W$25:W$44,MATCH($B14,'201718'!$C$25:$C$44,0))</f>
        <v>0.93142763633289749</v>
      </c>
      <c r="W14" s="42">
        <f>INDEX('201718'!X$25:X$44,MATCH($B14,'201718'!$C$25:$C$44,0))</f>
        <v>0.88004827544743724</v>
      </c>
      <c r="X14" s="42">
        <f>INDEX('201718'!Y$25:Y$44,MATCH($B14,'201718'!$C$25:$C$44,0))</f>
        <v>0.6142285960368733</v>
      </c>
      <c r="Y14" s="42">
        <f>INDEX('201718'!Z$25:Z$44,MATCH($B14,'201718'!$C$25:$C$44,0))</f>
        <v>0.28101050017639079</v>
      </c>
      <c r="Z14" s="42">
        <f>INDEX('201718'!AA$25:AA$44,MATCH($B14,'201718'!$C$25:$C$44,0))</f>
        <v>0.90230885102187897</v>
      </c>
      <c r="AA14" s="42">
        <f>INDEX('201718'!AB$25:AB$44,MATCH($B14,'201718'!$C$25:$C$44,0))</f>
        <v>0.87062998709340333</v>
      </c>
      <c r="AB14" s="42">
        <f>INDEX('201718'!AC$25:AC$44,MATCH($B14,'201718'!$C$25:$C$44,0))</f>
        <v>0.57681147019804035</v>
      </c>
      <c r="AC14" s="42">
        <f>INDEX('201718'!AD$25:AD$44,MATCH($B14,'201718'!$C$25:$C$44,0))</f>
        <v>0.66203024817281786</v>
      </c>
      <c r="AD14" s="42">
        <f>INDEX('201718'!AE$25:AE$44,MATCH($B14,'201718'!$C$25:$C$44,0))</f>
        <v>0.64165487628646212</v>
      </c>
      <c r="AE14" s="42">
        <f>INDEX('201718'!AF$25:AF$44,MATCH($B14,'201718'!$C$25:$C$44,0))</f>
        <v>0.58242190958348383</v>
      </c>
      <c r="AF14" s="42">
        <f>INDEX('201718'!AG$25:AG$44,MATCH($B14,'201718'!$C$25:$C$44,0))</f>
        <v>0.89167991674012059</v>
      </c>
      <c r="AG14" s="42">
        <f>INDEX('201718'!AH$25:AH$44,MATCH($B14,'201718'!$C$25:$C$44,0))</f>
        <v>0.39894565585873154</v>
      </c>
      <c r="AH14" s="42">
        <f>INDEX('201718'!AI$25:AI$44,MATCH($B14,'201718'!$C$25:$C$44,0))</f>
        <v>0.56326796340545249</v>
      </c>
      <c r="AI14" s="42">
        <f>INDEX('201718'!AJ$25:AJ$44,MATCH($B14,'201718'!$C$25:$C$44,0))</f>
        <v>0.90580365163800391</v>
      </c>
      <c r="AJ14" s="42">
        <f>INDEX('201718'!AK$25:AK$44,MATCH($B14,'201718'!$C$25:$C$44,0))</f>
        <v>0.71266646153842339</v>
      </c>
      <c r="AK14" s="42">
        <f>INDEX('201718'!AL$25:AL$44,MATCH($B14,'201718'!$C$25:$C$44,0))</f>
        <v>0.88004827544743724</v>
      </c>
      <c r="AL14" s="42">
        <f>INDEX('201718'!AM$25:AM$44,MATCH($B14,'201718'!$C$25:$C$44,0))</f>
        <v>0.57399870878868786</v>
      </c>
      <c r="AM14" s="42">
        <f>INDEX('201718'!AN$25:AN$44,MATCH($B14,'201718'!$C$25:$C$44,0))</f>
        <v>0.74054968533915855</v>
      </c>
      <c r="AN14" s="42">
        <f>INDEX('201718'!AO$25:AO$44,MATCH($B14,'201718'!$C$25:$C$44,0))</f>
        <v>0.74341497548338942</v>
      </c>
      <c r="AO14" s="42">
        <f>INDEX('201718'!AP$25:AP$44,MATCH($B14,'201718'!$C$25:$C$44,0))</f>
        <v>0.92765840439711666</v>
      </c>
    </row>
    <row r="15" spans="1:41" x14ac:dyDescent="0.2">
      <c r="A15" s="39">
        <f>SUMIFS($D16:$AO16,$D$6:$AO$6,"&gt;"&amp;$A$4-1,$D$6:$AO$6,"&lt;"&amp;$B$4+1)</f>
        <v>2.6295771819650553</v>
      </c>
      <c r="B15" s="40" t="s">
        <v>23</v>
      </c>
      <c r="C15" s="41" t="s">
        <v>14</v>
      </c>
      <c r="D15" s="42" t="str">
        <f>INDEX('201718'!E$3:E$22,MATCH($B15,'201718'!$C$3:$C$22,0))</f>
        <v>new</v>
      </c>
      <c r="E15" s="42" t="str">
        <f>INDEX('201718'!F$3:F$22,MATCH($B15,'201718'!$C$3:$C$22,0))</f>
        <v>FUL</v>
      </c>
      <c r="F15" s="42" t="str">
        <f>INDEX('201718'!G$3:G$22,MATCH($B15,'201718'!$C$3:$C$22,0))</f>
        <v>mun</v>
      </c>
      <c r="G15" s="42" t="str">
        <f>INDEX('201718'!H$3:H$22,MATCH($B15,'201718'!$C$3:$C$22,0))</f>
        <v>wat</v>
      </c>
      <c r="H15" s="42" t="str">
        <f>INDEX('201718'!I$3:I$22,MATCH($B15,'201718'!$C$3:$C$22,0))</f>
        <v>LIV</v>
      </c>
      <c r="I15" s="42" t="str">
        <f>INDEX('201718'!J$3:J$22,MATCH($B15,'201718'!$C$3:$C$22,0))</f>
        <v>bha</v>
      </c>
      <c r="J15" s="42" t="str">
        <f>INDEX('201718'!K$3:K$22,MATCH($B15,'201718'!$C$3:$C$22,0))</f>
        <v>hud</v>
      </c>
      <c r="K15" s="42" t="str">
        <f>INDEX('201718'!L$3:L$22,MATCH($B15,'201718'!$C$3:$C$22,0))</f>
        <v>CDF</v>
      </c>
      <c r="L15" s="42" t="str">
        <f>INDEX('201718'!M$3:M$22,MATCH($B15,'201718'!$C$3:$C$22,0))</f>
        <v>whu</v>
      </c>
      <c r="M15" s="42" t="str">
        <f>INDEX('201718'!N$3:N$22,MATCH($B15,'201718'!$C$3:$C$22,0))</f>
        <v>MCI</v>
      </c>
      <c r="N15" s="42" t="str">
        <f>INDEX('201718'!O$3:O$22,MATCH($B15,'201718'!$C$3:$C$22,0))</f>
        <v>wlv</v>
      </c>
      <c r="O15" s="42" t="str">
        <f>INDEX('201718'!P$3:P$22,MATCH($B15,'201718'!$C$3:$C$22,0))</f>
        <v>cry</v>
      </c>
      <c r="P15" s="42" t="str">
        <f>INDEX('201718'!Q$3:Q$22,MATCH($B15,'201718'!$C$3:$C$22,0))</f>
        <v>CHE</v>
      </c>
      <c r="Q15" s="42" t="str">
        <f>INDEX('201718'!R$3:R$22,MATCH($B15,'201718'!$C$3:$C$22,0))</f>
        <v>ars</v>
      </c>
      <c r="R15" s="42" t="str">
        <f>INDEX('201718'!S$3:S$22,MATCH($B15,'201718'!$C$3:$C$22,0))</f>
        <v>SOU</v>
      </c>
      <c r="S15" s="42" t="str">
        <f>INDEX('201718'!T$3:T$22,MATCH($B15,'201718'!$C$3:$C$22,0))</f>
        <v>lei</v>
      </c>
      <c r="T15" s="42" t="str">
        <f>INDEX('201718'!U$3:U$22,MATCH($B15,'201718'!$C$3:$C$22,0))</f>
        <v>BUR</v>
      </c>
      <c r="U15" s="42" t="str">
        <f>INDEX('201718'!V$3:V$22,MATCH($B15,'201718'!$C$3:$C$22,0))</f>
        <v>eve</v>
      </c>
      <c r="V15" s="42" t="str">
        <f>INDEX('201718'!W$3:W$22,MATCH($B15,'201718'!$C$3:$C$22,0))</f>
        <v>BOU</v>
      </c>
      <c r="W15" s="42" t="str">
        <f>INDEX('201718'!X$3:X$22,MATCH($B15,'201718'!$C$3:$C$22,0))</f>
        <v>WLV</v>
      </c>
      <c r="X15" s="42" t="str">
        <f>INDEX('201718'!Y$3:Y$22,MATCH($B15,'201718'!$C$3:$C$22,0))</f>
        <v>cdf</v>
      </c>
      <c r="Y15" s="42" t="str">
        <f>INDEX('201718'!Z$3:Z$22,MATCH($B15,'201718'!$C$3:$C$22,0))</f>
        <v>MUN</v>
      </c>
      <c r="Z15" s="42" t="str">
        <f>INDEX('201718'!AA$3:AA$22,MATCH($B15,'201718'!$C$3:$C$22,0))</f>
        <v>ful</v>
      </c>
      <c r="AA15" s="42" t="str">
        <f>INDEX('201718'!AB$3:AB$22,MATCH($B15,'201718'!$C$3:$C$22,0))</f>
        <v>WAT</v>
      </c>
      <c r="AB15" s="42" t="str">
        <f>INDEX('201718'!AC$3:AC$22,MATCH($B15,'201718'!$C$3:$C$22,0))</f>
        <v>NEW</v>
      </c>
      <c r="AC15" s="42" t="str">
        <f>INDEX('201718'!AD$3:AD$22,MATCH($B15,'201718'!$C$3:$C$22,0))</f>
        <v>LEI</v>
      </c>
      <c r="AD15" s="42" t="str">
        <f>INDEX('201718'!AE$3:AE$22,MATCH($B15,'201718'!$C$3:$C$22,0))</f>
        <v>bur</v>
      </c>
      <c r="AE15" s="42" t="str">
        <f>INDEX('201718'!AF$3:AF$22,MATCH($B15,'201718'!$C$3:$C$22,0))</f>
        <v>che</v>
      </c>
      <c r="AF15" s="42" t="str">
        <f>INDEX('201718'!AG$3:AG$22,MATCH($B15,'201718'!$C$3:$C$22,0))</f>
        <v>ARS</v>
      </c>
      <c r="AG15" s="42" t="str">
        <f>INDEX('201718'!AH$3:AH$22,MATCH($B15,'201718'!$C$3:$C$22,0))</f>
        <v>sou</v>
      </c>
      <c r="AH15" s="42" t="str">
        <f>INDEX('201718'!AI$3:AI$22,MATCH($B15,'201718'!$C$3:$C$22,0))</f>
        <v>CRY</v>
      </c>
      <c r="AI15" s="42" t="str">
        <f>INDEX('201718'!AJ$3:AJ$22,MATCH($B15,'201718'!$C$3:$C$22,0))</f>
        <v>liv</v>
      </c>
      <c r="AJ15" s="42" t="str">
        <f>INDEX('201718'!AK$3:AK$22,MATCH($B15,'201718'!$C$3:$C$22,0))</f>
        <v>BHA</v>
      </c>
      <c r="AK15" s="42" t="str">
        <f>INDEX('201718'!AL$3:AL$22,MATCH($B15,'201718'!$C$3:$C$22,0))</f>
        <v>HUD</v>
      </c>
      <c r="AL15" s="42" t="str">
        <f>INDEX('201718'!AM$3:AM$22,MATCH($B15,'201718'!$C$3:$C$22,0))</f>
        <v>mci</v>
      </c>
      <c r="AM15" s="42" t="str">
        <f>INDEX('201718'!AN$3:AN$22,MATCH($B15,'201718'!$C$3:$C$22,0))</f>
        <v>WHU</v>
      </c>
      <c r="AN15" s="42" t="str">
        <f>INDEX('201718'!AO$3:AO$22,MATCH($B15,'201718'!$C$3:$C$22,0))</f>
        <v>bou</v>
      </c>
      <c r="AO15" s="42" t="str">
        <f>INDEX('201718'!AP$3:AP$22,MATCH($B15,'201718'!$C$3:$C$22,0))</f>
        <v>EVE</v>
      </c>
    </row>
    <row r="16" spans="1:41" x14ac:dyDescent="0.2">
      <c r="A16" s="43">
        <f>A15</f>
        <v>2.6295771819650553</v>
      </c>
      <c r="B16" s="46" t="str">
        <f>B15</f>
        <v>TOT</v>
      </c>
      <c r="C16" s="45"/>
      <c r="D16" s="42">
        <f>INDEX('201718'!E$25:E$44,MATCH($B16,'201718'!$C$25:$C$44,0))</f>
        <v>0.65295632526767144</v>
      </c>
      <c r="E16" s="42">
        <f>INDEX('201718'!F$25:F$44,MATCH($B16,'201718'!$C$25:$C$44,0))</f>
        <v>0.91562431402589739</v>
      </c>
      <c r="F16" s="42">
        <f>INDEX('201718'!G$25:G$44,MATCH($B16,'201718'!$C$25:$C$44,0))</f>
        <v>0.35306814529539465</v>
      </c>
      <c r="G16" s="42">
        <f>INDEX('201718'!H$25:H$44,MATCH($B16,'201718'!$C$25:$C$44,0))</f>
        <v>0.70792839737609181</v>
      </c>
      <c r="H16" s="42">
        <f>INDEX('201718'!I$25:I$44,MATCH($B16,'201718'!$C$25:$C$44,0))</f>
        <v>0.67906787809449409</v>
      </c>
      <c r="I16" s="42">
        <f>INDEX('201718'!J$25:J$44,MATCH($B16,'201718'!$C$25:$C$44,0))</f>
        <v>0.69952747007856986</v>
      </c>
      <c r="J16" s="42">
        <f>INDEX('201718'!K$25:K$44,MATCH($B16,'201718'!$C$25:$C$44,0))</f>
        <v>0.77394661885845262</v>
      </c>
      <c r="K16" s="42">
        <f>INDEX('201718'!L$25:L$44,MATCH($B16,'201718'!$C$25:$C$44,0))</f>
        <v>0.93809217940105072</v>
      </c>
      <c r="L16" s="42">
        <f>INDEX('201718'!M$25:M$44,MATCH($B16,'201718'!$C$25:$C$44,0))</f>
        <v>0.64903274007255229</v>
      </c>
      <c r="M16" s="42">
        <f>INDEX('201718'!N$25:N$44,MATCH($B16,'201718'!$C$25:$C$44,0))</f>
        <v>0.603811767208289</v>
      </c>
      <c r="N16" s="42">
        <f>INDEX('201718'!O$25:O$44,MATCH($B16,'201718'!$C$25:$C$44,0))</f>
        <v>0.7456048949667371</v>
      </c>
      <c r="O16" s="42">
        <f>INDEX('201718'!P$25:P$44,MATCH($B16,'201718'!$C$25:$C$44,0))</f>
        <v>0.62237965345322488</v>
      </c>
      <c r="P16" s="42">
        <f>INDEX('201718'!Q$25:Q$44,MATCH($B16,'201718'!$C$25:$C$44,0))</f>
        <v>0.77131739700680213</v>
      </c>
      <c r="Q16" s="42">
        <f>INDEX('201718'!R$25:R$44,MATCH($B16,'201718'!$C$25:$C$44,0))</f>
        <v>0.43956621672730645</v>
      </c>
      <c r="R16" s="42">
        <f>INDEX('201718'!S$25:S$44,MATCH($B16,'201718'!$C$25:$C$44,0))</f>
        <v>0.90678139473722741</v>
      </c>
      <c r="S16" s="42">
        <f>INDEX('201718'!T$25:T$44,MATCH($B16,'201718'!$C$25:$C$44,0))</f>
        <v>0.61695299180973939</v>
      </c>
      <c r="T16" s="42">
        <f>INDEX('201718'!U$25:U$44,MATCH($B16,'201718'!$C$25:$C$44,0))</f>
        <v>0.88829851745333266</v>
      </c>
      <c r="U16" s="42">
        <f>INDEX('201718'!V$25:V$44,MATCH($B16,'201718'!$C$25:$C$44,0))</f>
        <v>0.6142285960368733</v>
      </c>
      <c r="V16" s="42">
        <f>INDEX('201718'!W$25:W$44,MATCH($B16,'201718'!$C$25:$C$44,0))</f>
        <v>0.89658330642913109</v>
      </c>
      <c r="W16" s="42">
        <f>INDEX('201718'!X$25:X$44,MATCH($B16,'201718'!$C$25:$C$44,0))</f>
        <v>0.93215932673887991</v>
      </c>
      <c r="X16" s="42">
        <f>INDEX('201718'!Y$25:Y$44,MATCH($B16,'201718'!$C$25:$C$44,0))</f>
        <v>0.76371700764092854</v>
      </c>
      <c r="Y16" s="42">
        <f>INDEX('201718'!Z$25:Z$44,MATCH($B16,'201718'!$C$25:$C$44,0))</f>
        <v>0.71898949982360927</v>
      </c>
      <c r="Z16" s="42">
        <f>INDEX('201718'!AA$25:AA$44,MATCH($B16,'201718'!$C$25:$C$44,0))</f>
        <v>0.69831613819227323</v>
      </c>
      <c r="AA16" s="42">
        <f>INDEX('201718'!AB$25:AB$44,MATCH($B16,'201718'!$C$25:$C$44,0))</f>
        <v>0.91911468091293291</v>
      </c>
      <c r="AB16" s="42">
        <f>INDEX('201718'!AC$25:AC$44,MATCH($B16,'201718'!$C$25:$C$44,0))</f>
        <v>0.89817362193532602</v>
      </c>
      <c r="AC16" s="42">
        <f>INDEX('201718'!AD$25:AD$44,MATCH($B16,'201718'!$C$25:$C$44,0))</f>
        <v>0.88305355052399515</v>
      </c>
      <c r="AD16" s="42">
        <f>INDEX('201718'!AE$25:AE$44,MATCH($B16,'201718'!$C$25:$C$44,0))</f>
        <v>0.62911995834506063</v>
      </c>
      <c r="AE16" s="42">
        <f>INDEX('201718'!AF$25:AF$44,MATCH($B16,'201718'!$C$25:$C$44,0))</f>
        <v>0.41841833471499029</v>
      </c>
      <c r="AF16" s="42">
        <f>INDEX('201718'!AG$25:AG$44,MATCH($B16,'201718'!$C$25:$C$44,0))</f>
        <v>0.78619019276706514</v>
      </c>
      <c r="AG16" s="42">
        <f>INDEX('201718'!AH$25:AH$44,MATCH($B16,'201718'!$C$25:$C$44,0))</f>
        <v>0.67478760156230544</v>
      </c>
      <c r="AH16" s="42">
        <f>INDEX('201718'!AI$25:AI$44,MATCH($B16,'201718'!$C$25:$C$44,0))</f>
        <v>0.88541053656071234</v>
      </c>
      <c r="AI16" s="42">
        <f>INDEX('201718'!AJ$25:AJ$44,MATCH($B16,'201718'!$C$25:$C$44,0))</f>
        <v>0.31097968868713621</v>
      </c>
      <c r="AJ16" s="42">
        <f>INDEX('201718'!AK$25:AK$44,MATCH($B16,'201718'!$C$25:$C$44,0))</f>
        <v>0.9160679750879821</v>
      </c>
      <c r="AK16" s="42">
        <f>INDEX('201718'!AL$25:AL$44,MATCH($B16,'201718'!$C$25:$C$44,0))</f>
        <v>0.94135214706117243</v>
      </c>
      <c r="AL16" s="42">
        <f>INDEX('201718'!AM$25:AM$44,MATCH($B16,'201718'!$C$25:$C$44,0))</f>
        <v>0.24533273998390384</v>
      </c>
      <c r="AM16" s="42">
        <f>INDEX('201718'!AN$25:AN$44,MATCH($B16,'201718'!$C$25:$C$44,0))</f>
        <v>0.89658330642913109</v>
      </c>
      <c r="AN16" s="42">
        <f>INDEX('201718'!AO$25:AO$44,MATCH($B16,'201718'!$C$25:$C$44,0))</f>
        <v>0.64903274007255229</v>
      </c>
      <c r="AO16" s="42">
        <f>INDEX('201718'!AP$25:AP$44,MATCH($B16,'201718'!$C$25:$C$44,0))</f>
        <v>0.88185935769126078</v>
      </c>
    </row>
    <row r="17" spans="1:41" x14ac:dyDescent="0.2">
      <c r="A17" s="39">
        <f>SUMIFS($D18:$AO18,$D$6:$AO$6,"&gt;"&amp;$A$4-1,$D$6:$AO$6,"&lt;"&amp;$B$4+1)</f>
        <v>2.3701633100292172</v>
      </c>
      <c r="B17" s="40" t="s">
        <v>47</v>
      </c>
      <c r="C17" s="41" t="s">
        <v>6</v>
      </c>
      <c r="D17" s="42" t="str">
        <f>INDEX('201718'!E$3:E$22,MATCH($B17,'201718'!$C$3:$C$22,0))</f>
        <v>wlv</v>
      </c>
      <c r="E17" s="42" t="str">
        <f>INDEX('201718'!F$3:F$22,MATCH($B17,'201718'!$C$3:$C$22,0))</f>
        <v>SOU</v>
      </c>
      <c r="F17" s="42" t="str">
        <f>INDEX('201718'!G$3:G$22,MATCH($B17,'201718'!$C$3:$C$22,0))</f>
        <v>bou</v>
      </c>
      <c r="G17" s="42" t="str">
        <f>INDEX('201718'!H$3:H$22,MATCH($B17,'201718'!$C$3:$C$22,0))</f>
        <v>HUD</v>
      </c>
      <c r="H17" s="42" t="str">
        <f>INDEX('201718'!I$3:I$22,MATCH($B17,'201718'!$C$3:$C$22,0))</f>
        <v>WHU</v>
      </c>
      <c r="I17" s="42" t="str">
        <f>INDEX('201718'!J$3:J$22,MATCH($B17,'201718'!$C$3:$C$22,0))</f>
        <v>ars</v>
      </c>
      <c r="J17" s="42" t="str">
        <f>INDEX('201718'!K$3:K$22,MATCH($B17,'201718'!$C$3:$C$22,0))</f>
        <v>FUL</v>
      </c>
      <c r="K17" s="42" t="str">
        <f>INDEX('201718'!L$3:L$22,MATCH($B17,'201718'!$C$3:$C$22,0))</f>
        <v>lei</v>
      </c>
      <c r="L17" s="42" t="str">
        <f>INDEX('201718'!M$3:M$22,MATCH($B17,'201718'!$C$3:$C$22,0))</f>
        <v>CRY</v>
      </c>
      <c r="M17" s="42" t="str">
        <f>INDEX('201718'!N$3:N$22,MATCH($B17,'201718'!$C$3:$C$22,0))</f>
        <v>mun</v>
      </c>
      <c r="N17" s="42" t="str">
        <f>INDEX('201718'!O$3:O$22,MATCH($B17,'201718'!$C$3:$C$22,0))</f>
        <v>BHA</v>
      </c>
      <c r="O17" s="42" t="str">
        <f>INDEX('201718'!P$3:P$22,MATCH($B17,'201718'!$C$3:$C$22,0))</f>
        <v>che</v>
      </c>
      <c r="P17" s="42" t="str">
        <f>INDEX('201718'!Q$3:Q$22,MATCH($B17,'201718'!$C$3:$C$22,0))</f>
        <v>CDF</v>
      </c>
      <c r="Q17" s="42" t="str">
        <f>INDEX('201718'!R$3:R$22,MATCH($B17,'201718'!$C$3:$C$22,0))</f>
        <v>liv</v>
      </c>
      <c r="R17" s="42" t="str">
        <f>INDEX('201718'!S$3:S$22,MATCH($B17,'201718'!$C$3:$C$22,0))</f>
        <v>NEW</v>
      </c>
      <c r="S17" s="42" t="str">
        <f>INDEX('201718'!T$3:T$22,MATCH($B17,'201718'!$C$3:$C$22,0))</f>
        <v>WAT</v>
      </c>
      <c r="T17" s="42" t="str">
        <f>INDEX('201718'!U$3:U$22,MATCH($B17,'201718'!$C$3:$C$22,0))</f>
        <v>mci</v>
      </c>
      <c r="U17" s="42" t="str">
        <f>INDEX('201718'!V$3:V$22,MATCH($B17,'201718'!$C$3:$C$22,0))</f>
        <v>TOT</v>
      </c>
      <c r="V17" s="42" t="str">
        <f>INDEX('201718'!W$3:W$22,MATCH($B17,'201718'!$C$3:$C$22,0))</f>
        <v>bur</v>
      </c>
      <c r="W17" s="42" t="str">
        <f>INDEX('201718'!X$3:X$22,MATCH($B17,'201718'!$C$3:$C$22,0))</f>
        <v>bha</v>
      </c>
      <c r="X17" s="42" t="str">
        <f>INDEX('201718'!Y$3:Y$22,MATCH($B17,'201718'!$C$3:$C$22,0))</f>
        <v>LEI</v>
      </c>
      <c r="Y17" s="42" t="str">
        <f>INDEX('201718'!Z$3:Z$22,MATCH($B17,'201718'!$C$3:$C$22,0))</f>
        <v>BOU</v>
      </c>
      <c r="Z17" s="42" t="str">
        <f>INDEX('201718'!AA$3:AA$22,MATCH($B17,'201718'!$C$3:$C$22,0))</f>
        <v>sou</v>
      </c>
      <c r="AA17" s="42" t="str">
        <f>INDEX('201718'!AB$3:AB$22,MATCH($B17,'201718'!$C$3:$C$22,0))</f>
        <v>hud</v>
      </c>
      <c r="AB17" s="42" t="str">
        <f>INDEX('201718'!AC$3:AC$22,MATCH($B17,'201718'!$C$3:$C$22,0))</f>
        <v>WLV</v>
      </c>
      <c r="AC17" s="42" t="str">
        <f>INDEX('201718'!AD$3:AD$22,MATCH($B17,'201718'!$C$3:$C$22,0))</f>
        <v>wat</v>
      </c>
      <c r="AD17" s="42" t="str">
        <f>INDEX('201718'!AE$3:AE$22,MATCH($B17,'201718'!$C$3:$C$22,0))</f>
        <v>MCI</v>
      </c>
      <c r="AE17" s="42" t="str">
        <f>INDEX('201718'!AF$3:AF$22,MATCH($B17,'201718'!$C$3:$C$22,0))</f>
        <v>cdf</v>
      </c>
      <c r="AF17" s="42" t="str">
        <f>INDEX('201718'!AG$3:AG$22,MATCH($B17,'201718'!$C$3:$C$22,0))</f>
        <v>LIV</v>
      </c>
      <c r="AG17" s="42" t="str">
        <f>INDEX('201718'!AH$3:AH$22,MATCH($B17,'201718'!$C$3:$C$22,0))</f>
        <v>new</v>
      </c>
      <c r="AH17" s="42" t="str">
        <f>INDEX('201718'!AI$3:AI$22,MATCH($B17,'201718'!$C$3:$C$22,0))</f>
        <v>CHE</v>
      </c>
      <c r="AI17" s="42" t="str">
        <f>INDEX('201718'!AJ$3:AJ$22,MATCH($B17,'201718'!$C$3:$C$22,0))</f>
        <v>whu</v>
      </c>
      <c r="AJ17" s="42" t="str">
        <f>INDEX('201718'!AK$3:AK$22,MATCH($B17,'201718'!$C$3:$C$22,0))</f>
        <v>ARS</v>
      </c>
      <c r="AK17" s="42" t="str">
        <f>INDEX('201718'!AL$3:AL$22,MATCH($B17,'201718'!$C$3:$C$22,0))</f>
        <v>ful</v>
      </c>
      <c r="AL17" s="42" t="str">
        <f>INDEX('201718'!AM$3:AM$22,MATCH($B17,'201718'!$C$3:$C$22,0))</f>
        <v>MUN</v>
      </c>
      <c r="AM17" s="42" t="str">
        <f>INDEX('201718'!AN$3:AN$22,MATCH($B17,'201718'!$C$3:$C$22,0))</f>
        <v>cry</v>
      </c>
      <c r="AN17" s="42" t="str">
        <f>INDEX('201718'!AO$3:AO$22,MATCH($B17,'201718'!$C$3:$C$22,0))</f>
        <v>BUR</v>
      </c>
      <c r="AO17" s="42" t="str">
        <f>INDEX('201718'!AP$3:AP$22,MATCH($B17,'201718'!$C$3:$C$22,0))</f>
        <v>tot</v>
      </c>
    </row>
    <row r="18" spans="1:41" x14ac:dyDescent="0.2">
      <c r="A18" s="43">
        <f>A17</f>
        <v>2.3701633100292172</v>
      </c>
      <c r="B18" s="44" t="str">
        <f>B17</f>
        <v>EVE</v>
      </c>
      <c r="C18" s="45"/>
      <c r="D18" s="42">
        <f>INDEX('201718'!E$25:E$44,MATCH($B18,'201718'!$C$25:$C$44,0))</f>
        <v>0.45950582310471516</v>
      </c>
      <c r="E18" s="42">
        <f>INDEX('201718'!F$25:F$44,MATCH($B18,'201718'!$C$25:$C$44,0))</f>
        <v>0.73833152108079647</v>
      </c>
      <c r="F18" s="42">
        <f>INDEX('201718'!G$25:G$44,MATCH($B18,'201718'!$C$25:$C$44,0))</f>
        <v>0.349133707662663</v>
      </c>
      <c r="G18" s="42">
        <f>INDEX('201718'!H$25:H$44,MATCH($B18,'201718'!$C$25:$C$44,0))</f>
        <v>0.82319225818104247</v>
      </c>
      <c r="H18" s="42">
        <f>INDEX('201718'!I$25:I$44,MATCH($B18,'201718'!$C$25:$C$44,0))</f>
        <v>0.71548717236851711</v>
      </c>
      <c r="I18" s="42">
        <f>INDEX('201718'!J$25:J$44,MATCH($B18,'201718'!$C$25:$C$44,0))</f>
        <v>0.18534251508820609</v>
      </c>
      <c r="J18" s="42">
        <f>INDEX('201718'!K$25:K$44,MATCH($B18,'201718'!$C$25:$C$44,0))</f>
        <v>0.75890533265959059</v>
      </c>
      <c r="K18" s="42">
        <f>INDEX('201718'!L$25:L$44,MATCH($B18,'201718'!$C$25:$C$44,0))</f>
        <v>0.31842824564126904</v>
      </c>
      <c r="L18" s="42">
        <f>INDEX('201718'!M$25:M$44,MATCH($B18,'201718'!$C$25:$C$44,0))</f>
        <v>0.69148181721058843</v>
      </c>
      <c r="M18" s="42">
        <f>INDEX('201718'!N$25:N$44,MATCH($B18,'201718'!$C$25:$C$44,0))</f>
        <v>0.13667098842751532</v>
      </c>
      <c r="N18" s="42">
        <f>INDEX('201718'!O$25:O$44,MATCH($B18,'201718'!$C$25:$C$44,0))</f>
        <v>0.75995701099484836</v>
      </c>
      <c r="O18" s="42">
        <f>INDEX('201718'!P$25:P$44,MATCH($B18,'201718'!$C$25:$C$44,0))</f>
        <v>0.17265746252383177</v>
      </c>
      <c r="P18" s="42">
        <f>INDEX('201718'!Q$25:Q$44,MATCH($B18,'201718'!$C$25:$C$44,0))</f>
        <v>0.81465748491179391</v>
      </c>
      <c r="Q18" s="42">
        <f>INDEX('201718'!R$25:R$44,MATCH($B18,'201718'!$C$25:$C$44,0))</f>
        <v>0.11576274322167669</v>
      </c>
      <c r="R18" s="42">
        <f>INDEX('201718'!S$25:S$44,MATCH($B18,'201718'!$C$25:$C$44,0))</f>
        <v>0.71898949982360927</v>
      </c>
      <c r="S18" s="42">
        <f>INDEX('201718'!T$25:T$44,MATCH($B18,'201718'!$C$25:$C$44,0))</f>
        <v>0.76723058821655943</v>
      </c>
      <c r="T18" s="42">
        <f>INDEX('201718'!U$25:U$44,MATCH($B18,'201718'!$C$25:$C$44,0))</f>
        <v>8.6171689594562451E-2</v>
      </c>
      <c r="U18" s="42">
        <f>INDEX('201718'!V$25:V$44,MATCH($B18,'201718'!$C$25:$C$44,0))</f>
        <v>0.3857714039631267</v>
      </c>
      <c r="V18" s="42">
        <f>INDEX('201718'!W$25:W$44,MATCH($B18,'201718'!$C$25:$C$44,0))</f>
        <v>0.32977647301867558</v>
      </c>
      <c r="W18" s="42">
        <f>INDEX('201718'!X$25:X$44,MATCH($B18,'201718'!$C$25:$C$44,0))</f>
        <v>0.40309378425420955</v>
      </c>
      <c r="X18" s="42">
        <f>INDEX('201718'!Y$25:Y$44,MATCH($B18,'201718'!$C$25:$C$44,0))</f>
        <v>0.68654806882517738</v>
      </c>
      <c r="Y18" s="42">
        <f>INDEX('201718'!Z$25:Z$44,MATCH($B18,'201718'!$C$25:$C$44,0))</f>
        <v>0.71548717236851711</v>
      </c>
      <c r="Z18" s="42">
        <f>INDEX('201718'!AA$25:AA$44,MATCH($B18,'201718'!$C$25:$C$44,0))</f>
        <v>0.37572815960935624</v>
      </c>
      <c r="AA18" s="42">
        <f>INDEX('201718'!AB$25:AB$44,MATCH($B18,'201718'!$C$25:$C$44,0))</f>
        <v>0.49827306804726224</v>
      </c>
      <c r="AB18" s="42">
        <f>INDEX('201718'!AC$25:AC$44,MATCH($B18,'201718'!$C$25:$C$44,0))</f>
        <v>0.79942465858418477</v>
      </c>
      <c r="AC18" s="42">
        <f>INDEX('201718'!AD$25:AD$44,MATCH($B18,'201718'!$C$25:$C$44,0))</f>
        <v>0.4128258745534602</v>
      </c>
      <c r="AD18" s="42">
        <f>INDEX('201718'!AE$25:AE$44,MATCH($B18,'201718'!$C$25:$C$44,0))</f>
        <v>0.30655677050051761</v>
      </c>
      <c r="AE18" s="42">
        <f>INDEX('201718'!AF$25:AF$44,MATCH($B18,'201718'!$C$25:$C$44,0))</f>
        <v>0.48388748518733027</v>
      </c>
      <c r="AF18" s="42">
        <f>INDEX('201718'!AG$25:AG$44,MATCH($B18,'201718'!$C$25:$C$44,0))</f>
        <v>0.38032993911150964</v>
      </c>
      <c r="AG18" s="42">
        <f>INDEX('201718'!AH$25:AH$44,MATCH($B18,'201718'!$C$25:$C$44,0))</f>
        <v>0.35306814529539465</v>
      </c>
      <c r="AH18" s="42">
        <f>INDEX('201718'!AI$25:AI$44,MATCH($B18,'201718'!$C$25:$C$44,0))</f>
        <v>0.49453157845402501</v>
      </c>
      <c r="AI18" s="42">
        <f>INDEX('201718'!AJ$25:AJ$44,MATCH($B18,'201718'!$C$25:$C$44,0))</f>
        <v>0.349133707662663</v>
      </c>
      <c r="AJ18" s="42">
        <f>INDEX('201718'!AK$25:AK$44,MATCH($B18,'201718'!$C$25:$C$44,0))</f>
        <v>0.51611251481266984</v>
      </c>
      <c r="AK18" s="42">
        <f>INDEX('201718'!AL$25:AL$44,MATCH($B18,'201718'!$C$25:$C$44,0))</f>
        <v>0.40170950247183412</v>
      </c>
      <c r="AL18" s="42">
        <f>INDEX('201718'!AM$25:AM$44,MATCH($B18,'201718'!$C$25:$C$44,0))</f>
        <v>0.42600129121131219</v>
      </c>
      <c r="AM18" s="42">
        <f>INDEX('201718'!AN$25:AN$44,MATCH($B18,'201718'!$C$25:$C$44,0))</f>
        <v>0.32344634334127298</v>
      </c>
      <c r="AN18" s="42">
        <f>INDEX('201718'!AO$25:AO$44,MATCH($B18,'201718'!$C$25:$C$44,0))</f>
        <v>0.69758800932493803</v>
      </c>
      <c r="AO18" s="42">
        <f>INDEX('201718'!AP$25:AP$44,MATCH($B18,'201718'!$C$25:$C$44,0))</f>
        <v>0.11814064230873919</v>
      </c>
    </row>
    <row r="19" spans="1:41" x14ac:dyDescent="0.2">
      <c r="A19" s="39">
        <f>SUMIFS($D20:$AO20,$D$6:$AO$6,"&gt;"&amp;$A$4-1,$D$6:$AO$6,"&lt;"&amp;$B$4+1)</f>
        <v>2.2623094605138876</v>
      </c>
      <c r="B19" s="40" t="s">
        <v>40</v>
      </c>
      <c r="C19" s="41" t="s">
        <v>1</v>
      </c>
      <c r="D19" s="42" t="str">
        <f>INDEX('201718'!E$3:E$22,MATCH($B19,'201718'!$C$3:$C$22,0))</f>
        <v>MCI</v>
      </c>
      <c r="E19" s="42" t="str">
        <f>INDEX('201718'!F$3:F$22,MATCH($B19,'201718'!$C$3:$C$22,0))</f>
        <v>che</v>
      </c>
      <c r="F19" s="42" t="str">
        <f>INDEX('201718'!G$3:G$22,MATCH($B19,'201718'!$C$3:$C$22,0))</f>
        <v>WHU</v>
      </c>
      <c r="G19" s="42" t="str">
        <f>INDEX('201718'!H$3:H$22,MATCH($B19,'201718'!$C$3:$C$22,0))</f>
        <v>cdf</v>
      </c>
      <c r="H19" s="42" t="str">
        <f>INDEX('201718'!I$3:I$22,MATCH($B19,'201718'!$C$3:$C$22,0))</f>
        <v>new</v>
      </c>
      <c r="I19" s="42" t="str">
        <f>INDEX('201718'!J$3:J$22,MATCH($B19,'201718'!$C$3:$C$22,0))</f>
        <v>EVE</v>
      </c>
      <c r="J19" s="42" t="str">
        <f>INDEX('201718'!K$3:K$22,MATCH($B19,'201718'!$C$3:$C$22,0))</f>
        <v>WAT</v>
      </c>
      <c r="K19" s="42" t="str">
        <f>INDEX('201718'!L$3:L$22,MATCH($B19,'201718'!$C$3:$C$22,0))</f>
        <v>ful</v>
      </c>
      <c r="L19" s="42" t="str">
        <f>INDEX('201718'!M$3:M$22,MATCH($B19,'201718'!$C$3:$C$22,0))</f>
        <v>LEI</v>
      </c>
      <c r="M19" s="42" t="str">
        <f>INDEX('201718'!N$3:N$22,MATCH($B19,'201718'!$C$3:$C$22,0))</f>
        <v>cry</v>
      </c>
      <c r="N19" s="42" t="str">
        <f>INDEX('201718'!O$3:O$22,MATCH($B19,'201718'!$C$3:$C$22,0))</f>
        <v>LIV</v>
      </c>
      <c r="O19" s="42" t="str">
        <f>INDEX('201718'!P$3:P$22,MATCH($B19,'201718'!$C$3:$C$22,0))</f>
        <v>WLV</v>
      </c>
      <c r="P19" s="42" t="str">
        <f>INDEX('201718'!Q$3:Q$22,MATCH($B19,'201718'!$C$3:$C$22,0))</f>
        <v>bou</v>
      </c>
      <c r="Q19" s="42" t="str">
        <f>INDEX('201718'!R$3:R$22,MATCH($B19,'201718'!$C$3:$C$22,0))</f>
        <v>TOT</v>
      </c>
      <c r="R19" s="42" t="str">
        <f>INDEX('201718'!S$3:S$22,MATCH($B19,'201718'!$C$3:$C$22,0))</f>
        <v>mun</v>
      </c>
      <c r="S19" s="42" t="str">
        <f>INDEX('201718'!T$3:T$22,MATCH($B19,'201718'!$C$3:$C$22,0))</f>
        <v>HUD</v>
      </c>
      <c r="T19" s="42" t="str">
        <f>INDEX('201718'!U$3:U$22,MATCH($B19,'201718'!$C$3:$C$22,0))</f>
        <v>sou</v>
      </c>
      <c r="U19" s="42" t="str">
        <f>INDEX('201718'!V$3:V$22,MATCH($B19,'201718'!$C$3:$C$22,0))</f>
        <v>BUR</v>
      </c>
      <c r="V19" s="42" t="str">
        <f>INDEX('201718'!W$3:W$22,MATCH($B19,'201718'!$C$3:$C$22,0))</f>
        <v>bha</v>
      </c>
      <c r="W19" s="42" t="str">
        <f>INDEX('201718'!X$3:X$22,MATCH($B19,'201718'!$C$3:$C$22,0))</f>
        <v>liv</v>
      </c>
      <c r="X19" s="42" t="str">
        <f>INDEX('201718'!Y$3:Y$22,MATCH($B19,'201718'!$C$3:$C$22,0))</f>
        <v>FUL</v>
      </c>
      <c r="Y19" s="42" t="str">
        <f>INDEX('201718'!Z$3:Z$22,MATCH($B19,'201718'!$C$3:$C$22,0))</f>
        <v>whu</v>
      </c>
      <c r="Z19" s="42" t="str">
        <f>INDEX('201718'!AA$3:AA$22,MATCH($B19,'201718'!$C$3:$C$22,0))</f>
        <v>CHE</v>
      </c>
      <c r="AA19" s="42" t="str">
        <f>INDEX('201718'!AB$3:AB$22,MATCH($B19,'201718'!$C$3:$C$22,0))</f>
        <v>CDF</v>
      </c>
      <c r="AB19" s="42" t="str">
        <f>INDEX('201718'!AC$3:AC$22,MATCH($B19,'201718'!$C$3:$C$22,0))</f>
        <v>mci</v>
      </c>
      <c r="AC19" s="42" t="str">
        <f>INDEX('201718'!AD$3:AD$22,MATCH($B19,'201718'!$C$3:$C$22,0))</f>
        <v>hud</v>
      </c>
      <c r="AD19" s="42" t="str">
        <f>INDEX('201718'!AE$3:AE$22,MATCH($B19,'201718'!$C$3:$C$22,0))</f>
        <v>SOU</v>
      </c>
      <c r="AE19" s="42" t="str">
        <f>INDEX('201718'!AF$3:AF$22,MATCH($B19,'201718'!$C$3:$C$22,0))</f>
        <v>BOU</v>
      </c>
      <c r="AF19" s="42" t="str">
        <f>INDEX('201718'!AG$3:AG$22,MATCH($B19,'201718'!$C$3:$C$22,0))</f>
        <v>tot</v>
      </c>
      <c r="AG19" s="42" t="str">
        <f>INDEX('201718'!AH$3:AH$22,MATCH($B19,'201718'!$C$3:$C$22,0))</f>
        <v>MUN</v>
      </c>
      <c r="AH19" s="42" t="str">
        <f>INDEX('201718'!AI$3:AI$22,MATCH($B19,'201718'!$C$3:$C$22,0))</f>
        <v>wlv</v>
      </c>
      <c r="AI19" s="42" t="str">
        <f>INDEX('201718'!AJ$3:AJ$22,MATCH($B19,'201718'!$C$3:$C$22,0))</f>
        <v>NEW</v>
      </c>
      <c r="AJ19" s="42" t="str">
        <f>INDEX('201718'!AK$3:AK$22,MATCH($B19,'201718'!$C$3:$C$22,0))</f>
        <v>eve</v>
      </c>
      <c r="AK19" s="42" t="str">
        <f>INDEX('201718'!AL$3:AL$22,MATCH($B19,'201718'!$C$3:$C$22,0))</f>
        <v>wat</v>
      </c>
      <c r="AL19" s="42" t="str">
        <f>INDEX('201718'!AM$3:AM$22,MATCH($B19,'201718'!$C$3:$C$22,0))</f>
        <v>CRY</v>
      </c>
      <c r="AM19" s="42" t="str">
        <f>INDEX('201718'!AN$3:AN$22,MATCH($B19,'201718'!$C$3:$C$22,0))</f>
        <v>lei</v>
      </c>
      <c r="AN19" s="42" t="str">
        <f>INDEX('201718'!AO$3:AO$22,MATCH($B19,'201718'!$C$3:$C$22,0))</f>
        <v>BHA</v>
      </c>
      <c r="AO19" s="42" t="str">
        <f>INDEX('201718'!AP$3:AP$22,MATCH($B19,'201718'!$C$3:$C$22,0))</f>
        <v>bur</v>
      </c>
    </row>
    <row r="20" spans="1:41" x14ac:dyDescent="0.2">
      <c r="A20" s="43">
        <f>A19</f>
        <v>2.2623094605138876</v>
      </c>
      <c r="B20" s="44" t="str">
        <f>B19</f>
        <v>ARS</v>
      </c>
      <c r="C20" s="45"/>
      <c r="D20" s="42">
        <f>INDEX('201718'!E$25:E$44,MATCH($B20,'201718'!$C$25:$C$44,0))</f>
        <v>0.47297100007216847</v>
      </c>
      <c r="E20" s="42">
        <f>INDEX('201718'!F$25:F$44,MATCH($B20,'201718'!$C$25:$C$44,0))</f>
        <v>0.29757669314034962</v>
      </c>
      <c r="F20" s="42">
        <f>INDEX('201718'!G$25:G$44,MATCH($B20,'201718'!$C$25:$C$44,0))</f>
        <v>0.8362011777069337</v>
      </c>
      <c r="G20" s="42">
        <f>INDEX('201718'!H$25:H$44,MATCH($B20,'201718'!$C$25:$C$44,0))</f>
        <v>0.65556058959443586</v>
      </c>
      <c r="H20" s="42">
        <f>INDEX('201718'!I$25:I$44,MATCH($B20,'201718'!$C$25:$C$44,0))</f>
        <v>0.52559387039459626</v>
      </c>
      <c r="I20" s="42">
        <f>INDEX('201718'!J$25:J$44,MATCH($B20,'201718'!$C$25:$C$44,0))</f>
        <v>0.81465748491179391</v>
      </c>
      <c r="J20" s="42">
        <f>INDEX('201718'!K$25:K$44,MATCH($B20,'201718'!$C$25:$C$44,0))</f>
        <v>0.86998023258243173</v>
      </c>
      <c r="K20" s="42">
        <f>INDEX('201718'!L$25:L$44,MATCH($B20,'201718'!$C$25:$C$44,0))</f>
        <v>0.57681147019804035</v>
      </c>
      <c r="L20" s="42">
        <f>INDEX('201718'!M$25:M$44,MATCH($B20,'201718'!$C$25:$C$44,0))</f>
        <v>0.81638953550225235</v>
      </c>
      <c r="M20" s="42">
        <f>INDEX('201718'!N$25:N$44,MATCH($B20,'201718'!$C$25:$C$44,0))</f>
        <v>0.49251715717131533</v>
      </c>
      <c r="N20" s="42">
        <f>INDEX('201718'!O$25:O$44,MATCH($B20,'201718'!$C$25:$C$44,0))</f>
        <v>0.55475376350828542</v>
      </c>
      <c r="O20" s="42">
        <f>INDEX('201718'!P$25:P$44,MATCH($B20,'201718'!$C$25:$C$44,0))</f>
        <v>0.89000060379726997</v>
      </c>
      <c r="P20" s="42">
        <f>INDEX('201718'!Q$25:Q$44,MATCH($B20,'201718'!$C$25:$C$44,0))</f>
        <v>0.52128603863222711</v>
      </c>
      <c r="Q20" s="42">
        <f>INDEX('201718'!R$25:R$44,MATCH($B20,'201718'!$C$25:$C$44,0))</f>
        <v>0.56043378327269344</v>
      </c>
      <c r="R20" s="42">
        <f>INDEX('201718'!S$25:S$44,MATCH($B20,'201718'!$C$25:$C$44,0))</f>
        <v>0.24320743894114027</v>
      </c>
      <c r="S20" s="42">
        <f>INDEX('201718'!T$25:T$44,MATCH($B20,'201718'!$C$25:$C$44,0))</f>
        <v>0.9043198069065862</v>
      </c>
      <c r="T20" s="42">
        <f>INDEX('201718'!U$25:U$44,MATCH($B20,'201718'!$C$25:$C$44,0))</f>
        <v>0.54991441490913129</v>
      </c>
      <c r="U20" s="42">
        <f>INDEX('201718'!V$25:V$44,MATCH($B20,'201718'!$C$25:$C$44,0))</f>
        <v>0.82402853455048286</v>
      </c>
      <c r="V20" s="42">
        <f>INDEX('201718'!W$25:W$44,MATCH($B20,'201718'!$C$25:$C$44,0))</f>
        <v>0.57821599783206279</v>
      </c>
      <c r="W20" s="42">
        <f>INDEX('201718'!X$25:X$44,MATCH($B20,'201718'!$C$25:$C$44,0))</f>
        <v>0.20996478055761658</v>
      </c>
      <c r="X20" s="42">
        <f>INDEX('201718'!Y$25:Y$44,MATCH($B20,'201718'!$C$25:$C$44,0))</f>
        <v>0.86468177150230785</v>
      </c>
      <c r="Y20" s="42">
        <f>INDEX('201718'!Z$25:Z$44,MATCH($B20,'201718'!$C$25:$C$44,0))</f>
        <v>0.52128603863222711</v>
      </c>
      <c r="Z20" s="42">
        <f>INDEX('201718'!AA$25:AA$44,MATCH($B20,'201718'!$C$25:$C$44,0))</f>
        <v>0.66511446297729249</v>
      </c>
      <c r="AA20" s="42">
        <f>INDEX('201718'!AB$25:AB$44,MATCH($B20,'201718'!$C$25:$C$44,0))</f>
        <v>0.89922175203191823</v>
      </c>
      <c r="AB20" s="42">
        <f>INDEX('201718'!AC$25:AC$44,MATCH($B20,'201718'!$C$25:$C$44,0))</f>
        <v>0.16066936425303449</v>
      </c>
      <c r="AC20" s="42">
        <f>INDEX('201718'!AD$25:AD$44,MATCH($B20,'201718'!$C$25:$C$44,0))</f>
        <v>0.66843984712208182</v>
      </c>
      <c r="AD20" s="42">
        <f>INDEX('201718'!AE$25:AE$44,MATCH($B20,'201718'!$C$25:$C$44,0))</f>
        <v>0.85136654291275649</v>
      </c>
      <c r="AE20" s="42">
        <f>INDEX('201718'!AF$25:AF$44,MATCH($B20,'201718'!$C$25:$C$44,0))</f>
        <v>0.8362011777069337</v>
      </c>
      <c r="AF20" s="42">
        <f>INDEX('201718'!AG$25:AG$44,MATCH($B20,'201718'!$C$25:$C$44,0))</f>
        <v>0.2138098072329348</v>
      </c>
      <c r="AG20" s="42">
        <f>INDEX('201718'!AH$25:AH$44,MATCH($B20,'201718'!$C$25:$C$44,0))</f>
        <v>0.60105434414126846</v>
      </c>
      <c r="AH20" s="42">
        <f>INDEX('201718'!AI$25:AI$44,MATCH($B20,'201718'!$C$25:$C$44,0))</f>
        <v>0.63314032615862059</v>
      </c>
      <c r="AI20" s="42">
        <f>INDEX('201718'!AJ$25:AJ$44,MATCH($B20,'201718'!$C$25:$C$44,0))</f>
        <v>0.83855283240926037</v>
      </c>
      <c r="AJ20" s="42">
        <f>INDEX('201718'!AK$25:AK$44,MATCH($B20,'201718'!$C$25:$C$44,0))</f>
        <v>0.48388748518733027</v>
      </c>
      <c r="AK20" s="42">
        <f>INDEX('201718'!AL$25:AL$44,MATCH($B20,'201718'!$C$25:$C$44,0))</f>
        <v>0.58801109487272474</v>
      </c>
      <c r="AL20" s="42">
        <f>INDEX('201718'!AM$25:AM$44,MATCH($B20,'201718'!$C$25:$C$44,0))</f>
        <v>0.81981594347639897</v>
      </c>
      <c r="AM20" s="42">
        <f>INDEX('201718'!AN$25:AN$44,MATCH($B20,'201718'!$C$25:$C$44,0))</f>
        <v>0.48676322933942145</v>
      </c>
      <c r="AN20" s="42">
        <f>INDEX('201718'!AO$25:AO$44,MATCH($B20,'201718'!$C$25:$C$44,0))</f>
        <v>0.8653539062672897</v>
      </c>
      <c r="AO20" s="42">
        <f>INDEX('201718'!AP$25:AP$44,MATCH($B20,'201718'!$C$25:$C$44,0))</f>
        <v>0.49971217689516784</v>
      </c>
    </row>
    <row r="21" spans="1:41" x14ac:dyDescent="0.2">
      <c r="A21" s="39">
        <f>SUMIFS($D22:$AO22,$D$6:$AO$6,"&gt;"&amp;$A$4-1,$D$6:$AO$6,"&lt;"&amp;$B$4+1)</f>
        <v>1.9139133228612712</v>
      </c>
      <c r="B21" s="40" t="s">
        <v>50</v>
      </c>
      <c r="C21" s="41" t="s">
        <v>3</v>
      </c>
      <c r="D21" s="42" t="str">
        <f>INDEX('201718'!E$3:E$22,MATCH($B21,'201718'!$C$3:$C$22,0))</f>
        <v>sou</v>
      </c>
      <c r="E21" s="42" t="str">
        <f>INDEX('201718'!F$3:F$22,MATCH($B21,'201718'!$C$3:$C$22,0))</f>
        <v>WAT</v>
      </c>
      <c r="F21" s="42" t="str">
        <f>INDEX('201718'!G$3:G$22,MATCH($B21,'201718'!$C$3:$C$22,0))</f>
        <v>ful</v>
      </c>
      <c r="G21" s="42" t="str">
        <f>INDEX('201718'!H$3:H$22,MATCH($B21,'201718'!$C$3:$C$22,0))</f>
        <v>MUN</v>
      </c>
      <c r="H21" s="42" t="str">
        <f>INDEX('201718'!I$3:I$22,MATCH($B21,'201718'!$C$3:$C$22,0))</f>
        <v>wlv</v>
      </c>
      <c r="I21" s="42" t="str">
        <f>INDEX('201718'!J$3:J$22,MATCH($B21,'201718'!$C$3:$C$22,0))</f>
        <v>BOU</v>
      </c>
      <c r="J21" s="42" t="str">
        <f>INDEX('201718'!K$3:K$22,MATCH($B21,'201718'!$C$3:$C$22,0))</f>
        <v>cdf</v>
      </c>
      <c r="K21" s="42" t="str">
        <f>INDEX('201718'!L$3:L$22,MATCH($B21,'201718'!$C$3:$C$22,0))</f>
        <v>HUD</v>
      </c>
      <c r="L21" s="42" t="str">
        <f>INDEX('201718'!M$3:M$22,MATCH($B21,'201718'!$C$3:$C$22,0))</f>
        <v>mci</v>
      </c>
      <c r="M21" s="42" t="str">
        <f>INDEX('201718'!N$3:N$22,MATCH($B21,'201718'!$C$3:$C$22,0))</f>
        <v>CHE</v>
      </c>
      <c r="N21" s="42" t="str">
        <f>INDEX('201718'!O$3:O$22,MATCH($B21,'201718'!$C$3:$C$22,0))</f>
        <v>whu</v>
      </c>
      <c r="O21" s="42" t="str">
        <f>INDEX('201718'!P$3:P$22,MATCH($B21,'201718'!$C$3:$C$22,0))</f>
        <v>lei</v>
      </c>
      <c r="P21" s="42" t="str">
        <f>INDEX('201718'!Q$3:Q$22,MATCH($B21,'201718'!$C$3:$C$22,0))</f>
        <v>NEW</v>
      </c>
      <c r="Q21" s="42" t="str">
        <f>INDEX('201718'!R$3:R$22,MATCH($B21,'201718'!$C$3:$C$22,0))</f>
        <v>cry</v>
      </c>
      <c r="R21" s="42" t="str">
        <f>INDEX('201718'!S$3:S$22,MATCH($B21,'201718'!$C$3:$C$22,0))</f>
        <v>LIV</v>
      </c>
      <c r="S21" s="42" t="str">
        <f>INDEX('201718'!T$3:T$22,MATCH($B21,'201718'!$C$3:$C$22,0))</f>
        <v>BHA</v>
      </c>
      <c r="T21" s="42" t="str">
        <f>INDEX('201718'!U$3:U$22,MATCH($B21,'201718'!$C$3:$C$22,0))</f>
        <v>tot</v>
      </c>
      <c r="U21" s="42" t="str">
        <f>INDEX('201718'!V$3:V$22,MATCH($B21,'201718'!$C$3:$C$22,0))</f>
        <v>ars</v>
      </c>
      <c r="V21" s="42" t="str">
        <f>INDEX('201718'!W$3:W$22,MATCH($B21,'201718'!$C$3:$C$22,0))</f>
        <v>EVE</v>
      </c>
      <c r="W21" s="42" t="str">
        <f>INDEX('201718'!X$3:X$22,MATCH($B21,'201718'!$C$3:$C$22,0))</f>
        <v>WHU</v>
      </c>
      <c r="X21" s="42" t="str">
        <f>INDEX('201718'!Y$3:Y$22,MATCH($B21,'201718'!$C$3:$C$22,0))</f>
        <v>hud</v>
      </c>
      <c r="Y21" s="42" t="str">
        <f>INDEX('201718'!Z$3:Z$22,MATCH($B21,'201718'!$C$3:$C$22,0))</f>
        <v>FUL</v>
      </c>
      <c r="Z21" s="42" t="str">
        <f>INDEX('201718'!AA$3:AA$22,MATCH($B21,'201718'!$C$3:$C$22,0))</f>
        <v>wat</v>
      </c>
      <c r="AA21" s="42" t="str">
        <f>INDEX('201718'!AB$3:AB$22,MATCH($B21,'201718'!$C$3:$C$22,0))</f>
        <v>mun</v>
      </c>
      <c r="AB21" s="42" t="str">
        <f>INDEX('201718'!AC$3:AC$22,MATCH($B21,'201718'!$C$3:$C$22,0))</f>
        <v>SOU</v>
      </c>
      <c r="AC21" s="42" t="str">
        <f>INDEX('201718'!AD$3:AD$22,MATCH($B21,'201718'!$C$3:$C$22,0))</f>
        <v>bha</v>
      </c>
      <c r="AD21" s="42" t="str">
        <f>INDEX('201718'!AE$3:AE$22,MATCH($B21,'201718'!$C$3:$C$22,0))</f>
        <v>TOT</v>
      </c>
      <c r="AE21" s="42" t="str">
        <f>INDEX('201718'!AF$3:AF$22,MATCH($B21,'201718'!$C$3:$C$22,0))</f>
        <v>new</v>
      </c>
      <c r="AF21" s="42" t="str">
        <f>INDEX('201718'!AG$3:AG$22,MATCH($B21,'201718'!$C$3:$C$22,0))</f>
        <v>CRY</v>
      </c>
      <c r="AG21" s="42" t="str">
        <f>INDEX('201718'!AH$3:AH$22,MATCH($B21,'201718'!$C$3:$C$22,0))</f>
        <v>liv</v>
      </c>
      <c r="AH21" s="42" t="str">
        <f>INDEX('201718'!AI$3:AI$22,MATCH($B21,'201718'!$C$3:$C$22,0))</f>
        <v>LEI</v>
      </c>
      <c r="AI21" s="42" t="str">
        <f>INDEX('201718'!AJ$3:AJ$22,MATCH($B21,'201718'!$C$3:$C$22,0))</f>
        <v>WLV</v>
      </c>
      <c r="AJ21" s="42" t="str">
        <f>INDEX('201718'!AK$3:AK$22,MATCH($B21,'201718'!$C$3:$C$22,0))</f>
        <v>bou</v>
      </c>
      <c r="AK21" s="42" t="str">
        <f>INDEX('201718'!AL$3:AL$22,MATCH($B21,'201718'!$C$3:$C$22,0))</f>
        <v>CDF</v>
      </c>
      <c r="AL21" s="42" t="str">
        <f>INDEX('201718'!AM$3:AM$22,MATCH($B21,'201718'!$C$3:$C$22,0))</f>
        <v>che</v>
      </c>
      <c r="AM21" s="42" t="str">
        <f>INDEX('201718'!AN$3:AN$22,MATCH($B21,'201718'!$C$3:$C$22,0))</f>
        <v>MCI</v>
      </c>
      <c r="AN21" s="42" t="str">
        <f>INDEX('201718'!AO$3:AO$22,MATCH($B21,'201718'!$C$3:$C$22,0))</f>
        <v>eve</v>
      </c>
      <c r="AO21" s="42" t="str">
        <f>INDEX('201718'!AP$3:AP$22,MATCH($B21,'201718'!$C$3:$C$22,0))</f>
        <v>ARS</v>
      </c>
    </row>
    <row r="22" spans="1:41" x14ac:dyDescent="0.2">
      <c r="A22" s="43">
        <f>A21</f>
        <v>1.9139133228612712</v>
      </c>
      <c r="B22" s="44" t="str">
        <f>B21</f>
        <v>BUR</v>
      </c>
      <c r="C22" s="45"/>
      <c r="D22" s="42">
        <f>INDEX('201718'!E$25:E$44,MATCH($B22,'201718'!$C$25:$C$44,0))</f>
        <v>0.36099663047456659</v>
      </c>
      <c r="E22" s="42">
        <f>INDEX('201718'!F$25:F$44,MATCH($B22,'201718'!$C$25:$C$44,0))</f>
        <v>0.75573147487024062</v>
      </c>
      <c r="F22" s="42">
        <f>INDEX('201718'!G$25:G$44,MATCH($B22,'201718'!$C$25:$C$44,0))</f>
        <v>0.38659012878187449</v>
      </c>
      <c r="G22" s="42">
        <f>INDEX('201718'!H$25:H$44,MATCH($B22,'201718'!$C$25:$C$44,0))</f>
        <v>0.4105950887345895</v>
      </c>
      <c r="H22" s="42">
        <f>INDEX('201718'!I$25:I$44,MATCH($B22,'201718'!$C$25:$C$44,0))</f>
        <v>0.44382483047295146</v>
      </c>
      <c r="I22" s="42">
        <f>INDEX('201718'!J$25:J$44,MATCH($B22,'201718'!$C$25:$C$44,0))</f>
        <v>0.70242330685965038</v>
      </c>
      <c r="J22" s="42">
        <f>INDEX('201718'!K$25:K$44,MATCH($B22,'201718'!$C$25:$C$44,0))</f>
        <v>0.46809504046841754</v>
      </c>
      <c r="K22" s="42">
        <f>INDEX('201718'!L$25:L$44,MATCH($B22,'201718'!$C$25:$C$44,0))</f>
        <v>0.81378673797145351</v>
      </c>
      <c r="L22" s="42">
        <f>INDEX('201718'!M$25:M$44,MATCH($B22,'201718'!$C$25:$C$44,0))</f>
        <v>8.1314304924005459E-2</v>
      </c>
      <c r="M22" s="42">
        <f>INDEX('201718'!N$25:N$44,MATCH($B22,'201718'!$C$25:$C$44,0))</f>
        <v>0.47871396136777283</v>
      </c>
      <c r="N22" s="42">
        <f>INDEX('201718'!O$25:O$44,MATCH($B22,'201718'!$C$25:$C$44,0))</f>
        <v>0.33488553702270746</v>
      </c>
      <c r="O22" s="42">
        <f>INDEX('201718'!P$25:P$44,MATCH($B22,'201718'!$C$25:$C$44,0))</f>
        <v>0.30484625629002793</v>
      </c>
      <c r="P22" s="42">
        <f>INDEX('201718'!Q$25:Q$44,MATCH($B22,'201718'!$C$25:$C$44,0))</f>
        <v>0.70602037359902137</v>
      </c>
      <c r="Q22" s="42">
        <f>INDEX('201718'!R$25:R$44,MATCH($B22,'201718'!$C$25:$C$44,0))</f>
        <v>0.30974758784484868</v>
      </c>
      <c r="R22" s="42">
        <f>INDEX('201718'!S$25:S$44,MATCH($B22,'201718'!$C$25:$C$44,0))</f>
        <v>0.36552362686989054</v>
      </c>
      <c r="S22" s="42">
        <f>INDEX('201718'!T$25:T$44,MATCH($B22,'201718'!$C$25:$C$44,0))</f>
        <v>0.74821649352969533</v>
      </c>
      <c r="T22" s="42">
        <f>INDEX('201718'!U$25:U$44,MATCH($B22,'201718'!$C$25:$C$44,0))</f>
        <v>0.11170148254666729</v>
      </c>
      <c r="U22" s="42">
        <f>INDEX('201718'!V$25:V$44,MATCH($B22,'201718'!$C$25:$C$44,0))</f>
        <v>0.17597146544951717</v>
      </c>
      <c r="V22" s="42">
        <f>INDEX('201718'!W$25:W$44,MATCH($B22,'201718'!$C$25:$C$44,0))</f>
        <v>0.67022352698132448</v>
      </c>
      <c r="W22" s="42">
        <f>INDEX('201718'!X$25:X$44,MATCH($B22,'201718'!$C$25:$C$44,0))</f>
        <v>0.70242330685965038</v>
      </c>
      <c r="X22" s="42">
        <f>INDEX('201718'!Y$25:Y$44,MATCH($B22,'201718'!$C$25:$C$44,0))</f>
        <v>0.48245000125521387</v>
      </c>
      <c r="Y22" s="42">
        <f>INDEX('201718'!Z$25:Z$44,MATCH($B22,'201718'!$C$25:$C$44,0))</f>
        <v>0.74713049300191869</v>
      </c>
      <c r="Z22" s="42">
        <f>INDEX('201718'!AA$25:AA$44,MATCH($B22,'201718'!$C$25:$C$44,0))</f>
        <v>0.39756613136090779</v>
      </c>
      <c r="AA22" s="42">
        <f>INDEX('201718'!AB$25:AB$44,MATCH($B22,'201718'!$C$25:$C$44,0))</f>
        <v>0.12937001290659661</v>
      </c>
      <c r="AB22" s="42">
        <f>INDEX('201718'!AC$25:AC$44,MATCH($B22,'201718'!$C$25:$C$44,0))</f>
        <v>0.72591476990271309</v>
      </c>
      <c r="AC22" s="42">
        <f>INDEX('201718'!AD$25:AD$44,MATCH($B22,'201718'!$C$25:$C$44,0))</f>
        <v>0.38795609398334147</v>
      </c>
      <c r="AD22" s="42">
        <f>INDEX('201718'!AE$25:AE$44,MATCH($B22,'201718'!$C$25:$C$44,0))</f>
        <v>0.37088004165493932</v>
      </c>
      <c r="AE22" s="42">
        <f>INDEX('201718'!AF$25:AF$44,MATCH($B22,'201718'!$C$25:$C$44,0))</f>
        <v>0.33874297577241447</v>
      </c>
      <c r="AF22" s="42">
        <f>INDEX('201718'!AG$25:AG$44,MATCH($B22,'201718'!$C$25:$C$44,0))</f>
        <v>0.67781205411194256</v>
      </c>
      <c r="AG22" s="42">
        <f>INDEX('201718'!AH$25:AH$44,MATCH($B22,'201718'!$C$25:$C$44,0))</f>
        <v>0.10943710512194749</v>
      </c>
      <c r="AH22" s="42">
        <f>INDEX('201718'!AI$25:AI$44,MATCH($B22,'201718'!$C$25:$C$44,0))</f>
        <v>0.67276315411483067</v>
      </c>
      <c r="AI22" s="42">
        <f>INDEX('201718'!AJ$25:AJ$44,MATCH($B22,'201718'!$C$25:$C$44,0))</f>
        <v>0.78907874560561753</v>
      </c>
      <c r="AJ22" s="42">
        <f>INDEX('201718'!AK$25:AK$44,MATCH($B22,'201718'!$C$25:$C$44,0))</f>
        <v>0.33488553702270746</v>
      </c>
      <c r="AK22" s="42">
        <f>INDEX('201718'!AL$25:AL$44,MATCH($B22,'201718'!$C$25:$C$44,0))</f>
        <v>0.80490554743559273</v>
      </c>
      <c r="AL22" s="42">
        <f>INDEX('201718'!AM$25:AM$44,MATCH($B22,'201718'!$C$25:$C$44,0))</f>
        <v>0.16379882229306639</v>
      </c>
      <c r="AM22" s="42">
        <f>INDEX('201718'!AN$25:AN$44,MATCH($B22,'201718'!$C$25:$C$44,0))</f>
        <v>0.29326326518831719</v>
      </c>
      <c r="AN22" s="42">
        <f>INDEX('201718'!AO$25:AO$44,MATCH($B22,'201718'!$C$25:$C$44,0))</f>
        <v>0.30241199067506191</v>
      </c>
      <c r="AO22" s="42">
        <f>INDEX('201718'!AP$25:AP$44,MATCH($B22,'201718'!$C$25:$C$44,0))</f>
        <v>0.50028782310483211</v>
      </c>
    </row>
    <row r="23" spans="1:41" x14ac:dyDescent="0.2">
      <c r="A23" s="39">
        <f>SUMIFS($D24:$AO24,$D$6:$AO$6,"&gt;"&amp;$A$4-1,$D$6:$AO$6,"&lt;"&amp;$B$4+1)</f>
        <v>1.9101021820177522</v>
      </c>
      <c r="B23" s="40" t="s">
        <v>48</v>
      </c>
      <c r="C23" s="41" t="s">
        <v>2</v>
      </c>
      <c r="D23" s="42" t="str">
        <f>INDEX('201718'!E$3:E$22,MATCH($B23,'201718'!$C$3:$C$22,0))</f>
        <v>CDF</v>
      </c>
      <c r="E23" s="42" t="str">
        <f>INDEX('201718'!F$3:F$22,MATCH($B23,'201718'!$C$3:$C$22,0))</f>
        <v>whu</v>
      </c>
      <c r="F23" s="42" t="str">
        <f>INDEX('201718'!G$3:G$22,MATCH($B23,'201718'!$C$3:$C$22,0))</f>
        <v>EVE</v>
      </c>
      <c r="G23" s="42" t="str">
        <f>INDEX('201718'!H$3:H$22,MATCH($B23,'201718'!$C$3:$C$22,0))</f>
        <v>che</v>
      </c>
      <c r="H23" s="42" t="str">
        <f>INDEX('201718'!I$3:I$22,MATCH($B23,'201718'!$C$3:$C$22,0))</f>
        <v>LEI</v>
      </c>
      <c r="I23" s="42" t="str">
        <f>INDEX('201718'!J$3:J$22,MATCH($B23,'201718'!$C$3:$C$22,0))</f>
        <v>bur</v>
      </c>
      <c r="J23" s="42" t="str">
        <f>INDEX('201718'!K$3:K$22,MATCH($B23,'201718'!$C$3:$C$22,0))</f>
        <v>CRY</v>
      </c>
      <c r="K23" s="42" t="str">
        <f>INDEX('201718'!L$3:L$22,MATCH($B23,'201718'!$C$3:$C$22,0))</f>
        <v>wat</v>
      </c>
      <c r="L23" s="42" t="str">
        <f>INDEX('201718'!M$3:M$22,MATCH($B23,'201718'!$C$3:$C$22,0))</f>
        <v>SOU</v>
      </c>
      <c r="M23" s="42" t="str">
        <f>INDEX('201718'!N$3:N$22,MATCH($B23,'201718'!$C$3:$C$22,0))</f>
        <v>ful</v>
      </c>
      <c r="N23" s="42" t="str">
        <f>INDEX('201718'!O$3:O$22,MATCH($B23,'201718'!$C$3:$C$22,0))</f>
        <v>MUN</v>
      </c>
      <c r="O23" s="42" t="str">
        <f>INDEX('201718'!P$3:P$22,MATCH($B23,'201718'!$C$3:$C$22,0))</f>
        <v>new</v>
      </c>
      <c r="P23" s="42" t="str">
        <f>INDEX('201718'!Q$3:Q$22,MATCH($B23,'201718'!$C$3:$C$22,0))</f>
        <v>ARS</v>
      </c>
      <c r="Q23" s="42" t="str">
        <f>INDEX('201718'!R$3:R$22,MATCH($B23,'201718'!$C$3:$C$22,0))</f>
        <v>mci</v>
      </c>
      <c r="R23" s="42" t="str">
        <f>INDEX('201718'!S$3:S$22,MATCH($B23,'201718'!$C$3:$C$22,0))</f>
        <v>HUD</v>
      </c>
      <c r="S23" s="42" t="str">
        <f>INDEX('201718'!T$3:T$22,MATCH($B23,'201718'!$C$3:$C$22,0))</f>
        <v>LIV</v>
      </c>
      <c r="T23" s="42" t="str">
        <f>INDEX('201718'!U$3:U$22,MATCH($B23,'201718'!$C$3:$C$22,0))</f>
        <v>wlv</v>
      </c>
      <c r="U23" s="42" t="str">
        <f>INDEX('201718'!V$3:V$22,MATCH($B23,'201718'!$C$3:$C$22,0))</f>
        <v>BHA</v>
      </c>
      <c r="V23" s="42" t="str">
        <f>INDEX('201718'!W$3:W$22,MATCH($B23,'201718'!$C$3:$C$22,0))</f>
        <v>tot</v>
      </c>
      <c r="W23" s="42" t="str">
        <f>INDEX('201718'!X$3:X$22,MATCH($B23,'201718'!$C$3:$C$22,0))</f>
        <v>mun</v>
      </c>
      <c r="X23" s="42" t="str">
        <f>INDEX('201718'!Y$3:Y$22,MATCH($B23,'201718'!$C$3:$C$22,0))</f>
        <v>WAT</v>
      </c>
      <c r="Y23" s="42" t="str">
        <f>INDEX('201718'!Z$3:Z$22,MATCH($B23,'201718'!$C$3:$C$22,0))</f>
        <v>eve</v>
      </c>
      <c r="Z23" s="42" t="str">
        <f>INDEX('201718'!AA$3:AA$22,MATCH($B23,'201718'!$C$3:$C$22,0))</f>
        <v>WHU</v>
      </c>
      <c r="AA23" s="42" t="str">
        <f>INDEX('201718'!AB$3:AB$22,MATCH($B23,'201718'!$C$3:$C$22,0))</f>
        <v>CHE</v>
      </c>
      <c r="AB23" s="42" t="str">
        <f>INDEX('201718'!AC$3:AC$22,MATCH($B23,'201718'!$C$3:$C$22,0))</f>
        <v>cdf</v>
      </c>
      <c r="AC23" s="42" t="str">
        <f>INDEX('201718'!AD$3:AD$22,MATCH($B23,'201718'!$C$3:$C$22,0))</f>
        <v>liv</v>
      </c>
      <c r="AD23" s="42" t="str">
        <f>INDEX('201718'!AE$3:AE$22,MATCH($B23,'201718'!$C$3:$C$22,0))</f>
        <v>WLV</v>
      </c>
      <c r="AE23" s="42" t="str">
        <f>INDEX('201718'!AF$3:AF$22,MATCH($B23,'201718'!$C$3:$C$22,0))</f>
        <v>ars</v>
      </c>
      <c r="AF23" s="42" t="str">
        <f>INDEX('201718'!AG$3:AG$22,MATCH($B23,'201718'!$C$3:$C$22,0))</f>
        <v>MCI</v>
      </c>
      <c r="AG23" s="42" t="str">
        <f>INDEX('201718'!AH$3:AH$22,MATCH($B23,'201718'!$C$3:$C$22,0))</f>
        <v>hud</v>
      </c>
      <c r="AH23" s="42" t="str">
        <f>INDEX('201718'!AI$3:AI$22,MATCH($B23,'201718'!$C$3:$C$22,0))</f>
        <v>NEW</v>
      </c>
      <c r="AI23" s="42" t="str">
        <f>INDEX('201718'!AJ$3:AJ$22,MATCH($B23,'201718'!$C$3:$C$22,0))</f>
        <v>lei</v>
      </c>
      <c r="AJ23" s="42" t="str">
        <f>INDEX('201718'!AK$3:AK$22,MATCH($B23,'201718'!$C$3:$C$22,0))</f>
        <v>BUR</v>
      </c>
      <c r="AK23" s="42" t="str">
        <f>INDEX('201718'!AL$3:AL$22,MATCH($B23,'201718'!$C$3:$C$22,0))</f>
        <v>bha</v>
      </c>
      <c r="AL23" s="42" t="str">
        <f>INDEX('201718'!AM$3:AM$22,MATCH($B23,'201718'!$C$3:$C$22,0))</f>
        <v>FUL</v>
      </c>
      <c r="AM23" s="42" t="str">
        <f>INDEX('201718'!AN$3:AN$22,MATCH($B23,'201718'!$C$3:$C$22,0))</f>
        <v>sou</v>
      </c>
      <c r="AN23" s="42" t="str">
        <f>INDEX('201718'!AO$3:AO$22,MATCH($B23,'201718'!$C$3:$C$22,0))</f>
        <v>TOT</v>
      </c>
      <c r="AO23" s="42" t="str">
        <f>INDEX('201718'!AP$3:AP$22,MATCH($B23,'201718'!$C$3:$C$22,0))</f>
        <v>cry</v>
      </c>
    </row>
    <row r="24" spans="1:41" x14ac:dyDescent="0.2">
      <c r="A24" s="43">
        <f>A23</f>
        <v>1.9101021820177522</v>
      </c>
      <c r="B24" s="44" t="str">
        <f>B23</f>
        <v>BOU</v>
      </c>
      <c r="C24" s="45"/>
      <c r="D24" s="42">
        <f>INDEX('201718'!E$25:E$44,MATCH($B24,'201718'!$C$25:$C$44,0))</f>
        <v>0.79098850479806104</v>
      </c>
      <c r="E24" s="42">
        <f>INDEX('201718'!F$25:F$44,MATCH($B24,'201718'!$C$25:$C$44,0))</f>
        <v>0.31593481574076548</v>
      </c>
      <c r="F24" s="42">
        <f>INDEX('201718'!G$25:G$44,MATCH($B24,'201718'!$C$25:$C$44,0))</f>
        <v>0.65086629233733695</v>
      </c>
      <c r="G24" s="42">
        <f>INDEX('201718'!H$25:H$44,MATCH($B24,'201718'!$C$25:$C$44,0))</f>
        <v>0.15231256914158886</v>
      </c>
      <c r="H24" s="42">
        <f>INDEX('201718'!I$25:I$44,MATCH($B24,'201718'!$C$25:$C$44,0))</f>
        <v>0.65347791716242454</v>
      </c>
      <c r="I24" s="42">
        <f>INDEX('201718'!J$25:J$44,MATCH($B24,'201718'!$C$25:$C$44,0))</f>
        <v>0.29757669314034962</v>
      </c>
      <c r="J24" s="42">
        <f>INDEX('201718'!K$25:K$44,MATCH($B24,'201718'!$C$25:$C$44,0))</f>
        <v>0.65867340493813142</v>
      </c>
      <c r="K24" s="42">
        <f>INDEX('201718'!L$25:L$44,MATCH($B24,'201718'!$C$25:$C$44,0))</f>
        <v>0.37707933827244511</v>
      </c>
      <c r="L24" s="42">
        <f>INDEX('201718'!M$25:M$44,MATCH($B24,'201718'!$C$25:$C$44,0))</f>
        <v>0.70840426513965815</v>
      </c>
      <c r="M24" s="42">
        <f>INDEX('201718'!N$25:N$44,MATCH($B24,'201718'!$C$25:$C$44,0))</f>
        <v>0.36632500813627206</v>
      </c>
      <c r="N24" s="42">
        <f>INDEX('201718'!O$25:O$44,MATCH($B24,'201718'!$C$25:$C$44,0))</f>
        <v>0.38987140306288914</v>
      </c>
      <c r="O24" s="42">
        <f>INDEX('201718'!P$25:P$44,MATCH($B24,'201718'!$C$25:$C$44,0))</f>
        <v>0.31967888425044366</v>
      </c>
      <c r="P24" s="42">
        <f>INDEX('201718'!Q$25:Q$44,MATCH($B24,'201718'!$C$25:$C$44,0))</f>
        <v>0.47871396136777283</v>
      </c>
      <c r="Q24" s="42">
        <f>INDEX('201718'!R$25:R$44,MATCH($B24,'201718'!$C$25:$C$44,0))</f>
        <v>7.509277793045567E-2</v>
      </c>
      <c r="R24" s="42">
        <f>INDEX('201718'!S$25:S$44,MATCH($B24,'201718'!$C$25:$C$44,0))</f>
        <v>0.80034608713128652</v>
      </c>
      <c r="S24" s="42">
        <f>INDEX('201718'!T$25:T$44,MATCH($B24,'201718'!$C$25:$C$44,0))</f>
        <v>0.34574038629216747</v>
      </c>
      <c r="T24" s="42">
        <f>INDEX('201718'!U$25:U$44,MATCH($B24,'201718'!$C$25:$C$44,0))</f>
        <v>0.42262656842481677</v>
      </c>
      <c r="U24" s="42">
        <f>INDEX('201718'!V$25:V$44,MATCH($B24,'201718'!$C$25:$C$44,0))</f>
        <v>0.73160398544688676</v>
      </c>
      <c r="V24" s="42">
        <f>INDEX('201718'!W$25:W$44,MATCH($B24,'201718'!$C$25:$C$44,0))</f>
        <v>0.1034166935708689</v>
      </c>
      <c r="W24" s="42">
        <f>INDEX('201718'!X$25:X$44,MATCH($B24,'201718'!$C$25:$C$44,0))</f>
        <v>0.11995172455256267</v>
      </c>
      <c r="X24" s="42">
        <f>INDEX('201718'!Y$25:Y$44,MATCH($B24,'201718'!$C$25:$C$44,0))</f>
        <v>0.73944213189769514</v>
      </c>
      <c r="Y24" s="42">
        <f>INDEX('201718'!Z$25:Z$44,MATCH($B24,'201718'!$C$25:$C$44,0))</f>
        <v>0.28451282763148283</v>
      </c>
      <c r="Z24" s="42">
        <f>INDEX('201718'!AA$25:AA$44,MATCH($B24,'201718'!$C$25:$C$44,0))</f>
        <v>0.68406518425923457</v>
      </c>
      <c r="AA24" s="42">
        <f>INDEX('201718'!AB$25:AB$44,MATCH($B24,'201718'!$C$25:$C$44,0))</f>
        <v>0.45721920992010506</v>
      </c>
      <c r="AB24" s="42">
        <f>INDEX('201718'!AC$25:AC$44,MATCH($B24,'201718'!$C$25:$C$44,0))</f>
        <v>0.44666853881074359</v>
      </c>
      <c r="AC24" s="42">
        <f>INDEX('201718'!AD$25:AD$44,MATCH($B24,'201718'!$C$25:$C$44,0))</f>
        <v>0.10130111024046987</v>
      </c>
      <c r="AD24" s="42">
        <f>INDEX('201718'!AE$25:AE$44,MATCH($B24,'201718'!$C$25:$C$44,0))</f>
        <v>0.77434920947775032</v>
      </c>
      <c r="AE24" s="42">
        <f>INDEX('201718'!AF$25:AF$44,MATCH($B24,'201718'!$C$25:$C$44,0))</f>
        <v>0.16379882229306639</v>
      </c>
      <c r="AF24" s="42">
        <f>INDEX('201718'!AG$25:AG$44,MATCH($B24,'201718'!$C$25:$C$44,0))</f>
        <v>0.27569159448102842</v>
      </c>
      <c r="AG24" s="42">
        <f>INDEX('201718'!AH$25:AH$44,MATCH($B24,'201718'!$C$25:$C$44,0))</f>
        <v>0.46093582885492557</v>
      </c>
      <c r="AH24" s="42">
        <f>INDEX('201718'!AI$25:AI$44,MATCH($B24,'201718'!$C$25:$C$44,0))</f>
        <v>0.68778552628814726</v>
      </c>
      <c r="AI24" s="42">
        <f>INDEX('201718'!AJ$25:AJ$44,MATCH($B24,'201718'!$C$25:$C$44,0))</f>
        <v>0.28686226224327344</v>
      </c>
      <c r="AJ24" s="42">
        <f>INDEX('201718'!AK$25:AK$44,MATCH($B24,'201718'!$C$25:$C$44,0))</f>
        <v>0.66511446297729249</v>
      </c>
      <c r="AK24" s="42">
        <f>INDEX('201718'!AL$25:AL$44,MATCH($B24,'201718'!$C$25:$C$44,0))</f>
        <v>0.36766228690367231</v>
      </c>
      <c r="AL24" s="42">
        <f>INDEX('201718'!AM$25:AM$44,MATCH($B24,'201718'!$C$25:$C$44,0))</f>
        <v>0.73047214289296269</v>
      </c>
      <c r="AM24" s="42">
        <f>INDEX('201718'!AN$25:AN$44,MATCH($B24,'201718'!$C$25:$C$44,0))</f>
        <v>0.34132659506186852</v>
      </c>
      <c r="AN24" s="42">
        <f>INDEX('201718'!AO$25:AO$44,MATCH($B24,'201718'!$C$25:$C$44,0))</f>
        <v>0.35096725992744776</v>
      </c>
      <c r="AO24" s="42">
        <f>INDEX('201718'!AP$25:AP$44,MATCH($B24,'201718'!$C$25:$C$44,0))</f>
        <v>0.2915957348603419</v>
      </c>
    </row>
    <row r="25" spans="1:41" x14ac:dyDescent="0.2">
      <c r="A25" s="39">
        <f>SUMIFS($D26:$AO26,$D$6:$AO$6,"&gt;"&amp;$A$4-1,$D$6:$AO$6,"&lt;"&amp;$B$4+1)</f>
        <v>1.9017451709034787</v>
      </c>
      <c r="B25" s="40" t="s">
        <v>100</v>
      </c>
      <c r="C25" s="41" t="s">
        <v>5</v>
      </c>
      <c r="D25" s="42" t="str">
        <f>INDEX('201718'!E$3:E$22,MATCH($B25,'201718'!$C$3:$C$22,0))</f>
        <v>ful</v>
      </c>
      <c r="E25" s="42" t="str">
        <f>INDEX('201718'!F$3:F$22,MATCH($B25,'201718'!$C$3:$C$22,0))</f>
        <v>LIV</v>
      </c>
      <c r="F25" s="42" t="str">
        <f>INDEX('201718'!G$3:G$22,MATCH($B25,'201718'!$C$3:$C$22,0))</f>
        <v>wat</v>
      </c>
      <c r="G25" s="42" t="str">
        <f>INDEX('201718'!H$3:H$22,MATCH($B25,'201718'!$C$3:$C$22,0))</f>
        <v>SOU</v>
      </c>
      <c r="H25" s="42" t="str">
        <f>INDEX('201718'!I$3:I$22,MATCH($B25,'201718'!$C$3:$C$22,0))</f>
        <v>hud</v>
      </c>
      <c r="I25" s="42" t="str">
        <f>INDEX('201718'!J$3:J$22,MATCH($B25,'201718'!$C$3:$C$22,0))</f>
        <v>NEW</v>
      </c>
      <c r="J25" s="42" t="str">
        <f>INDEX('201718'!K$3:K$22,MATCH($B25,'201718'!$C$3:$C$22,0))</f>
        <v>bou</v>
      </c>
      <c r="K25" s="42" t="str">
        <f>INDEX('201718'!L$3:L$22,MATCH($B25,'201718'!$C$3:$C$22,0))</f>
        <v>WLV</v>
      </c>
      <c r="L25" s="42" t="str">
        <f>INDEX('201718'!M$3:M$22,MATCH($B25,'201718'!$C$3:$C$22,0))</f>
        <v>eve</v>
      </c>
      <c r="M25" s="42" t="str">
        <f>INDEX('201718'!N$3:N$22,MATCH($B25,'201718'!$C$3:$C$22,0))</f>
        <v>ARS</v>
      </c>
      <c r="N25" s="42" t="str">
        <f>INDEX('201718'!O$3:O$22,MATCH($B25,'201718'!$C$3:$C$22,0))</f>
        <v>che</v>
      </c>
      <c r="O25" s="42" t="str">
        <f>INDEX('201718'!P$3:P$22,MATCH($B25,'201718'!$C$3:$C$22,0))</f>
        <v>TOT</v>
      </c>
      <c r="P25" s="42" t="str">
        <f>INDEX('201718'!Q$3:Q$22,MATCH($B25,'201718'!$C$3:$C$22,0))</f>
        <v>mun</v>
      </c>
      <c r="Q25" s="42" t="str">
        <f>INDEX('201718'!R$3:R$22,MATCH($B25,'201718'!$C$3:$C$22,0))</f>
        <v>BUR</v>
      </c>
      <c r="R25" s="42" t="str">
        <f>INDEX('201718'!S$3:S$22,MATCH($B25,'201718'!$C$3:$C$22,0))</f>
        <v>bha</v>
      </c>
      <c r="S25" s="42" t="str">
        <f>INDEX('201718'!T$3:T$22,MATCH($B25,'201718'!$C$3:$C$22,0))</f>
        <v>whu</v>
      </c>
      <c r="T25" s="42" t="str">
        <f>INDEX('201718'!U$3:U$22,MATCH($B25,'201718'!$C$3:$C$22,0))</f>
        <v>LEI</v>
      </c>
      <c r="U25" s="42" t="str">
        <f>INDEX('201718'!V$3:V$22,MATCH($B25,'201718'!$C$3:$C$22,0))</f>
        <v>mci</v>
      </c>
      <c r="V25" s="42" t="str">
        <f>INDEX('201718'!W$3:W$22,MATCH($B25,'201718'!$C$3:$C$22,0))</f>
        <v>CDF</v>
      </c>
      <c r="W25" s="42" t="str">
        <f>INDEX('201718'!X$3:X$22,MATCH($B25,'201718'!$C$3:$C$22,0))</f>
        <v>CHE</v>
      </c>
      <c r="X25" s="42" t="str">
        <f>INDEX('201718'!Y$3:Y$22,MATCH($B25,'201718'!$C$3:$C$22,0))</f>
        <v>wlv</v>
      </c>
      <c r="Y25" s="42" t="str">
        <f>INDEX('201718'!Z$3:Z$22,MATCH($B25,'201718'!$C$3:$C$22,0))</f>
        <v>WAT</v>
      </c>
      <c r="Z25" s="42" t="str">
        <f>INDEX('201718'!AA$3:AA$22,MATCH($B25,'201718'!$C$3:$C$22,0))</f>
        <v>liv</v>
      </c>
      <c r="AA25" s="42" t="str">
        <f>INDEX('201718'!AB$3:AB$22,MATCH($B25,'201718'!$C$3:$C$22,0))</f>
        <v>sou</v>
      </c>
      <c r="AB25" s="42" t="str">
        <f>INDEX('201718'!AC$3:AC$22,MATCH($B25,'201718'!$C$3:$C$22,0))</f>
        <v>FUL</v>
      </c>
      <c r="AC25" s="42" t="str">
        <f>INDEX('201718'!AD$3:AD$22,MATCH($B25,'201718'!$C$3:$C$22,0))</f>
        <v>WHU</v>
      </c>
      <c r="AD25" s="42" t="str">
        <f>INDEX('201718'!AE$3:AE$22,MATCH($B25,'201718'!$C$3:$C$22,0))</f>
        <v>lei</v>
      </c>
      <c r="AE25" s="42" t="str">
        <f>INDEX('201718'!AF$3:AF$22,MATCH($B25,'201718'!$C$3:$C$22,0))</f>
        <v>MUN</v>
      </c>
      <c r="AF25" s="42" t="str">
        <f>INDEX('201718'!AG$3:AG$22,MATCH($B25,'201718'!$C$3:$C$22,0))</f>
        <v>bur</v>
      </c>
      <c r="AG25" s="42" t="str">
        <f>INDEX('201718'!AH$3:AH$22,MATCH($B25,'201718'!$C$3:$C$22,0))</f>
        <v>BHA</v>
      </c>
      <c r="AH25" s="42" t="str">
        <f>INDEX('201718'!AI$3:AI$22,MATCH($B25,'201718'!$C$3:$C$22,0))</f>
        <v>tot</v>
      </c>
      <c r="AI25" s="42" t="str">
        <f>INDEX('201718'!AJ$3:AJ$22,MATCH($B25,'201718'!$C$3:$C$22,0))</f>
        <v>HUD</v>
      </c>
      <c r="AJ25" s="42" t="str">
        <f>INDEX('201718'!AK$3:AK$22,MATCH($B25,'201718'!$C$3:$C$22,0))</f>
        <v>new</v>
      </c>
      <c r="AK25" s="42" t="str">
        <f>INDEX('201718'!AL$3:AL$22,MATCH($B25,'201718'!$C$3:$C$22,0))</f>
        <v>MCI</v>
      </c>
      <c r="AL25" s="42" t="str">
        <f>INDEX('201718'!AM$3:AM$22,MATCH($B25,'201718'!$C$3:$C$22,0))</f>
        <v>ars</v>
      </c>
      <c r="AM25" s="42" t="str">
        <f>INDEX('201718'!AN$3:AN$22,MATCH($B25,'201718'!$C$3:$C$22,0))</f>
        <v>EVE</v>
      </c>
      <c r="AN25" s="42" t="str">
        <f>INDEX('201718'!AO$3:AO$22,MATCH($B25,'201718'!$C$3:$C$22,0))</f>
        <v>cdf</v>
      </c>
      <c r="AO25" s="42" t="str">
        <f>INDEX('201718'!AP$3:AP$22,MATCH($B25,'201718'!$C$3:$C$22,0))</f>
        <v>BOU</v>
      </c>
    </row>
    <row r="26" spans="1:41" x14ac:dyDescent="0.2">
      <c r="A26" s="43">
        <f>A25</f>
        <v>1.9017451709034787</v>
      </c>
      <c r="B26" s="44" t="str">
        <f>B25</f>
        <v>CRY</v>
      </c>
      <c r="C26" s="45"/>
      <c r="D26" s="42">
        <f>INDEX('201718'!E$25:E$44,MATCH($B26,'201718'!$C$25:$C$44,0))</f>
        <v>0.39343739300181246</v>
      </c>
      <c r="E26" s="42">
        <f>INDEX('201718'!F$25:F$44,MATCH($B26,'201718'!$C$25:$C$44,0))</f>
        <v>0.37222418115320854</v>
      </c>
      <c r="F26" s="42">
        <f>INDEX('201718'!G$25:G$44,MATCH($B26,'201718'!$C$25:$C$44,0))</f>
        <v>0.40447961130157106</v>
      </c>
      <c r="G26" s="42">
        <f>INDEX('201718'!H$25:H$44,MATCH($B26,'201718'!$C$25:$C$44,0))</f>
        <v>0.73160398544688676</v>
      </c>
      <c r="H26" s="42">
        <f>INDEX('201718'!I$25:I$44,MATCH($B26,'201718'!$C$25:$C$44,0))</f>
        <v>0.48963985010746497</v>
      </c>
      <c r="I26" s="42">
        <f>INDEX('201718'!J$25:J$44,MATCH($B26,'201718'!$C$25:$C$44,0))</f>
        <v>0.71195868155724273</v>
      </c>
      <c r="J26" s="42">
        <f>INDEX('201718'!K$25:K$44,MATCH($B26,'201718'!$C$25:$C$44,0))</f>
        <v>0.34132659506186852</v>
      </c>
      <c r="K26" s="42">
        <f>INDEX('201718'!L$25:L$44,MATCH($B26,'201718'!$C$25:$C$44,0))</f>
        <v>0.79382923251342219</v>
      </c>
      <c r="L26" s="42">
        <f>INDEX('201718'!M$25:M$44,MATCH($B26,'201718'!$C$25:$C$44,0))</f>
        <v>0.30851818278941157</v>
      </c>
      <c r="M26" s="42">
        <f>INDEX('201718'!N$25:N$44,MATCH($B26,'201718'!$C$25:$C$44,0))</f>
        <v>0.50748284282868472</v>
      </c>
      <c r="N26" s="42">
        <f>INDEX('201718'!O$25:O$44,MATCH($B26,'201718'!$C$25:$C$44,0))</f>
        <v>0.16777934364973013</v>
      </c>
      <c r="O26" s="42">
        <f>INDEX('201718'!P$25:P$44,MATCH($B26,'201718'!$C$25:$C$44,0))</f>
        <v>0.37762034654677518</v>
      </c>
      <c r="P26" s="42">
        <f>INDEX('201718'!Q$25:Q$44,MATCH($B26,'201718'!$C$25:$C$44,0))</f>
        <v>0.13264659010036356</v>
      </c>
      <c r="Q26" s="42">
        <f>INDEX('201718'!R$25:R$44,MATCH($B26,'201718'!$C$25:$C$44,0))</f>
        <v>0.69025241215515132</v>
      </c>
      <c r="R26" s="42">
        <f>INDEX('201718'!S$25:S$44,MATCH($B26,'201718'!$C$25:$C$44,0))</f>
        <v>0.39481198006730017</v>
      </c>
      <c r="S26" s="42">
        <f>INDEX('201718'!T$25:T$44,MATCH($B26,'201718'!$C$25:$C$44,0))</f>
        <v>0.34132659506186852</v>
      </c>
      <c r="T26" s="42">
        <f>INDEX('201718'!U$25:U$44,MATCH($B26,'201718'!$C$25:$C$44,0))</f>
        <v>0.67906787809449409</v>
      </c>
      <c r="U26" s="42">
        <f>INDEX('201718'!V$25:V$44,MATCH($B26,'201718'!$C$25:$C$44,0))</f>
        <v>8.349048397350281E-2</v>
      </c>
      <c r="V26" s="42">
        <f>INDEX('201718'!W$25:W$44,MATCH($B26,'201718'!$C$25:$C$44,0))</f>
        <v>0.80938568274546163</v>
      </c>
      <c r="W26" s="42">
        <f>INDEX('201718'!X$25:X$44,MATCH($B26,'201718'!$C$25:$C$44,0))</f>
        <v>0.48590040539517793</v>
      </c>
      <c r="X26" s="42">
        <f>INDEX('201718'!Y$25:Y$44,MATCH($B26,'201718'!$C$25:$C$44,0))</f>
        <v>0.45094059589380941</v>
      </c>
      <c r="Y26" s="42">
        <f>INDEX('201718'!Z$25:Z$44,MATCH($B26,'201718'!$C$25:$C$44,0))</f>
        <v>0.76100554650979613</v>
      </c>
      <c r="Z26" s="42">
        <f>INDEX('201718'!AA$25:AA$44,MATCH($B26,'201718'!$C$25:$C$44,0))</f>
        <v>0.11227394130312476</v>
      </c>
      <c r="AA26" s="42">
        <f>INDEX('201718'!AB$25:AB$44,MATCH($B26,'201718'!$C$25:$C$44,0))</f>
        <v>0.36766228690367231</v>
      </c>
      <c r="AB26" s="42">
        <f>INDEX('201718'!AC$25:AC$44,MATCH($B26,'201718'!$C$25:$C$44,0))</f>
        <v>0.75252945984706876</v>
      </c>
      <c r="AC26" s="42">
        <f>INDEX('201718'!AD$25:AD$44,MATCH($B26,'201718'!$C$25:$C$44,0))</f>
        <v>0.70840426513965815</v>
      </c>
      <c r="AD26" s="42">
        <f>INDEX('201718'!AE$25:AE$44,MATCH($B26,'201718'!$C$25:$C$44,0))</f>
        <v>0.31097968868713621</v>
      </c>
      <c r="AE26" s="42">
        <f>INDEX('201718'!AF$25:AF$44,MATCH($B26,'201718'!$C$25:$C$44,0))</f>
        <v>0.41757809041651622</v>
      </c>
      <c r="AF26" s="42">
        <f>INDEX('201718'!AG$25:AG$44,MATCH($B26,'201718'!$C$25:$C$44,0))</f>
        <v>0.32218794588805744</v>
      </c>
      <c r="AG26" s="42">
        <f>INDEX('201718'!AH$25:AH$44,MATCH($B26,'201718'!$C$25:$C$44,0))</f>
        <v>0.75359992034875933</v>
      </c>
      <c r="AH26" s="42">
        <f>INDEX('201718'!AI$25:AI$44,MATCH($B26,'201718'!$C$25:$C$44,0))</f>
        <v>0.11458946343928759</v>
      </c>
      <c r="AI26" s="42">
        <f>INDEX('201718'!AJ$25:AJ$44,MATCH($B26,'201718'!$C$25:$C$44,0))</f>
        <v>0.81810901379896861</v>
      </c>
      <c r="AJ26" s="42">
        <f>INDEX('201718'!AK$25:AK$44,MATCH($B26,'201718'!$C$25:$C$44,0))</f>
        <v>0.34521971756866821</v>
      </c>
      <c r="AK26" s="42">
        <f>INDEX('201718'!AL$25:AL$44,MATCH($B26,'201718'!$C$25:$C$44,0))</f>
        <v>0.29926397743996486</v>
      </c>
      <c r="AL26" s="42">
        <f>INDEX('201718'!AM$25:AM$44,MATCH($B26,'201718'!$C$25:$C$44,0))</f>
        <v>0.18018405652360106</v>
      </c>
      <c r="AM26" s="42">
        <f>INDEX('201718'!AN$25:AN$44,MATCH($B26,'201718'!$C$25:$C$44,0))</f>
        <v>0.67655365665872702</v>
      </c>
      <c r="AN26" s="42">
        <f>INDEX('201718'!AO$25:AO$44,MATCH($B26,'201718'!$C$25:$C$44,0))</f>
        <v>0.47526741184535293</v>
      </c>
      <c r="AO26" s="42">
        <f>INDEX('201718'!AP$25:AP$44,MATCH($B26,'201718'!$C$25:$C$44,0))</f>
        <v>0.70840426513965815</v>
      </c>
    </row>
    <row r="27" spans="1:41" x14ac:dyDescent="0.2">
      <c r="A27" s="39">
        <f>SUMIFS($D28:$AO28,$D$6:$AO$6,"&gt;"&amp;$A$4-1,$D$6:$AO$6,"&lt;"&amp;$B$4+1)</f>
        <v>1.8071532151819667</v>
      </c>
      <c r="B27" s="40" t="s">
        <v>28</v>
      </c>
      <c r="C27" s="41" t="s">
        <v>15</v>
      </c>
      <c r="D27" s="42" t="str">
        <f>INDEX('201718'!E$3:E$22,MATCH($B27,'201718'!$C$3:$C$22,0))</f>
        <v>BHA</v>
      </c>
      <c r="E27" s="42" t="str">
        <f>INDEX('201718'!F$3:F$22,MATCH($B27,'201718'!$C$3:$C$22,0))</f>
        <v>bur</v>
      </c>
      <c r="F27" s="42" t="str">
        <f>INDEX('201718'!G$3:G$22,MATCH($B27,'201718'!$C$3:$C$22,0))</f>
        <v>CRY</v>
      </c>
      <c r="G27" s="42" t="str">
        <f>INDEX('201718'!H$3:H$22,MATCH($B27,'201718'!$C$3:$C$22,0))</f>
        <v>TOT</v>
      </c>
      <c r="H27" s="42" t="str">
        <f>INDEX('201718'!I$3:I$22,MATCH($B27,'201718'!$C$3:$C$22,0))</f>
        <v>MUN</v>
      </c>
      <c r="I27" s="42" t="str">
        <f>INDEX('201718'!J$3:J$22,MATCH($B27,'201718'!$C$3:$C$22,0))</f>
        <v>ful</v>
      </c>
      <c r="J27" s="42" t="str">
        <f>INDEX('201718'!K$3:K$22,MATCH($B27,'201718'!$C$3:$C$22,0))</f>
        <v>ars</v>
      </c>
      <c r="K27" s="42" t="str">
        <f>INDEX('201718'!L$3:L$22,MATCH($B27,'201718'!$C$3:$C$22,0))</f>
        <v>BOU</v>
      </c>
      <c r="L27" s="42" t="str">
        <f>INDEX('201718'!M$3:M$22,MATCH($B27,'201718'!$C$3:$C$22,0))</f>
        <v>wlv</v>
      </c>
      <c r="M27" s="42" t="str">
        <f>INDEX('201718'!N$3:N$22,MATCH($B27,'201718'!$C$3:$C$22,0))</f>
        <v>HUD</v>
      </c>
      <c r="N27" s="42" t="str">
        <f>INDEX('201718'!O$3:O$22,MATCH($B27,'201718'!$C$3:$C$22,0))</f>
        <v>new</v>
      </c>
      <c r="O27" s="42" t="str">
        <f>INDEX('201718'!P$3:P$22,MATCH($B27,'201718'!$C$3:$C$22,0))</f>
        <v>sou</v>
      </c>
      <c r="P27" s="42" t="str">
        <f>INDEX('201718'!Q$3:Q$22,MATCH($B27,'201718'!$C$3:$C$22,0))</f>
        <v>LIV</v>
      </c>
      <c r="Q27" s="42" t="str">
        <f>INDEX('201718'!R$3:R$22,MATCH($B27,'201718'!$C$3:$C$22,0))</f>
        <v>lei</v>
      </c>
      <c r="R27" s="42" t="str">
        <f>INDEX('201718'!S$3:S$22,MATCH($B27,'201718'!$C$3:$C$22,0))</f>
        <v>MCI</v>
      </c>
      <c r="S27" s="42" t="str">
        <f>INDEX('201718'!T$3:T$22,MATCH($B27,'201718'!$C$3:$C$22,0))</f>
        <v>eve</v>
      </c>
      <c r="T27" s="42" t="str">
        <f>INDEX('201718'!U$3:U$22,MATCH($B27,'201718'!$C$3:$C$22,0))</f>
        <v>CDF</v>
      </c>
      <c r="U27" s="42" t="str">
        <f>INDEX('201718'!V$3:V$22,MATCH($B27,'201718'!$C$3:$C$22,0))</f>
        <v>whu</v>
      </c>
      <c r="V27" s="42" t="str">
        <f>INDEX('201718'!W$3:W$22,MATCH($B27,'201718'!$C$3:$C$22,0))</f>
        <v>CHE</v>
      </c>
      <c r="W27" s="42" t="str">
        <f>INDEX('201718'!X$3:X$22,MATCH($B27,'201718'!$C$3:$C$22,0))</f>
        <v>NEW</v>
      </c>
      <c r="X27" s="42" t="str">
        <f>INDEX('201718'!Y$3:Y$22,MATCH($B27,'201718'!$C$3:$C$22,0))</f>
        <v>bou</v>
      </c>
      <c r="Y27" s="42" t="str">
        <f>INDEX('201718'!Z$3:Z$22,MATCH($B27,'201718'!$C$3:$C$22,0))</f>
        <v>cry</v>
      </c>
      <c r="Z27" s="42" t="str">
        <f>INDEX('201718'!AA$3:AA$22,MATCH($B27,'201718'!$C$3:$C$22,0))</f>
        <v>BUR</v>
      </c>
      <c r="AA27" s="42" t="str">
        <f>INDEX('201718'!AB$3:AB$22,MATCH($B27,'201718'!$C$3:$C$22,0))</f>
        <v>tot</v>
      </c>
      <c r="AB27" s="42" t="str">
        <f>INDEX('201718'!AC$3:AC$22,MATCH($B27,'201718'!$C$3:$C$22,0))</f>
        <v>bha</v>
      </c>
      <c r="AC27" s="42" t="str">
        <f>INDEX('201718'!AD$3:AD$22,MATCH($B27,'201718'!$C$3:$C$22,0))</f>
        <v>EVE</v>
      </c>
      <c r="AD27" s="42" t="str">
        <f>INDEX('201718'!AE$3:AE$22,MATCH($B27,'201718'!$C$3:$C$22,0))</f>
        <v>cdf</v>
      </c>
      <c r="AE27" s="42" t="str">
        <f>INDEX('201718'!AF$3:AF$22,MATCH($B27,'201718'!$C$3:$C$22,0))</f>
        <v>liv</v>
      </c>
      <c r="AF27" s="42" t="str">
        <f>INDEX('201718'!AG$3:AG$22,MATCH($B27,'201718'!$C$3:$C$22,0))</f>
        <v>LEI</v>
      </c>
      <c r="AG27" s="42" t="str">
        <f>INDEX('201718'!AH$3:AH$22,MATCH($B27,'201718'!$C$3:$C$22,0))</f>
        <v>mci</v>
      </c>
      <c r="AH27" s="42" t="str">
        <f>INDEX('201718'!AI$3:AI$22,MATCH($B27,'201718'!$C$3:$C$22,0))</f>
        <v>SOU</v>
      </c>
      <c r="AI27" s="42" t="str">
        <f>INDEX('201718'!AJ$3:AJ$22,MATCH($B27,'201718'!$C$3:$C$22,0))</f>
        <v>mun</v>
      </c>
      <c r="AJ27" s="42" t="str">
        <f>INDEX('201718'!AK$3:AK$22,MATCH($B27,'201718'!$C$3:$C$22,0))</f>
        <v>FUL</v>
      </c>
      <c r="AK27" s="42" t="str">
        <f>INDEX('201718'!AL$3:AL$22,MATCH($B27,'201718'!$C$3:$C$22,0))</f>
        <v>ARS</v>
      </c>
      <c r="AL27" s="42" t="str">
        <f>INDEX('201718'!AM$3:AM$22,MATCH($B27,'201718'!$C$3:$C$22,0))</f>
        <v>hud</v>
      </c>
      <c r="AM27" s="42" t="str">
        <f>INDEX('201718'!AN$3:AN$22,MATCH($B27,'201718'!$C$3:$C$22,0))</f>
        <v>WLV</v>
      </c>
      <c r="AN27" s="42" t="str">
        <f>INDEX('201718'!AO$3:AO$22,MATCH($B27,'201718'!$C$3:$C$22,0))</f>
        <v>che</v>
      </c>
      <c r="AO27" s="42" t="str">
        <f>INDEX('201718'!AP$3:AP$22,MATCH($B27,'201718'!$C$3:$C$22,0))</f>
        <v>WHU</v>
      </c>
    </row>
    <row r="28" spans="1:41" x14ac:dyDescent="0.2">
      <c r="A28" s="43">
        <f>A27</f>
        <v>1.8071532151819667</v>
      </c>
      <c r="B28" s="44" t="str">
        <f>B27</f>
        <v>WAT</v>
      </c>
      <c r="C28" s="45"/>
      <c r="D28" s="42">
        <f>INDEX('201718'!E$25:E$44,MATCH($B28,'201718'!$C$25:$C$44,0))</f>
        <v>0.67529269872987008</v>
      </c>
      <c r="E28" s="42">
        <f>INDEX('201718'!F$25:F$44,MATCH($B28,'201718'!$C$25:$C$44,0))</f>
        <v>0.24426852512975933</v>
      </c>
      <c r="F28" s="42">
        <f>INDEX('201718'!G$25:G$44,MATCH($B28,'201718'!$C$25:$C$44,0))</f>
        <v>0.59552038869842894</v>
      </c>
      <c r="G28" s="42">
        <f>INDEX('201718'!H$25:H$44,MATCH($B28,'201718'!$C$25:$C$44,0))</f>
        <v>0.29207160262390824</v>
      </c>
      <c r="H28" s="42">
        <f>INDEX('201718'!I$25:I$44,MATCH($B28,'201718'!$C$25:$C$44,0))</f>
        <v>0.32774396816393192</v>
      </c>
      <c r="I28" s="42">
        <f>INDEX('201718'!J$25:J$44,MATCH($B28,'201718'!$C$25:$C$44,0))</f>
        <v>0.30606750575739611</v>
      </c>
      <c r="J28" s="42">
        <f>INDEX('201718'!K$25:K$44,MATCH($B28,'201718'!$C$25:$C$44,0))</f>
        <v>0.13001976741756827</v>
      </c>
      <c r="K28" s="42">
        <f>INDEX('201718'!L$25:L$44,MATCH($B28,'201718'!$C$25:$C$44,0))</f>
        <v>0.62292066172755489</v>
      </c>
      <c r="L28" s="42">
        <f>INDEX('201718'!M$25:M$44,MATCH($B28,'201718'!$C$25:$C$44,0))</f>
        <v>0.35834512371353788</v>
      </c>
      <c r="M28" s="42">
        <f>INDEX('201718'!N$25:N$44,MATCH($B28,'201718'!$C$25:$C$44,0))</f>
        <v>0.75359992034875933</v>
      </c>
      <c r="N28" s="42">
        <f>INDEX('201718'!O$25:O$44,MATCH($B28,'201718'!$C$25:$C$44,0))</f>
        <v>0.26389884934609403</v>
      </c>
      <c r="O28" s="42">
        <f>INDEX('201718'!P$25:P$44,MATCH($B28,'201718'!$C$25:$C$44,0))</f>
        <v>0.2833424666908147</v>
      </c>
      <c r="P28" s="42">
        <f>INDEX('201718'!Q$25:Q$44,MATCH($B28,'201718'!$C$25:$C$44,0))</f>
        <v>0.28733353846157667</v>
      </c>
      <c r="Q28" s="42">
        <f>INDEX('201718'!R$25:R$44,MATCH($B28,'201718'!$C$25:$C$44,0))</f>
        <v>0.23483180234276793</v>
      </c>
      <c r="R28" s="42">
        <f>INDEX('201718'!S$25:S$44,MATCH($B28,'201718'!$C$25:$C$44,0))</f>
        <v>0.22504785772828234</v>
      </c>
      <c r="S28" s="42">
        <f>INDEX('201718'!T$25:T$44,MATCH($B28,'201718'!$C$25:$C$44,0))</f>
        <v>0.2327694117834406</v>
      </c>
      <c r="T28" s="42">
        <f>INDEX('201718'!U$25:U$44,MATCH($B28,'201718'!$C$25:$C$44,0))</f>
        <v>0.74275559756008225</v>
      </c>
      <c r="U28" s="42">
        <f>INDEX('201718'!V$25:V$44,MATCH($B28,'201718'!$C$25:$C$44,0))</f>
        <v>0.26055786810230475</v>
      </c>
      <c r="V28" s="42">
        <f>INDEX('201718'!W$25:W$44,MATCH($B28,'201718'!$C$25:$C$44,0))</f>
        <v>0.39124156742750388</v>
      </c>
      <c r="W28" s="42">
        <f>INDEX('201718'!X$25:X$44,MATCH($B28,'201718'!$C$25:$C$44,0))</f>
        <v>0.62696838418637313</v>
      </c>
      <c r="X28" s="42">
        <f>INDEX('201718'!Y$25:Y$44,MATCH($B28,'201718'!$C$25:$C$44,0))</f>
        <v>0.26055786810230475</v>
      </c>
      <c r="Y28" s="42">
        <f>INDEX('201718'!Z$25:Z$44,MATCH($B28,'201718'!$C$25:$C$44,0))</f>
        <v>0.23899445349020393</v>
      </c>
      <c r="Z28" s="42">
        <f>INDEX('201718'!AA$25:AA$44,MATCH($B28,'201718'!$C$25:$C$44,0))</f>
        <v>0.60243386863909221</v>
      </c>
      <c r="AA28" s="42">
        <f>INDEX('201718'!AB$25:AB$44,MATCH($B28,'201718'!$C$25:$C$44,0))</f>
        <v>8.0885319087067156E-2</v>
      </c>
      <c r="AB28" s="42">
        <f>INDEX('201718'!AC$25:AC$44,MATCH($B28,'201718'!$C$25:$C$44,0))</f>
        <v>0.3072914849853885</v>
      </c>
      <c r="AC28" s="42">
        <f>INDEX('201718'!AD$25:AD$44,MATCH($B28,'201718'!$C$25:$C$44,0))</f>
        <v>0.5871741254465398</v>
      </c>
      <c r="AD28" s="42">
        <f>INDEX('201718'!AE$25:AE$44,MATCH($B28,'201718'!$C$25:$C$44,0))</f>
        <v>0.38114428158319064</v>
      </c>
      <c r="AE28" s="42">
        <f>INDEX('201718'!AF$25:AF$44,MATCH($B28,'201718'!$C$25:$C$44,0))</f>
        <v>7.9189946963360111E-2</v>
      </c>
      <c r="AF28" s="42">
        <f>INDEX('201718'!AG$25:AG$44,MATCH($B28,'201718'!$C$25:$C$44,0))</f>
        <v>0.58996203749012754</v>
      </c>
      <c r="AG28" s="42">
        <f>INDEX('201718'!AH$25:AH$44,MATCH($B28,'201718'!$C$25:$C$44,0))</f>
        <v>5.8330854768861108E-2</v>
      </c>
      <c r="AH28" s="42">
        <f>INDEX('201718'!AI$25:AI$44,MATCH($B28,'201718'!$C$25:$C$44,0))</f>
        <v>0.64955706402745106</v>
      </c>
      <c r="AI28" s="42">
        <f>INDEX('201718'!AJ$25:AJ$44,MATCH($B28,'201718'!$C$25:$C$44,0))</f>
        <v>9.4196348361996127E-2</v>
      </c>
      <c r="AJ28" s="42">
        <f>INDEX('201718'!AK$25:AK$44,MATCH($B28,'201718'!$C$25:$C$44,0))</f>
        <v>0.67402919345834755</v>
      </c>
      <c r="AK28" s="42">
        <f>INDEX('201718'!AL$25:AL$44,MATCH($B28,'201718'!$C$25:$C$44,0))</f>
        <v>0.41198890512727526</v>
      </c>
      <c r="AL28" s="42">
        <f>INDEX('201718'!AM$25:AM$44,MATCH($B28,'201718'!$C$25:$C$44,0))</f>
        <v>0.39481198006730017</v>
      </c>
      <c r="AM28" s="42">
        <f>INDEX('201718'!AN$25:AN$44,MATCH($B28,'201718'!$C$25:$C$44,0))</f>
        <v>0.72361818135555267</v>
      </c>
      <c r="AN28" s="42">
        <f>INDEX('201718'!AO$25:AO$44,MATCH($B28,'201718'!$C$25:$C$44,0))</f>
        <v>0.12056072645518523</v>
      </c>
      <c r="AO28" s="42">
        <f>INDEX('201718'!AP$25:AP$44,MATCH($B28,'201718'!$C$25:$C$44,0))</f>
        <v>0.62292066172755489</v>
      </c>
    </row>
    <row r="29" spans="1:41" x14ac:dyDescent="0.2">
      <c r="A29" s="39">
        <f>SUMIFS($D30:$AO30,$D$6:$AO$6,"&gt;"&amp;$A$4-1,$D$6:$AO$6,"&lt;"&amp;$B$4+1)</f>
        <v>1.7960362471841231</v>
      </c>
      <c r="B29" s="40" t="s">
        <v>99</v>
      </c>
      <c r="C29" s="41" t="s">
        <v>11</v>
      </c>
      <c r="D29" s="42" t="str">
        <f>INDEX('201718'!E$3:E$22,MATCH($B29,'201718'!$C$3:$C$22,0))</f>
        <v>BUR</v>
      </c>
      <c r="E29" s="42" t="str">
        <f>INDEX('201718'!F$3:F$22,MATCH($B29,'201718'!$C$3:$C$22,0))</f>
        <v>eve</v>
      </c>
      <c r="F29" s="42" t="str">
        <f>INDEX('201718'!G$3:G$22,MATCH($B29,'201718'!$C$3:$C$22,0))</f>
        <v>LEI</v>
      </c>
      <c r="G29" s="42" t="str">
        <f>INDEX('201718'!H$3:H$22,MATCH($B29,'201718'!$C$3:$C$22,0))</f>
        <v>cry</v>
      </c>
      <c r="H29" s="42" t="str">
        <f>INDEX('201718'!I$3:I$22,MATCH($B29,'201718'!$C$3:$C$22,0))</f>
        <v>BHA</v>
      </c>
      <c r="I29" s="42" t="str">
        <f>INDEX('201718'!J$3:J$22,MATCH($B29,'201718'!$C$3:$C$22,0))</f>
        <v>liv</v>
      </c>
      <c r="J29" s="42" t="str">
        <f>INDEX('201718'!K$3:K$22,MATCH($B29,'201718'!$C$3:$C$22,0))</f>
        <v>wlv</v>
      </c>
      <c r="K29" s="42" t="str">
        <f>INDEX('201718'!L$3:L$22,MATCH($B29,'201718'!$C$3:$C$22,0))</f>
        <v>CHE</v>
      </c>
      <c r="L29" s="42" t="str">
        <f>INDEX('201718'!M$3:M$22,MATCH($B29,'201718'!$C$3:$C$22,0))</f>
        <v>bou</v>
      </c>
      <c r="M29" s="42" t="str">
        <f>INDEX('201718'!N$3:N$22,MATCH($B29,'201718'!$C$3:$C$22,0))</f>
        <v>NEW</v>
      </c>
      <c r="N29" s="42" t="str">
        <f>INDEX('201718'!O$3:O$22,MATCH($B29,'201718'!$C$3:$C$22,0))</f>
        <v>mci</v>
      </c>
      <c r="O29" s="42" t="str">
        <f>INDEX('201718'!P$3:P$22,MATCH($B29,'201718'!$C$3:$C$22,0))</f>
        <v>WAT</v>
      </c>
      <c r="P29" s="42" t="str">
        <f>INDEX('201718'!Q$3:Q$22,MATCH($B29,'201718'!$C$3:$C$22,0))</f>
        <v>ful</v>
      </c>
      <c r="Q29" s="42" t="str">
        <f>INDEX('201718'!R$3:R$22,MATCH($B29,'201718'!$C$3:$C$22,0))</f>
        <v>MUN</v>
      </c>
      <c r="R29" s="42" t="str">
        <f>INDEX('201718'!S$3:S$22,MATCH($B29,'201718'!$C$3:$C$22,0))</f>
        <v>tot</v>
      </c>
      <c r="S29" s="42" t="str">
        <f>INDEX('201718'!T$3:T$22,MATCH($B29,'201718'!$C$3:$C$22,0))</f>
        <v>cdf</v>
      </c>
      <c r="T29" s="42" t="str">
        <f>INDEX('201718'!U$3:U$22,MATCH($B29,'201718'!$C$3:$C$22,0))</f>
        <v>ARS</v>
      </c>
      <c r="U29" s="42" t="str">
        <f>INDEX('201718'!V$3:V$22,MATCH($B29,'201718'!$C$3:$C$22,0))</f>
        <v>hud</v>
      </c>
      <c r="V29" s="42" t="str">
        <f>INDEX('201718'!W$3:W$22,MATCH($B29,'201718'!$C$3:$C$22,0))</f>
        <v>WHU</v>
      </c>
      <c r="W29" s="42" t="str">
        <f>INDEX('201718'!X$3:X$22,MATCH($B29,'201718'!$C$3:$C$22,0))</f>
        <v>MCI</v>
      </c>
      <c r="X29" s="42" t="str">
        <f>INDEX('201718'!Y$3:Y$22,MATCH($B29,'201718'!$C$3:$C$22,0))</f>
        <v>che</v>
      </c>
      <c r="Y29" s="42" t="str">
        <f>INDEX('201718'!Z$3:Z$22,MATCH($B29,'201718'!$C$3:$C$22,0))</f>
        <v>lei</v>
      </c>
      <c r="Z29" s="42" t="str">
        <f>INDEX('201718'!AA$3:AA$22,MATCH($B29,'201718'!$C$3:$C$22,0))</f>
        <v>EVE</v>
      </c>
      <c r="AA29" s="42" t="str">
        <f>INDEX('201718'!AB$3:AB$22,MATCH($B29,'201718'!$C$3:$C$22,0))</f>
        <v>CRY</v>
      </c>
      <c r="AB29" s="42" t="str">
        <f>INDEX('201718'!AC$3:AC$22,MATCH($B29,'201718'!$C$3:$C$22,0))</f>
        <v>bur</v>
      </c>
      <c r="AC29" s="42" t="str">
        <f>INDEX('201718'!AD$3:AD$22,MATCH($B29,'201718'!$C$3:$C$22,0))</f>
        <v>CDF</v>
      </c>
      <c r="AD29" s="42" t="str">
        <f>INDEX('201718'!AE$3:AE$22,MATCH($B29,'201718'!$C$3:$C$22,0))</f>
        <v>ars</v>
      </c>
      <c r="AE29" s="42" t="str">
        <f>INDEX('201718'!AF$3:AF$22,MATCH($B29,'201718'!$C$3:$C$22,0))</f>
        <v>FUL</v>
      </c>
      <c r="AF29" s="42" t="str">
        <f>INDEX('201718'!AG$3:AG$22,MATCH($B29,'201718'!$C$3:$C$22,0))</f>
        <v>mun</v>
      </c>
      <c r="AG29" s="42" t="str">
        <f>INDEX('201718'!AH$3:AH$22,MATCH($B29,'201718'!$C$3:$C$22,0))</f>
        <v>TOT</v>
      </c>
      <c r="AH29" s="42" t="str">
        <f>INDEX('201718'!AI$3:AI$22,MATCH($B29,'201718'!$C$3:$C$22,0))</f>
        <v>wat</v>
      </c>
      <c r="AI29" s="42" t="str">
        <f>INDEX('201718'!AJ$3:AJ$22,MATCH($B29,'201718'!$C$3:$C$22,0))</f>
        <v>bha</v>
      </c>
      <c r="AJ29" s="42" t="str">
        <f>INDEX('201718'!AK$3:AK$22,MATCH($B29,'201718'!$C$3:$C$22,0))</f>
        <v>LIV</v>
      </c>
      <c r="AK29" s="42" t="str">
        <f>INDEX('201718'!AL$3:AL$22,MATCH($B29,'201718'!$C$3:$C$22,0))</f>
        <v>WLV</v>
      </c>
      <c r="AL29" s="42" t="str">
        <f>INDEX('201718'!AM$3:AM$22,MATCH($B29,'201718'!$C$3:$C$22,0))</f>
        <v>new</v>
      </c>
      <c r="AM29" s="42" t="str">
        <f>INDEX('201718'!AN$3:AN$22,MATCH($B29,'201718'!$C$3:$C$22,0))</f>
        <v>BOU</v>
      </c>
      <c r="AN29" s="42" t="str">
        <f>INDEX('201718'!AO$3:AO$22,MATCH($B29,'201718'!$C$3:$C$22,0))</f>
        <v>whu</v>
      </c>
      <c r="AO29" s="42" t="str">
        <f>INDEX('201718'!AP$3:AP$22,MATCH($B29,'201718'!$C$3:$C$22,0))</f>
        <v>HUD</v>
      </c>
    </row>
    <row r="30" spans="1:41" x14ac:dyDescent="0.2">
      <c r="A30" s="43">
        <f>A29</f>
        <v>1.7960362471841231</v>
      </c>
      <c r="B30" s="46" t="str">
        <f>B29</f>
        <v>SOU</v>
      </c>
      <c r="C30" s="47"/>
      <c r="D30" s="42">
        <f>INDEX('201718'!E$25:E$44,MATCH($B30,'201718'!$C$25:$C$44,0))</f>
        <v>0.63900336952543335</v>
      </c>
      <c r="E30" s="42">
        <f>INDEX('201718'!F$25:F$44,MATCH($B30,'201718'!$C$25:$C$44,0))</f>
        <v>0.26166847891920353</v>
      </c>
      <c r="F30" s="42">
        <f>INDEX('201718'!G$25:G$44,MATCH($B30,'201718'!$C$25:$C$44,0))</f>
        <v>0.62696838418637313</v>
      </c>
      <c r="G30" s="42">
        <f>INDEX('201718'!H$25:H$44,MATCH($B30,'201718'!$C$25:$C$44,0))</f>
        <v>0.26839601455311318</v>
      </c>
      <c r="H30" s="42">
        <f>INDEX('201718'!I$25:I$44,MATCH($B30,'201718'!$C$25:$C$44,0))</f>
        <v>0.70840426513965815</v>
      </c>
      <c r="I30" s="42">
        <f>INDEX('201718'!J$25:J$44,MATCH($B30,'201718'!$C$25:$C$44,0))</f>
        <v>9.1290401175648961E-2</v>
      </c>
      <c r="J30" s="42">
        <f>INDEX('201718'!K$25:K$44,MATCH($B30,'201718'!$C$25:$C$44,0))</f>
        <v>0.39481198006730017</v>
      </c>
      <c r="K30" s="42">
        <f>INDEX('201718'!L$25:L$44,MATCH($B30,'201718'!$C$25:$C$44,0))</f>
        <v>0.4288188492711657</v>
      </c>
      <c r="L30" s="42">
        <f>INDEX('201718'!M$25:M$44,MATCH($B30,'201718'!$C$25:$C$44,0))</f>
        <v>0.2915957348603419</v>
      </c>
      <c r="M30" s="42">
        <f>INDEX('201718'!N$25:N$44,MATCH($B30,'201718'!$C$25:$C$44,0))</f>
        <v>0.66254525046556545</v>
      </c>
      <c r="N30" s="42">
        <f>INDEX('201718'!O$25:O$44,MATCH($B30,'201718'!$C$25:$C$44,0))</f>
        <v>6.7477548601241111E-2</v>
      </c>
      <c r="O30" s="42">
        <f>INDEX('201718'!P$25:P$44,MATCH($B30,'201718'!$C$25:$C$44,0))</f>
        <v>0.71665753330918536</v>
      </c>
      <c r="P30" s="42">
        <f>INDEX('201718'!Q$25:Q$44,MATCH($B30,'201718'!$C$25:$C$44,0))</f>
        <v>0.34003359586960141</v>
      </c>
      <c r="Q30" s="42">
        <f>INDEX('201718'!R$25:R$44,MATCH($B30,'201718'!$C$25:$C$44,0))</f>
        <v>0.36285775083744293</v>
      </c>
      <c r="R30" s="42">
        <f>INDEX('201718'!S$25:S$44,MATCH($B30,'201718'!$C$25:$C$44,0))</f>
        <v>9.3218605262772564E-2</v>
      </c>
      <c r="S30" s="42">
        <f>INDEX('201718'!T$25:T$44,MATCH($B30,'201718'!$C$25:$C$44,0))</f>
        <v>0.41841833471499029</v>
      </c>
      <c r="T30" s="42">
        <f>INDEX('201718'!U$25:U$44,MATCH($B30,'201718'!$C$25:$C$44,0))</f>
        <v>0.45008558509086866</v>
      </c>
      <c r="U30" s="42">
        <f>INDEX('201718'!V$25:V$44,MATCH($B30,'201718'!$C$25:$C$44,0))</f>
        <v>0.43248855794180424</v>
      </c>
      <c r="V30" s="42">
        <f>INDEX('201718'!W$25:W$44,MATCH($B30,'201718'!$C$25:$C$44,0))</f>
        <v>0.65867340493813142</v>
      </c>
      <c r="W30" s="42">
        <f>INDEX('201718'!X$25:X$44,MATCH($B30,'201718'!$C$25:$C$44,0))</f>
        <v>0.25330477387690153</v>
      </c>
      <c r="X30" s="42">
        <f>INDEX('201718'!Y$25:Y$44,MATCH($B30,'201718'!$C$25:$C$44,0))</f>
        <v>0.13803511290448298</v>
      </c>
      <c r="Y30" s="42">
        <f>INDEX('201718'!Z$25:Z$44,MATCH($B30,'201718'!$C$25:$C$44,0))</f>
        <v>0.26389884934609403</v>
      </c>
      <c r="Z30" s="42">
        <f>INDEX('201718'!AA$25:AA$44,MATCH($B30,'201718'!$C$25:$C$44,0))</f>
        <v>0.62427184039064376</v>
      </c>
      <c r="AA30" s="42">
        <f>INDEX('201718'!AB$25:AB$44,MATCH($B30,'201718'!$C$25:$C$44,0))</f>
        <v>0.63233771309632769</v>
      </c>
      <c r="AB30" s="42">
        <f>INDEX('201718'!AC$25:AC$44,MATCH($B30,'201718'!$C$25:$C$44,0))</f>
        <v>0.27408523009728686</v>
      </c>
      <c r="AC30" s="42">
        <f>INDEX('201718'!AD$25:AD$44,MATCH($B30,'201718'!$C$25:$C$44,0))</f>
        <v>0.77131739700680213</v>
      </c>
      <c r="AD30" s="42">
        <f>INDEX('201718'!AE$25:AE$44,MATCH($B30,'201718'!$C$25:$C$44,0))</f>
        <v>0.14863345708724363</v>
      </c>
      <c r="AE30" s="42">
        <f>INDEX('201718'!AF$25:AF$44,MATCH($B30,'201718'!$C$25:$C$44,0))</f>
        <v>0.70721374113999624</v>
      </c>
      <c r="AF30" s="42">
        <f>INDEX('201718'!AG$25:AG$44,MATCH($B30,'201718'!$C$25:$C$44,0))</f>
        <v>0.10832008325987934</v>
      </c>
      <c r="AG30" s="42">
        <f>INDEX('201718'!AH$25:AH$44,MATCH($B30,'201718'!$C$25:$C$44,0))</f>
        <v>0.32521239843769462</v>
      </c>
      <c r="AH30" s="42">
        <f>INDEX('201718'!AI$25:AI$44,MATCH($B30,'201718'!$C$25:$C$44,0))</f>
        <v>0.350442935972549</v>
      </c>
      <c r="AI30" s="42">
        <f>INDEX('201718'!AJ$25:AJ$44,MATCH($B30,'201718'!$C$25:$C$44,0))</f>
        <v>0.34132659506186852</v>
      </c>
      <c r="AJ30" s="42">
        <f>INDEX('201718'!AK$25:AK$44,MATCH($B30,'201718'!$C$25:$C$44,0))</f>
        <v>0.32017986813608862</v>
      </c>
      <c r="AK30" s="42">
        <f>INDEX('201718'!AL$25:AL$44,MATCH($B30,'201718'!$C$25:$C$44,0))</f>
        <v>0.75359992034875933</v>
      </c>
      <c r="AL30" s="42">
        <f>INDEX('201718'!AM$25:AM$44,MATCH($B30,'201718'!$C$25:$C$44,0))</f>
        <v>0.29517582784012131</v>
      </c>
      <c r="AM30" s="42">
        <f>INDEX('201718'!AN$25:AN$44,MATCH($B30,'201718'!$C$25:$C$44,0))</f>
        <v>0.65867340493813142</v>
      </c>
      <c r="AN30" s="42">
        <f>INDEX('201718'!AO$25:AO$44,MATCH($B30,'201718'!$C$25:$C$44,0))</f>
        <v>0.2915957348603419</v>
      </c>
      <c r="AO30" s="42">
        <f>INDEX('201718'!AP$25:AP$44,MATCH($B30,'201718'!$C$25:$C$44,0))</f>
        <v>0.78131218026386451</v>
      </c>
    </row>
    <row r="31" spans="1:41" x14ac:dyDescent="0.2">
      <c r="A31" s="39">
        <f>SUMIFS($D32:$AO32,$D$6:$AO$6,"&gt;"&amp;$A$4-1,$D$6:$AO$6,"&lt;"&amp;$B$4+1)</f>
        <v>1.723514326270521</v>
      </c>
      <c r="B31" s="40" t="s">
        <v>90</v>
      </c>
      <c r="C31" s="41" t="s">
        <v>17</v>
      </c>
      <c r="D31" s="42" t="str">
        <f>INDEX('201718'!E$3:E$22,MATCH($B31,'201718'!$C$3:$C$22,0))</f>
        <v>liv</v>
      </c>
      <c r="E31" s="42" t="str">
        <f>INDEX('201718'!F$3:F$22,MATCH($B31,'201718'!$C$3:$C$22,0))</f>
        <v>BOU</v>
      </c>
      <c r="F31" s="42" t="str">
        <f>INDEX('201718'!G$3:G$22,MATCH($B31,'201718'!$C$3:$C$22,0))</f>
        <v>ars</v>
      </c>
      <c r="G31" s="42" t="str">
        <f>INDEX('201718'!H$3:H$22,MATCH($B31,'201718'!$C$3:$C$22,0))</f>
        <v>WLV</v>
      </c>
      <c r="H31" s="42" t="str">
        <f>INDEX('201718'!I$3:I$22,MATCH($B31,'201718'!$C$3:$C$22,0))</f>
        <v>eve</v>
      </c>
      <c r="I31" s="42" t="str">
        <f>INDEX('201718'!J$3:J$22,MATCH($B31,'201718'!$C$3:$C$22,0))</f>
        <v>CHE</v>
      </c>
      <c r="J31" s="42" t="str">
        <f>INDEX('201718'!K$3:K$22,MATCH($B31,'201718'!$C$3:$C$22,0))</f>
        <v>MUN</v>
      </c>
      <c r="K31" s="42" t="str">
        <f>INDEX('201718'!L$3:L$22,MATCH($B31,'201718'!$C$3:$C$22,0))</f>
        <v>bha</v>
      </c>
      <c r="L31" s="42" t="str">
        <f>INDEX('201718'!M$3:M$22,MATCH($B31,'201718'!$C$3:$C$22,0))</f>
        <v>TOT</v>
      </c>
      <c r="M31" s="42" t="str">
        <f>INDEX('201718'!N$3:N$22,MATCH($B31,'201718'!$C$3:$C$22,0))</f>
        <v>lei</v>
      </c>
      <c r="N31" s="42" t="str">
        <f>INDEX('201718'!O$3:O$22,MATCH($B31,'201718'!$C$3:$C$22,0))</f>
        <v>BUR</v>
      </c>
      <c r="O31" s="42" t="str">
        <f>INDEX('201718'!P$3:P$22,MATCH($B31,'201718'!$C$3:$C$22,0))</f>
        <v>hud</v>
      </c>
      <c r="P31" s="42" t="str">
        <f>INDEX('201718'!Q$3:Q$22,MATCH($B31,'201718'!$C$3:$C$22,0))</f>
        <v>MCI</v>
      </c>
      <c r="Q31" s="42" t="str">
        <f>INDEX('201718'!R$3:R$22,MATCH($B31,'201718'!$C$3:$C$22,0))</f>
        <v>new</v>
      </c>
      <c r="R31" s="42" t="str">
        <f>INDEX('201718'!S$3:S$22,MATCH($B31,'201718'!$C$3:$C$22,0))</f>
        <v>CDF</v>
      </c>
      <c r="S31" s="42" t="str">
        <f>INDEX('201718'!T$3:T$22,MATCH($B31,'201718'!$C$3:$C$22,0))</f>
        <v>CRY</v>
      </c>
      <c r="T31" s="42" t="str">
        <f>INDEX('201718'!U$3:U$22,MATCH($B31,'201718'!$C$3:$C$22,0))</f>
        <v>ful</v>
      </c>
      <c r="U31" s="42" t="str">
        <f>INDEX('201718'!V$3:V$22,MATCH($B31,'201718'!$C$3:$C$22,0))</f>
        <v>WAT</v>
      </c>
      <c r="V31" s="42" t="str">
        <f>INDEX('201718'!W$3:W$22,MATCH($B31,'201718'!$C$3:$C$22,0))</f>
        <v>sou</v>
      </c>
      <c r="W31" s="42" t="str">
        <f>INDEX('201718'!X$3:X$22,MATCH($B31,'201718'!$C$3:$C$22,0))</f>
        <v>bur</v>
      </c>
      <c r="X31" s="42" t="str">
        <f>INDEX('201718'!Y$3:Y$22,MATCH($B31,'201718'!$C$3:$C$22,0))</f>
        <v>BHA</v>
      </c>
      <c r="Y31" s="42" t="str">
        <f>INDEX('201718'!Z$3:Z$22,MATCH($B31,'201718'!$C$3:$C$22,0))</f>
        <v>ARS</v>
      </c>
      <c r="Z31" s="42" t="str">
        <f>INDEX('201718'!AA$3:AA$22,MATCH($B31,'201718'!$C$3:$C$22,0))</f>
        <v>bou</v>
      </c>
      <c r="AA31" s="42" t="str">
        <f>INDEX('201718'!AB$3:AB$22,MATCH($B31,'201718'!$C$3:$C$22,0))</f>
        <v>wlv</v>
      </c>
      <c r="AB31" s="42" t="str">
        <f>INDEX('201718'!AC$3:AC$22,MATCH($B31,'201718'!$C$3:$C$22,0))</f>
        <v>LIV</v>
      </c>
      <c r="AC31" s="42" t="str">
        <f>INDEX('201718'!AD$3:AD$22,MATCH($B31,'201718'!$C$3:$C$22,0))</f>
        <v>cry</v>
      </c>
      <c r="AD31" s="42" t="str">
        <f>INDEX('201718'!AE$3:AE$22,MATCH($B31,'201718'!$C$3:$C$22,0))</f>
        <v>FUL</v>
      </c>
      <c r="AE31" s="42" t="str">
        <f>INDEX('201718'!AF$3:AF$22,MATCH($B31,'201718'!$C$3:$C$22,0))</f>
        <v>mci</v>
      </c>
      <c r="AF31" s="42" t="str">
        <f>INDEX('201718'!AG$3:AG$22,MATCH($B31,'201718'!$C$3:$C$22,0))</f>
        <v>NEW</v>
      </c>
      <c r="AG31" s="42" t="str">
        <f>INDEX('201718'!AH$3:AH$22,MATCH($B31,'201718'!$C$3:$C$22,0))</f>
        <v>cdf</v>
      </c>
      <c r="AH31" s="42" t="str">
        <f>INDEX('201718'!AI$3:AI$22,MATCH($B31,'201718'!$C$3:$C$22,0))</f>
        <v>HUD</v>
      </c>
      <c r="AI31" s="42" t="str">
        <f>INDEX('201718'!AJ$3:AJ$22,MATCH($B31,'201718'!$C$3:$C$22,0))</f>
        <v>EVE</v>
      </c>
      <c r="AJ31" s="42" t="str">
        <f>INDEX('201718'!AK$3:AK$22,MATCH($B31,'201718'!$C$3:$C$22,0))</f>
        <v>che</v>
      </c>
      <c r="AK31" s="42" t="str">
        <f>INDEX('201718'!AL$3:AL$22,MATCH($B31,'201718'!$C$3:$C$22,0))</f>
        <v>mun</v>
      </c>
      <c r="AL31" s="42" t="str">
        <f>INDEX('201718'!AM$3:AM$22,MATCH($B31,'201718'!$C$3:$C$22,0))</f>
        <v>LEI</v>
      </c>
      <c r="AM31" s="42" t="str">
        <f>INDEX('201718'!AN$3:AN$22,MATCH($B31,'201718'!$C$3:$C$22,0))</f>
        <v>tot</v>
      </c>
      <c r="AN31" s="42" t="str">
        <f>INDEX('201718'!AO$3:AO$22,MATCH($B31,'201718'!$C$3:$C$22,0))</f>
        <v>SOU</v>
      </c>
      <c r="AO31" s="42" t="str">
        <f>INDEX('201718'!AP$3:AP$22,MATCH($B31,'201718'!$C$3:$C$22,0))</f>
        <v>wat</v>
      </c>
    </row>
    <row r="32" spans="1:41" x14ac:dyDescent="0.2">
      <c r="A32" s="43">
        <f>A31</f>
        <v>1.723514326270521</v>
      </c>
      <c r="B32" s="44" t="str">
        <f>B31</f>
        <v>WHU</v>
      </c>
      <c r="C32" s="45"/>
      <c r="D32" s="42">
        <f>INDEX('201718'!E$25:E$44,MATCH($B32,'201718'!$C$25:$C$44,0))</f>
        <v>0.10130111024046987</v>
      </c>
      <c r="E32" s="42">
        <f>INDEX('201718'!F$25:F$44,MATCH($B32,'201718'!$C$25:$C$44,0))</f>
        <v>0.68406518425923457</v>
      </c>
      <c r="F32" s="42">
        <f>INDEX('201718'!G$25:G$44,MATCH($B32,'201718'!$C$25:$C$44,0))</f>
        <v>0.16379882229306639</v>
      </c>
      <c r="G32" s="42">
        <f>INDEX('201718'!H$25:H$44,MATCH($B32,'201718'!$C$25:$C$44,0))</f>
        <v>0.77434920947775032</v>
      </c>
      <c r="H32" s="42">
        <f>INDEX('201718'!I$25:I$44,MATCH($B32,'201718'!$C$25:$C$44,0))</f>
        <v>0.28451282763148283</v>
      </c>
      <c r="I32" s="42">
        <f>INDEX('201718'!J$25:J$44,MATCH($B32,'201718'!$C$25:$C$44,0))</f>
        <v>0.45721920992010506</v>
      </c>
      <c r="J32" s="42">
        <f>INDEX('201718'!K$25:K$44,MATCH($B32,'201718'!$C$25:$C$44,0))</f>
        <v>0.38987140306288914</v>
      </c>
      <c r="K32" s="42">
        <f>INDEX('201718'!L$25:L$44,MATCH($B32,'201718'!$C$25:$C$44,0))</f>
        <v>0.36766228690367231</v>
      </c>
      <c r="L32" s="42">
        <f>INDEX('201718'!M$25:M$44,MATCH($B32,'201718'!$C$25:$C$44,0))</f>
        <v>0.35096725992744776</v>
      </c>
      <c r="M32" s="42">
        <f>INDEX('201718'!N$25:N$44,MATCH($B32,'201718'!$C$25:$C$44,0))</f>
        <v>0.28686226224327344</v>
      </c>
      <c r="N32" s="42">
        <f>INDEX('201718'!O$25:O$44,MATCH($B32,'201718'!$C$25:$C$44,0))</f>
        <v>0.66511446297729249</v>
      </c>
      <c r="O32" s="42">
        <f>INDEX('201718'!P$25:P$44,MATCH($B32,'201718'!$C$25:$C$44,0))</f>
        <v>0.46093582885492557</v>
      </c>
      <c r="P32" s="42">
        <f>INDEX('201718'!Q$25:Q$44,MATCH($B32,'201718'!$C$25:$C$44,0))</f>
        <v>0.27569159448102842</v>
      </c>
      <c r="Q32" s="42">
        <f>INDEX('201718'!R$25:R$44,MATCH($B32,'201718'!$C$25:$C$44,0))</f>
        <v>0.31967888425044366</v>
      </c>
      <c r="R32" s="42">
        <f>INDEX('201718'!S$25:S$44,MATCH($B32,'201718'!$C$25:$C$44,0))</f>
        <v>0.79098850479806104</v>
      </c>
      <c r="S32" s="42">
        <f>INDEX('201718'!T$25:T$44,MATCH($B32,'201718'!$C$25:$C$44,0))</f>
        <v>0.65867340493813142</v>
      </c>
      <c r="T32" s="42">
        <f>INDEX('201718'!U$25:U$44,MATCH($B32,'201718'!$C$25:$C$44,0))</f>
        <v>0.36632500813627206</v>
      </c>
      <c r="U32" s="42">
        <f>INDEX('201718'!V$25:V$44,MATCH($B32,'201718'!$C$25:$C$44,0))</f>
        <v>0.73944213189769514</v>
      </c>
      <c r="V32" s="42">
        <f>INDEX('201718'!W$25:W$44,MATCH($B32,'201718'!$C$25:$C$44,0))</f>
        <v>0.34132659506186852</v>
      </c>
      <c r="W32" s="42">
        <f>INDEX('201718'!X$25:X$44,MATCH($B32,'201718'!$C$25:$C$44,0))</f>
        <v>0.29757669314034962</v>
      </c>
      <c r="X32" s="42">
        <f>INDEX('201718'!Y$25:Y$44,MATCH($B32,'201718'!$C$25:$C$44,0))</f>
        <v>0.73160398544688676</v>
      </c>
      <c r="Y32" s="42">
        <f>INDEX('201718'!Z$25:Z$44,MATCH($B32,'201718'!$C$25:$C$44,0))</f>
        <v>0.47871396136777283</v>
      </c>
      <c r="Z32" s="42">
        <f>INDEX('201718'!AA$25:AA$44,MATCH($B32,'201718'!$C$25:$C$44,0))</f>
        <v>0.31593481574076548</v>
      </c>
      <c r="AA32" s="42">
        <f>INDEX('201718'!AB$25:AB$44,MATCH($B32,'201718'!$C$25:$C$44,0))</f>
        <v>0.42262656842481677</v>
      </c>
      <c r="AB32" s="42">
        <f>INDEX('201718'!AC$25:AC$44,MATCH($B32,'201718'!$C$25:$C$44,0))</f>
        <v>0.34574038629216747</v>
      </c>
      <c r="AC32" s="42">
        <f>INDEX('201718'!AD$25:AD$44,MATCH($B32,'201718'!$C$25:$C$44,0))</f>
        <v>0.2915957348603419</v>
      </c>
      <c r="AD32" s="42">
        <f>INDEX('201718'!AE$25:AE$44,MATCH($B32,'201718'!$C$25:$C$44,0))</f>
        <v>0.73047214289296269</v>
      </c>
      <c r="AE32" s="42">
        <f>INDEX('201718'!AF$25:AF$44,MATCH($B32,'201718'!$C$25:$C$44,0))</f>
        <v>7.509277793045567E-2</v>
      </c>
      <c r="AF32" s="42">
        <f>INDEX('201718'!AG$25:AG$44,MATCH($B32,'201718'!$C$25:$C$44,0))</f>
        <v>0.68778552628814726</v>
      </c>
      <c r="AG32" s="42">
        <f>INDEX('201718'!AH$25:AH$44,MATCH($B32,'201718'!$C$25:$C$44,0))</f>
        <v>0.44666853881074359</v>
      </c>
      <c r="AH32" s="42">
        <f>INDEX('201718'!AI$25:AI$44,MATCH($B32,'201718'!$C$25:$C$44,0))</f>
        <v>0.80034608713128652</v>
      </c>
      <c r="AI32" s="42">
        <f>INDEX('201718'!AJ$25:AJ$44,MATCH($B32,'201718'!$C$25:$C$44,0))</f>
        <v>0.65086629233733695</v>
      </c>
      <c r="AJ32" s="42">
        <f>INDEX('201718'!AK$25:AK$44,MATCH($B32,'201718'!$C$25:$C$44,0))</f>
        <v>0.15231256914158886</v>
      </c>
      <c r="AK32" s="42">
        <f>INDEX('201718'!AL$25:AL$44,MATCH($B32,'201718'!$C$25:$C$44,0))</f>
        <v>0.11995172455256267</v>
      </c>
      <c r="AL32" s="42">
        <f>INDEX('201718'!AM$25:AM$44,MATCH($B32,'201718'!$C$25:$C$44,0))</f>
        <v>0.65347791716242454</v>
      </c>
      <c r="AM32" s="42">
        <f>INDEX('201718'!AN$25:AN$44,MATCH($B32,'201718'!$C$25:$C$44,0))</f>
        <v>0.1034166935708689</v>
      </c>
      <c r="AN32" s="42">
        <f>INDEX('201718'!AO$25:AO$44,MATCH($B32,'201718'!$C$25:$C$44,0))</f>
        <v>0.70840426513965815</v>
      </c>
      <c r="AO32" s="42">
        <f>INDEX('201718'!AP$25:AP$44,MATCH($B32,'201718'!$C$25:$C$44,0))</f>
        <v>0.37707933827244511</v>
      </c>
    </row>
    <row r="33" spans="1:41" x14ac:dyDescent="0.2">
      <c r="A33" s="39">
        <f>SUMIFS($D34:$AO34,$D$6:$AO$6,"&gt;"&amp;$A$4-1,$D$6:$AO$6,"&lt;"&amp;$B$4+1)</f>
        <v>1.6835424456159833</v>
      </c>
      <c r="B33" s="40" t="s">
        <v>24</v>
      </c>
      <c r="C33" s="41" t="s">
        <v>7</v>
      </c>
      <c r="D33" s="42" t="str">
        <f>INDEX('201718'!E$3:E$22,MATCH($B33,'201718'!$C$3:$C$22,0))</f>
        <v>mun</v>
      </c>
      <c r="E33" s="42" t="str">
        <f>INDEX('201718'!F$3:F$22,MATCH($B33,'201718'!$C$3:$C$22,0))</f>
        <v>WLV</v>
      </c>
      <c r="F33" s="42" t="str">
        <f>INDEX('201718'!G$3:G$22,MATCH($B33,'201718'!$C$3:$C$22,0))</f>
        <v>sou</v>
      </c>
      <c r="G33" s="42" t="str">
        <f>INDEX('201718'!H$3:H$22,MATCH($B33,'201718'!$C$3:$C$22,0))</f>
        <v>LIV</v>
      </c>
      <c r="H33" s="42" t="str">
        <f>INDEX('201718'!I$3:I$22,MATCH($B33,'201718'!$C$3:$C$22,0))</f>
        <v>bou</v>
      </c>
      <c r="I33" s="42" t="str">
        <f>INDEX('201718'!J$3:J$22,MATCH($B33,'201718'!$C$3:$C$22,0))</f>
        <v>HUD</v>
      </c>
      <c r="J33" s="42" t="str">
        <f>INDEX('201718'!K$3:K$22,MATCH($B33,'201718'!$C$3:$C$22,0))</f>
        <v>new</v>
      </c>
      <c r="K33" s="42" t="str">
        <f>INDEX('201718'!L$3:L$22,MATCH($B33,'201718'!$C$3:$C$22,0))</f>
        <v>EVE</v>
      </c>
      <c r="L33" s="42" t="str">
        <f>INDEX('201718'!M$3:M$22,MATCH($B33,'201718'!$C$3:$C$22,0))</f>
        <v>ars</v>
      </c>
      <c r="M33" s="42" t="str">
        <f>INDEX('201718'!N$3:N$22,MATCH($B33,'201718'!$C$3:$C$22,0))</f>
        <v>WHU</v>
      </c>
      <c r="N33" s="42" t="str">
        <f>INDEX('201718'!O$3:O$22,MATCH($B33,'201718'!$C$3:$C$22,0))</f>
        <v>cdf</v>
      </c>
      <c r="O33" s="42" t="str">
        <f>INDEX('201718'!P$3:P$22,MATCH($B33,'201718'!$C$3:$C$22,0))</f>
        <v>BUR</v>
      </c>
      <c r="P33" s="42" t="str">
        <f>INDEX('201718'!Q$3:Q$22,MATCH($B33,'201718'!$C$3:$C$22,0))</f>
        <v>bha</v>
      </c>
      <c r="Q33" s="42" t="str">
        <f>INDEX('201718'!R$3:R$22,MATCH($B33,'201718'!$C$3:$C$22,0))</f>
        <v>WAT</v>
      </c>
      <c r="R33" s="42" t="str">
        <f>INDEX('201718'!S$3:S$22,MATCH($B33,'201718'!$C$3:$C$22,0))</f>
        <v>ful</v>
      </c>
      <c r="S33" s="42" t="str">
        <f>INDEX('201718'!T$3:T$22,MATCH($B33,'201718'!$C$3:$C$22,0))</f>
        <v>TOT</v>
      </c>
      <c r="T33" s="42" t="str">
        <f>INDEX('201718'!U$3:U$22,MATCH($B33,'201718'!$C$3:$C$22,0))</f>
        <v>cry</v>
      </c>
      <c r="U33" s="42" t="str">
        <f>INDEX('201718'!V$3:V$22,MATCH($B33,'201718'!$C$3:$C$22,0))</f>
        <v>che</v>
      </c>
      <c r="V33" s="42" t="str">
        <f>INDEX('201718'!W$3:W$22,MATCH($B33,'201718'!$C$3:$C$22,0))</f>
        <v>MCI</v>
      </c>
      <c r="W33" s="42" t="str">
        <f>INDEX('201718'!X$3:X$22,MATCH($B33,'201718'!$C$3:$C$22,0))</f>
        <v>CDF</v>
      </c>
      <c r="X33" s="42" t="str">
        <f>INDEX('201718'!Y$3:Y$22,MATCH($B33,'201718'!$C$3:$C$22,0))</f>
        <v>eve</v>
      </c>
      <c r="Y33" s="42" t="str">
        <f>INDEX('201718'!Z$3:Z$22,MATCH($B33,'201718'!$C$3:$C$22,0))</f>
        <v>SOU</v>
      </c>
      <c r="Z33" s="42" t="str">
        <f>INDEX('201718'!AA$3:AA$22,MATCH($B33,'201718'!$C$3:$C$22,0))</f>
        <v>wlv</v>
      </c>
      <c r="AA33" s="42" t="str">
        <f>INDEX('201718'!AB$3:AB$22,MATCH($B33,'201718'!$C$3:$C$22,0))</f>
        <v>liv</v>
      </c>
      <c r="AB33" s="42" t="str">
        <f>INDEX('201718'!AC$3:AC$22,MATCH($B33,'201718'!$C$3:$C$22,0))</f>
        <v>MUN</v>
      </c>
      <c r="AC33" s="42" t="str">
        <f>INDEX('201718'!AD$3:AD$22,MATCH($B33,'201718'!$C$3:$C$22,0))</f>
        <v>tot</v>
      </c>
      <c r="AD33" s="42" t="str">
        <f>INDEX('201718'!AE$3:AE$22,MATCH($B33,'201718'!$C$3:$C$22,0))</f>
        <v>CRY</v>
      </c>
      <c r="AE33" s="42" t="str">
        <f>INDEX('201718'!AF$3:AF$22,MATCH($B33,'201718'!$C$3:$C$22,0))</f>
        <v>BHA</v>
      </c>
      <c r="AF33" s="42" t="str">
        <f>INDEX('201718'!AG$3:AG$22,MATCH($B33,'201718'!$C$3:$C$22,0))</f>
        <v>wat</v>
      </c>
      <c r="AG33" s="42" t="str">
        <f>INDEX('201718'!AH$3:AH$22,MATCH($B33,'201718'!$C$3:$C$22,0))</f>
        <v>FUL</v>
      </c>
      <c r="AH33" s="42" t="str">
        <f>INDEX('201718'!AI$3:AI$22,MATCH($B33,'201718'!$C$3:$C$22,0))</f>
        <v>bur</v>
      </c>
      <c r="AI33" s="42" t="str">
        <f>INDEX('201718'!AJ$3:AJ$22,MATCH($B33,'201718'!$C$3:$C$22,0))</f>
        <v>BOU</v>
      </c>
      <c r="AJ33" s="42" t="str">
        <f>INDEX('201718'!AK$3:AK$22,MATCH($B33,'201718'!$C$3:$C$22,0))</f>
        <v>hud</v>
      </c>
      <c r="AK33" s="42" t="str">
        <f>INDEX('201718'!AL$3:AL$22,MATCH($B33,'201718'!$C$3:$C$22,0))</f>
        <v>NEW</v>
      </c>
      <c r="AL33" s="42" t="str">
        <f>INDEX('201718'!AM$3:AM$22,MATCH($B33,'201718'!$C$3:$C$22,0))</f>
        <v>whu</v>
      </c>
      <c r="AM33" s="42" t="str">
        <f>INDEX('201718'!AN$3:AN$22,MATCH($B33,'201718'!$C$3:$C$22,0))</f>
        <v>ARS</v>
      </c>
      <c r="AN33" s="42" t="str">
        <f>INDEX('201718'!AO$3:AO$22,MATCH($B33,'201718'!$C$3:$C$22,0))</f>
        <v>mci</v>
      </c>
      <c r="AO33" s="42" t="str">
        <f>INDEX('201718'!AP$3:AP$22,MATCH($B33,'201718'!$C$3:$C$22,0))</f>
        <v>CHE</v>
      </c>
    </row>
    <row r="34" spans="1:41" x14ac:dyDescent="0.2">
      <c r="A34" s="43">
        <f>A33</f>
        <v>1.6835424456159833</v>
      </c>
      <c r="B34" s="44" t="str">
        <f>B33</f>
        <v>LEI</v>
      </c>
      <c r="C34" s="45"/>
      <c r="D34" s="42">
        <f>INDEX('201718'!E$25:E$44,MATCH($B34,'201718'!$C$25:$C$44,0))</f>
        <v>0.13531822849769209</v>
      </c>
      <c r="E34" s="42">
        <f>INDEX('201718'!F$25:F$44,MATCH($B34,'201718'!$C$25:$C$44,0))</f>
        <v>0.79757225475788918</v>
      </c>
      <c r="F34" s="42">
        <f>INDEX('201718'!G$25:G$44,MATCH($B34,'201718'!$C$25:$C$44,0))</f>
        <v>0.37303161581362693</v>
      </c>
      <c r="G34" s="42">
        <f>INDEX('201718'!H$25:H$44,MATCH($B34,'201718'!$C$25:$C$44,0))</f>
        <v>0.37762034654677518</v>
      </c>
      <c r="H34" s="42">
        <f>INDEX('201718'!I$25:I$44,MATCH($B34,'201718'!$C$25:$C$44,0))</f>
        <v>0.34652208283757541</v>
      </c>
      <c r="I34" s="42">
        <f>INDEX('201718'!J$25:J$44,MATCH($B34,'201718'!$C$25:$C$44,0))</f>
        <v>0.82151034951582069</v>
      </c>
      <c r="J34" s="42">
        <f>INDEX('201718'!K$25:K$44,MATCH($B34,'201718'!$C$25:$C$44,0))</f>
        <v>0.350442935972549</v>
      </c>
      <c r="K34" s="42">
        <f>INDEX('201718'!L$25:L$44,MATCH($B34,'201718'!$C$25:$C$44,0))</f>
        <v>0.68157175435873096</v>
      </c>
      <c r="L34" s="42">
        <f>INDEX('201718'!M$25:M$44,MATCH($B34,'201718'!$C$25:$C$44,0))</f>
        <v>0.18361046449774759</v>
      </c>
      <c r="M34" s="42">
        <f>INDEX('201718'!N$25:N$44,MATCH($B34,'201718'!$C$25:$C$44,0))</f>
        <v>0.71313773775672662</v>
      </c>
      <c r="N34" s="42">
        <f>INDEX('201718'!O$25:O$44,MATCH($B34,'201718'!$C$25:$C$44,0))</f>
        <v>0.48101280773921146</v>
      </c>
      <c r="O34" s="42">
        <f>INDEX('201718'!P$25:P$44,MATCH($B34,'201718'!$C$25:$C$44,0))</f>
        <v>0.69515374370997207</v>
      </c>
      <c r="P34" s="42">
        <f>INDEX('201718'!Q$25:Q$44,MATCH($B34,'201718'!$C$25:$C$44,0))</f>
        <v>0.40032678626805251</v>
      </c>
      <c r="Q34" s="42">
        <f>INDEX('201718'!R$25:R$44,MATCH($B34,'201718'!$C$25:$C$44,0))</f>
        <v>0.7651681976572321</v>
      </c>
      <c r="R34" s="42">
        <f>INDEX('201718'!S$25:S$44,MATCH($B34,'201718'!$C$25:$C$44,0))</f>
        <v>0.39894565585873154</v>
      </c>
      <c r="S34" s="42">
        <f>INDEX('201718'!T$25:T$44,MATCH($B34,'201718'!$C$25:$C$44,0))</f>
        <v>0.38304700819026066</v>
      </c>
      <c r="T34" s="42">
        <f>INDEX('201718'!U$25:U$44,MATCH($B34,'201718'!$C$25:$C$44,0))</f>
        <v>0.32093212190550596</v>
      </c>
      <c r="U34" s="42">
        <f>INDEX('201718'!V$25:V$44,MATCH($B34,'201718'!$C$25:$C$44,0))</f>
        <v>0.17101906989394372</v>
      </c>
      <c r="V34" s="42">
        <f>INDEX('201718'!W$25:W$44,MATCH($B34,'201718'!$C$25:$C$44,0))</f>
        <v>0.30411482149505065</v>
      </c>
      <c r="W34" s="42">
        <f>INDEX('201718'!X$25:X$44,MATCH($B34,'201718'!$C$25:$C$44,0))</f>
        <v>0.81291283968423922</v>
      </c>
      <c r="X34" s="42">
        <f>INDEX('201718'!Y$25:Y$44,MATCH($B34,'201718'!$C$25:$C$44,0))</f>
        <v>0.31345193117482267</v>
      </c>
      <c r="Y34" s="42">
        <f>INDEX('201718'!Z$25:Z$44,MATCH($B34,'201718'!$C$25:$C$44,0))</f>
        <v>0.73610115065390591</v>
      </c>
      <c r="Z34" s="42">
        <f>INDEX('201718'!AA$25:AA$44,MATCH($B34,'201718'!$C$25:$C$44,0))</f>
        <v>0.45664783436548584</v>
      </c>
      <c r="AA34" s="42">
        <f>INDEX('201718'!AB$25:AB$44,MATCH($B34,'201718'!$C$25:$C$44,0))</f>
        <v>0.11458946343928759</v>
      </c>
      <c r="AB34" s="42">
        <f>INDEX('201718'!AC$25:AC$44,MATCH($B34,'201718'!$C$25:$C$44,0))</f>
        <v>0.4231885298019597</v>
      </c>
      <c r="AC34" s="42">
        <f>INDEX('201718'!AD$25:AD$44,MATCH($B34,'201718'!$C$25:$C$44,0))</f>
        <v>0.11694644947600481</v>
      </c>
      <c r="AD34" s="42">
        <f>INDEX('201718'!AE$25:AE$44,MATCH($B34,'201718'!$C$25:$C$44,0))</f>
        <v>0.68902031131286379</v>
      </c>
      <c r="AE34" s="42">
        <f>INDEX('201718'!AF$25:AF$44,MATCH($B34,'201718'!$C$25:$C$44,0))</f>
        <v>0.75785051485560595</v>
      </c>
      <c r="AF34" s="42">
        <f>INDEX('201718'!AG$25:AG$44,MATCH($B34,'201718'!$C$25:$C$44,0))</f>
        <v>0.41003796250987246</v>
      </c>
      <c r="AG34" s="42">
        <f>INDEX('201718'!AH$25:AH$44,MATCH($B34,'201718'!$C$25:$C$44,0))</f>
        <v>0.75679256105885961</v>
      </c>
      <c r="AH34" s="42">
        <f>INDEX('201718'!AI$25:AI$44,MATCH($B34,'201718'!$C$25:$C$44,0))</f>
        <v>0.32723684588516927</v>
      </c>
      <c r="AI34" s="42">
        <f>INDEX('201718'!AJ$25:AJ$44,MATCH($B34,'201718'!$C$25:$C$44,0))</f>
        <v>0.71313773775672662</v>
      </c>
      <c r="AJ34" s="42">
        <f>INDEX('201718'!AK$25:AK$44,MATCH($B34,'201718'!$C$25:$C$44,0))</f>
        <v>0.49539496002902361</v>
      </c>
      <c r="AK34" s="42">
        <f>INDEX('201718'!AL$25:AL$44,MATCH($B34,'201718'!$C$25:$C$44,0))</f>
        <v>0.71665753330918536</v>
      </c>
      <c r="AL34" s="42">
        <f>INDEX('201718'!AM$25:AM$44,MATCH($B34,'201718'!$C$25:$C$44,0))</f>
        <v>0.34652208283757541</v>
      </c>
      <c r="AM34" s="42">
        <f>INDEX('201718'!AN$25:AN$44,MATCH($B34,'201718'!$C$25:$C$44,0))</f>
        <v>0.51323677066057849</v>
      </c>
      <c r="AN34" s="42">
        <f>INDEX('201718'!AO$25:AO$44,MATCH($B34,'201718'!$C$25:$C$44,0))</f>
        <v>8.5269400086337974E-2</v>
      </c>
      <c r="AO34" s="42">
        <f>INDEX('201718'!AP$25:AP$44,MATCH($B34,'201718'!$C$25:$C$44,0))</f>
        <v>0.4916539043229764</v>
      </c>
    </row>
    <row r="35" spans="1:41" x14ac:dyDescent="0.2">
      <c r="A35" s="39">
        <f>SUMIFS($D36:$AO36,$D$6:$AO$6,"&gt;"&amp;$A$4-1,$D$6:$AO$6,"&lt;"&amp;$B$4+1)</f>
        <v>1.6215283828481541</v>
      </c>
      <c r="B35" s="40" t="s">
        <v>96</v>
      </c>
      <c r="C35" s="41" t="s">
        <v>103</v>
      </c>
      <c r="D35" s="42" t="str">
        <f>INDEX('201718'!E$3:E$22,MATCH($B35,'201718'!$C$3:$C$22,0))</f>
        <v>CRY</v>
      </c>
      <c r="E35" s="42" t="str">
        <f>INDEX('201718'!F$3:F$22,MATCH($B35,'201718'!$C$3:$C$22,0))</f>
        <v>tot</v>
      </c>
      <c r="F35" s="42" t="str">
        <f>INDEX('201718'!G$3:G$22,MATCH($B35,'201718'!$C$3:$C$22,0))</f>
        <v>BUR</v>
      </c>
      <c r="G35" s="42" t="str">
        <f>INDEX('201718'!H$3:H$22,MATCH($B35,'201718'!$C$3:$C$22,0))</f>
        <v>bha</v>
      </c>
      <c r="H35" s="42" t="str">
        <f>INDEX('201718'!I$3:I$22,MATCH($B35,'201718'!$C$3:$C$22,0))</f>
        <v>mci</v>
      </c>
      <c r="I35" s="42" t="str">
        <f>INDEX('201718'!J$3:J$22,MATCH($B35,'201718'!$C$3:$C$22,0))</f>
        <v>WAT</v>
      </c>
      <c r="J35" s="42" t="str">
        <f>INDEX('201718'!K$3:K$22,MATCH($B35,'201718'!$C$3:$C$22,0))</f>
        <v>eve</v>
      </c>
      <c r="K35" s="42" t="str">
        <f>INDEX('201718'!L$3:L$22,MATCH($B35,'201718'!$C$3:$C$22,0))</f>
        <v>ARS</v>
      </c>
      <c r="L35" s="42" t="str">
        <f>INDEX('201718'!M$3:M$22,MATCH($B35,'201718'!$C$3:$C$22,0))</f>
        <v>cdf</v>
      </c>
      <c r="M35" s="42" t="str">
        <f>INDEX('201718'!N$3:N$22,MATCH($B35,'201718'!$C$3:$C$22,0))</f>
        <v>BOU</v>
      </c>
      <c r="N35" s="42" t="str">
        <f>INDEX('201718'!O$3:O$22,MATCH($B35,'201718'!$C$3:$C$22,0))</f>
        <v>hud</v>
      </c>
      <c r="O35" s="42" t="str">
        <f>INDEX('201718'!P$3:P$22,MATCH($B35,'201718'!$C$3:$C$22,0))</f>
        <v>liv</v>
      </c>
      <c r="P35" s="42" t="str">
        <f>INDEX('201718'!Q$3:Q$22,MATCH($B35,'201718'!$C$3:$C$22,0))</f>
        <v>SOU</v>
      </c>
      <c r="Q35" s="42" t="str">
        <f>INDEX('201718'!R$3:R$22,MATCH($B35,'201718'!$C$3:$C$22,0))</f>
        <v>che</v>
      </c>
      <c r="R35" s="42" t="str">
        <f>INDEX('201718'!S$3:S$22,MATCH($B35,'201718'!$C$3:$C$22,0))</f>
        <v>LEI</v>
      </c>
      <c r="S35" s="42" t="str">
        <f>INDEX('201718'!T$3:T$22,MATCH($B35,'201718'!$C$3:$C$22,0))</f>
        <v>mun</v>
      </c>
      <c r="T35" s="42" t="str">
        <f>INDEX('201718'!U$3:U$22,MATCH($B35,'201718'!$C$3:$C$22,0))</f>
        <v>WHU</v>
      </c>
      <c r="U35" s="42" t="str">
        <f>INDEX('201718'!V$3:V$22,MATCH($B35,'201718'!$C$3:$C$22,0))</f>
        <v>new</v>
      </c>
      <c r="V35" s="42" t="str">
        <f>INDEX('201718'!W$3:W$22,MATCH($B35,'201718'!$C$3:$C$22,0))</f>
        <v>WLV</v>
      </c>
      <c r="W35" s="42" t="str">
        <f>INDEX('201718'!X$3:X$22,MATCH($B35,'201718'!$C$3:$C$22,0))</f>
        <v>HUD</v>
      </c>
      <c r="X35" s="42" t="str">
        <f>INDEX('201718'!Y$3:Y$22,MATCH($B35,'201718'!$C$3:$C$22,0))</f>
        <v>ars</v>
      </c>
      <c r="Y35" s="42" t="str">
        <f>INDEX('201718'!Z$3:Z$22,MATCH($B35,'201718'!$C$3:$C$22,0))</f>
        <v>bur</v>
      </c>
      <c r="Z35" s="42" t="str">
        <f>INDEX('201718'!AA$3:AA$22,MATCH($B35,'201718'!$C$3:$C$22,0))</f>
        <v>TOT</v>
      </c>
      <c r="AA35" s="42" t="str">
        <f>INDEX('201718'!AB$3:AB$22,MATCH($B35,'201718'!$C$3:$C$22,0))</f>
        <v>BHA</v>
      </c>
      <c r="AB35" s="42" t="str">
        <f>INDEX('201718'!AC$3:AC$22,MATCH($B35,'201718'!$C$3:$C$22,0))</f>
        <v>cry</v>
      </c>
      <c r="AC35" s="42" t="str">
        <f>INDEX('201718'!AD$3:AD$22,MATCH($B35,'201718'!$C$3:$C$22,0))</f>
        <v>MUN</v>
      </c>
      <c r="AD35" s="42" t="str">
        <f>INDEX('201718'!AE$3:AE$22,MATCH($B35,'201718'!$C$3:$C$22,0))</f>
        <v>whu</v>
      </c>
      <c r="AE35" s="42" t="str">
        <f>INDEX('201718'!AF$3:AF$22,MATCH($B35,'201718'!$C$3:$C$22,0))</f>
        <v>sou</v>
      </c>
      <c r="AF35" s="42" t="str">
        <f>INDEX('201718'!AG$3:AG$22,MATCH($B35,'201718'!$C$3:$C$22,0))</f>
        <v>CHE</v>
      </c>
      <c r="AG35" s="42" t="str">
        <f>INDEX('201718'!AH$3:AH$22,MATCH($B35,'201718'!$C$3:$C$22,0))</f>
        <v>lei</v>
      </c>
      <c r="AH35" s="42" t="str">
        <f>INDEX('201718'!AI$3:AI$22,MATCH($B35,'201718'!$C$3:$C$22,0))</f>
        <v>LIV</v>
      </c>
      <c r="AI35" s="42" t="str">
        <f>INDEX('201718'!AJ$3:AJ$22,MATCH($B35,'201718'!$C$3:$C$22,0))</f>
        <v>MCI</v>
      </c>
      <c r="AJ35" s="42" t="str">
        <f>INDEX('201718'!AK$3:AK$22,MATCH($B35,'201718'!$C$3:$C$22,0))</f>
        <v>wat</v>
      </c>
      <c r="AK35" s="42" t="str">
        <f>INDEX('201718'!AL$3:AL$22,MATCH($B35,'201718'!$C$3:$C$22,0))</f>
        <v>EVE</v>
      </c>
      <c r="AL35" s="42" t="str">
        <f>INDEX('201718'!AM$3:AM$22,MATCH($B35,'201718'!$C$3:$C$22,0))</f>
        <v>bou</v>
      </c>
      <c r="AM35" s="42" t="str">
        <f>INDEX('201718'!AN$3:AN$22,MATCH($B35,'201718'!$C$3:$C$22,0))</f>
        <v>CDF</v>
      </c>
      <c r="AN35" s="42" t="str">
        <f>INDEX('201718'!AO$3:AO$22,MATCH($B35,'201718'!$C$3:$C$22,0))</f>
        <v>wlv</v>
      </c>
      <c r="AO35" s="42" t="str">
        <f>INDEX('201718'!AP$3:AP$22,MATCH($B35,'201718'!$C$3:$C$22,0))</f>
        <v>NEW</v>
      </c>
    </row>
    <row r="36" spans="1:41" x14ac:dyDescent="0.2">
      <c r="A36" s="43">
        <f>A35</f>
        <v>1.6215283828481541</v>
      </c>
      <c r="B36" s="44" t="str">
        <f>B35</f>
        <v>FUL</v>
      </c>
      <c r="C36" s="45"/>
      <c r="D36" s="42">
        <f>INDEX('201718'!E$25:E$44,MATCH($B36,'201718'!$C$25:$C$44,0))</f>
        <v>0.60656260699818754</v>
      </c>
      <c r="E36" s="42">
        <f>INDEX('201718'!F$25:F$44,MATCH($B36,'201718'!$C$25:$C$44,0))</f>
        <v>8.4375685974102693E-2</v>
      </c>
      <c r="F36" s="42">
        <f>INDEX('201718'!G$25:G$44,MATCH($B36,'201718'!$C$25:$C$44,0))</f>
        <v>0.61340987121812551</v>
      </c>
      <c r="G36" s="42">
        <f>INDEX('201718'!H$25:H$44,MATCH($B36,'201718'!$C$25:$C$44,0))</f>
        <v>0.31718021865773849</v>
      </c>
      <c r="H36" s="42">
        <f>INDEX('201718'!I$25:I$44,MATCH($B36,'201718'!$C$25:$C$44,0))</f>
        <v>6.0912451976446236E-2</v>
      </c>
      <c r="I36" s="42">
        <f>INDEX('201718'!J$25:J$44,MATCH($B36,'201718'!$C$25:$C$44,0))</f>
        <v>0.69393249424260384</v>
      </c>
      <c r="J36" s="42">
        <f>INDEX('201718'!K$25:K$44,MATCH($B36,'201718'!$C$25:$C$44,0))</f>
        <v>0.24109466734040941</v>
      </c>
      <c r="K36" s="42">
        <f>INDEX('201718'!L$25:L$44,MATCH($B36,'201718'!$C$25:$C$44,0))</f>
        <v>0.4231885298019597</v>
      </c>
      <c r="L36" s="42">
        <f>INDEX('201718'!M$25:M$44,MATCH($B36,'201718'!$C$25:$C$44,0))</f>
        <v>0.39206449130632592</v>
      </c>
      <c r="M36" s="42">
        <f>INDEX('201718'!N$25:N$44,MATCH($B36,'201718'!$C$25:$C$44,0))</f>
        <v>0.63367499186372789</v>
      </c>
      <c r="N36" s="42">
        <f>INDEX('201718'!O$25:O$44,MATCH($B36,'201718'!$C$25:$C$44,0))</f>
        <v>0.40586696320367255</v>
      </c>
      <c r="O36" s="42">
        <f>INDEX('201718'!P$25:P$44,MATCH($B36,'201718'!$C$25:$C$44,0))</f>
        <v>8.2613730882423089E-2</v>
      </c>
      <c r="P36" s="42">
        <f>INDEX('201718'!Q$25:Q$44,MATCH($B36,'201718'!$C$25:$C$44,0))</f>
        <v>0.65996640413039864</v>
      </c>
      <c r="Q36" s="42">
        <f>INDEX('201718'!R$25:R$44,MATCH($B36,'201718'!$C$25:$C$44,0))</f>
        <v>0.12552933931859483</v>
      </c>
      <c r="R36" s="42">
        <f>INDEX('201718'!S$25:S$44,MATCH($B36,'201718'!$C$25:$C$44,0))</f>
        <v>0.60105434414126846</v>
      </c>
      <c r="S36" s="42">
        <f>INDEX('201718'!T$25:T$44,MATCH($B36,'201718'!$C$25:$C$44,0))</f>
        <v>9.8199743723525634E-2</v>
      </c>
      <c r="T36" s="42">
        <f>INDEX('201718'!U$25:U$44,MATCH($B36,'201718'!$C$25:$C$44,0))</f>
        <v>0.63367499186372789</v>
      </c>
      <c r="U36" s="42">
        <f>INDEX('201718'!V$25:V$44,MATCH($B36,'201718'!$C$25:$C$44,0))</f>
        <v>0.27294140045916471</v>
      </c>
      <c r="V36" s="42">
        <f>INDEX('201718'!W$25:W$44,MATCH($B36,'201718'!$C$25:$C$44,0))</f>
        <v>0.73273281403780355</v>
      </c>
      <c r="W36" s="42">
        <f>INDEX('201718'!X$25:X$44,MATCH($B36,'201718'!$C$25:$C$44,0))</f>
        <v>0.76205093597668283</v>
      </c>
      <c r="X36" s="42">
        <f>INDEX('201718'!Y$25:Y$44,MATCH($B36,'201718'!$C$25:$C$44,0))</f>
        <v>0.13531822849769209</v>
      </c>
      <c r="Y36" s="42">
        <f>INDEX('201718'!Z$25:Z$44,MATCH($B36,'201718'!$C$25:$C$44,0))</f>
        <v>0.25286950699808131</v>
      </c>
      <c r="Z36" s="42">
        <f>INDEX('201718'!AA$25:AA$44,MATCH($B36,'201718'!$C$25:$C$44,0))</f>
        <v>0.30168386180772677</v>
      </c>
      <c r="AA36" s="42">
        <f>INDEX('201718'!AB$25:AB$44,MATCH($B36,'201718'!$C$25:$C$44,0))</f>
        <v>0.68530795080776663</v>
      </c>
      <c r="AB36" s="42">
        <f>INDEX('201718'!AC$25:AC$44,MATCH($B36,'201718'!$C$25:$C$44,0))</f>
        <v>0.24747054015293135</v>
      </c>
      <c r="AC36" s="42">
        <f>INDEX('201718'!AD$25:AD$44,MATCH($B36,'201718'!$C$25:$C$44,0))</f>
        <v>0.33796975182718214</v>
      </c>
      <c r="AD36" s="42">
        <f>INDEX('201718'!AE$25:AE$44,MATCH($B36,'201718'!$C$25:$C$44,0))</f>
        <v>0.26952785710703731</v>
      </c>
      <c r="AE36" s="42">
        <f>INDEX('201718'!AF$25:AF$44,MATCH($B36,'201718'!$C$25:$C$44,0))</f>
        <v>0.29278625886000376</v>
      </c>
      <c r="AF36" s="42">
        <f>INDEX('201718'!AG$25:AG$44,MATCH($B36,'201718'!$C$25:$C$44,0))</f>
        <v>0.40226302845073691</v>
      </c>
      <c r="AG36" s="42">
        <f>INDEX('201718'!AH$25:AH$44,MATCH($B36,'201718'!$C$25:$C$44,0))</f>
        <v>0.24320743894114027</v>
      </c>
      <c r="AH36" s="42">
        <f>INDEX('201718'!AI$25:AI$44,MATCH($B36,'201718'!$C$25:$C$44,0))</f>
        <v>0.29685525215010344</v>
      </c>
      <c r="AI36" s="42">
        <f>INDEX('201718'!AJ$25:AJ$44,MATCH($B36,'201718'!$C$25:$C$44,0))</f>
        <v>0.2331808784211393</v>
      </c>
      <c r="AJ36" s="42">
        <f>INDEX('201718'!AK$25:AK$44,MATCH($B36,'201718'!$C$25:$C$44,0))</f>
        <v>0.32597080654165234</v>
      </c>
      <c r="AK36" s="42">
        <f>INDEX('201718'!AL$25:AL$44,MATCH($B36,'201718'!$C$25:$C$44,0))</f>
        <v>0.59829049752816588</v>
      </c>
      <c r="AL36" s="42">
        <f>INDEX('201718'!AM$25:AM$44,MATCH($B36,'201718'!$C$25:$C$44,0))</f>
        <v>0.26952785710703731</v>
      </c>
      <c r="AM36" s="42">
        <f>INDEX('201718'!AN$25:AN$44,MATCH($B36,'201718'!$C$25:$C$44,0))</f>
        <v>0.75145588261688046</v>
      </c>
      <c r="AN36" s="42">
        <f>INDEX('201718'!AO$25:AO$44,MATCH($B36,'201718'!$C$25:$C$44,0))</f>
        <v>0.36900160468896998</v>
      </c>
      <c r="AO36" s="42">
        <f>INDEX('201718'!AP$25:AP$44,MATCH($B36,'201718'!$C$25:$C$44,0))</f>
        <v>0.63767442013844167</v>
      </c>
    </row>
    <row r="37" spans="1:41" x14ac:dyDescent="0.2">
      <c r="A37" s="39">
        <f>SUMIFS($D38:$AO38,$D$6:$AO$6,"&gt;"&amp;$A$4-1,$D$6:$AO$6,"&lt;"&amp;$B$4+1)</f>
        <v>1.4395519680647149</v>
      </c>
      <c r="B37" s="40" t="s">
        <v>98</v>
      </c>
      <c r="C37" s="41" t="s">
        <v>102</v>
      </c>
      <c r="D37" s="42" t="str">
        <f>INDEX('201718'!E$3:E$22,MATCH($B37,'201718'!$C$3:$C$22,0))</f>
        <v>bou</v>
      </c>
      <c r="E37" s="42" t="str">
        <f>INDEX('201718'!F$3:F$22,MATCH($B37,'201718'!$C$3:$C$22,0))</f>
        <v>NEW</v>
      </c>
      <c r="F37" s="42" t="str">
        <f>INDEX('201718'!G$3:G$22,MATCH($B37,'201718'!$C$3:$C$22,0))</f>
        <v>hud</v>
      </c>
      <c r="G37" s="42" t="str">
        <f>INDEX('201718'!H$3:H$22,MATCH($B37,'201718'!$C$3:$C$22,0))</f>
        <v>ARS</v>
      </c>
      <c r="H37" s="42" t="str">
        <f>INDEX('201718'!I$3:I$22,MATCH($B37,'201718'!$C$3:$C$22,0))</f>
        <v>che</v>
      </c>
      <c r="I37" s="42" t="str">
        <f>INDEX('201718'!J$3:J$22,MATCH($B37,'201718'!$C$3:$C$22,0))</f>
        <v>MCI</v>
      </c>
      <c r="J37" s="42" t="str">
        <f>INDEX('201718'!K$3:K$22,MATCH($B37,'201718'!$C$3:$C$22,0))</f>
        <v>BUR</v>
      </c>
      <c r="K37" s="42" t="str">
        <f>INDEX('201718'!L$3:L$22,MATCH($B37,'201718'!$C$3:$C$22,0))</f>
        <v>tot</v>
      </c>
      <c r="L37" s="42" t="str">
        <f>INDEX('201718'!M$3:M$22,MATCH($B37,'201718'!$C$3:$C$22,0))</f>
        <v>FUL</v>
      </c>
      <c r="M37" s="42" t="str">
        <f>INDEX('201718'!N$3:N$22,MATCH($B37,'201718'!$C$3:$C$22,0))</f>
        <v>liv</v>
      </c>
      <c r="N37" s="42" t="str">
        <f>INDEX('201718'!O$3:O$22,MATCH($B37,'201718'!$C$3:$C$22,0))</f>
        <v>LEI</v>
      </c>
      <c r="O37" s="42" t="str">
        <f>INDEX('201718'!P$3:P$22,MATCH($B37,'201718'!$C$3:$C$22,0))</f>
        <v>BHA</v>
      </c>
      <c r="P37" s="42" t="str">
        <f>INDEX('201718'!Q$3:Q$22,MATCH($B37,'201718'!$C$3:$C$22,0))</f>
        <v>eve</v>
      </c>
      <c r="Q37" s="42" t="str">
        <f>INDEX('201718'!R$3:R$22,MATCH($B37,'201718'!$C$3:$C$22,0))</f>
        <v>WLV</v>
      </c>
      <c r="R37" s="42" t="str">
        <f>INDEX('201718'!S$3:S$22,MATCH($B37,'201718'!$C$3:$C$22,0))</f>
        <v>whu</v>
      </c>
      <c r="S37" s="42" t="str">
        <f>INDEX('201718'!T$3:T$22,MATCH($B37,'201718'!$C$3:$C$22,0))</f>
        <v>SOU</v>
      </c>
      <c r="T37" s="42" t="str">
        <f>INDEX('201718'!U$3:U$22,MATCH($B37,'201718'!$C$3:$C$22,0))</f>
        <v>wat</v>
      </c>
      <c r="U37" s="42" t="str">
        <f>INDEX('201718'!V$3:V$22,MATCH($B37,'201718'!$C$3:$C$22,0))</f>
        <v>MUN</v>
      </c>
      <c r="V37" s="42" t="str">
        <f>INDEX('201718'!W$3:W$22,MATCH($B37,'201718'!$C$3:$C$22,0))</f>
        <v>cry</v>
      </c>
      <c r="W37" s="42" t="str">
        <f>INDEX('201718'!X$3:X$22,MATCH($B37,'201718'!$C$3:$C$22,0))</f>
        <v>lei</v>
      </c>
      <c r="X37" s="42" t="str">
        <f>INDEX('201718'!Y$3:Y$22,MATCH($B37,'201718'!$C$3:$C$22,0))</f>
        <v>TOT</v>
      </c>
      <c r="Y37" s="42" t="str">
        <f>INDEX('201718'!Z$3:Z$22,MATCH($B37,'201718'!$C$3:$C$22,0))</f>
        <v>HUD</v>
      </c>
      <c r="Z37" s="42" t="str">
        <f>INDEX('201718'!AA$3:AA$22,MATCH($B37,'201718'!$C$3:$C$22,0))</f>
        <v>new</v>
      </c>
      <c r="AA37" s="42" t="str">
        <f>INDEX('201718'!AB$3:AB$22,MATCH($B37,'201718'!$C$3:$C$22,0))</f>
        <v>ars</v>
      </c>
      <c r="AB37" s="42" t="str">
        <f>INDEX('201718'!AC$3:AC$22,MATCH($B37,'201718'!$C$3:$C$22,0))</f>
        <v>BOU</v>
      </c>
      <c r="AC37" s="42" t="str">
        <f>INDEX('201718'!AD$3:AD$22,MATCH($B37,'201718'!$C$3:$C$22,0))</f>
        <v>sou</v>
      </c>
      <c r="AD37" s="42" t="str">
        <f>INDEX('201718'!AE$3:AE$22,MATCH($B37,'201718'!$C$3:$C$22,0))</f>
        <v>WAT</v>
      </c>
      <c r="AE37" s="42" t="str">
        <f>INDEX('201718'!AF$3:AF$22,MATCH($B37,'201718'!$C$3:$C$22,0))</f>
        <v>EVE</v>
      </c>
      <c r="AF37" s="42" t="str">
        <f>INDEX('201718'!AG$3:AG$22,MATCH($B37,'201718'!$C$3:$C$22,0))</f>
        <v>wlv</v>
      </c>
      <c r="AG37" s="42" t="str">
        <f>INDEX('201718'!AH$3:AH$22,MATCH($B37,'201718'!$C$3:$C$22,0))</f>
        <v>WHU</v>
      </c>
      <c r="AH37" s="42" t="str">
        <f>INDEX('201718'!AI$3:AI$22,MATCH($B37,'201718'!$C$3:$C$22,0))</f>
        <v>bha</v>
      </c>
      <c r="AI37" s="42" t="str">
        <f>INDEX('201718'!AJ$3:AJ$22,MATCH($B37,'201718'!$C$3:$C$22,0))</f>
        <v>CHE</v>
      </c>
      <c r="AJ37" s="42" t="str">
        <f>INDEX('201718'!AK$3:AK$22,MATCH($B37,'201718'!$C$3:$C$22,0))</f>
        <v>mci</v>
      </c>
      <c r="AK37" s="42" t="str">
        <f>INDEX('201718'!AL$3:AL$22,MATCH($B37,'201718'!$C$3:$C$22,0))</f>
        <v>bur</v>
      </c>
      <c r="AL37" s="42" t="str">
        <f>INDEX('201718'!AM$3:AM$22,MATCH($B37,'201718'!$C$3:$C$22,0))</f>
        <v>LIV</v>
      </c>
      <c r="AM37" s="42" t="str">
        <f>INDEX('201718'!AN$3:AN$22,MATCH($B37,'201718'!$C$3:$C$22,0))</f>
        <v>ful</v>
      </c>
      <c r="AN37" s="42" t="str">
        <f>INDEX('201718'!AO$3:AO$22,MATCH($B37,'201718'!$C$3:$C$22,0))</f>
        <v>CRY</v>
      </c>
      <c r="AO37" s="42" t="str">
        <f>INDEX('201718'!AP$3:AP$22,MATCH($B37,'201718'!$C$3:$C$22,0))</f>
        <v>mun</v>
      </c>
    </row>
    <row r="38" spans="1:41" x14ac:dyDescent="0.2">
      <c r="A38" s="43">
        <f>A37</f>
        <v>1.4395519680647149</v>
      </c>
      <c r="B38" s="46" t="str">
        <f>B37</f>
        <v>CDF</v>
      </c>
      <c r="C38" s="45"/>
      <c r="D38" s="42">
        <f>INDEX('201718'!E$25:E$44,MATCH($B38,'201718'!$C$25:$C$44,0))</f>
        <v>0.20901149520193907</v>
      </c>
      <c r="E38" s="42">
        <f>INDEX('201718'!F$25:F$44,MATCH($B38,'201718'!$C$25:$C$44,0))</f>
        <v>0.55759565656462484</v>
      </c>
      <c r="F38" s="42">
        <f>INDEX('201718'!G$25:G$44,MATCH($B38,'201718'!$C$25:$C$44,0))</f>
        <v>0.32850540589258675</v>
      </c>
      <c r="G38" s="42">
        <f>INDEX('201718'!H$25:H$44,MATCH($B38,'201718'!$C$25:$C$44,0))</f>
        <v>0.34443941040556408</v>
      </c>
      <c r="H38" s="42">
        <f>INDEX('201718'!I$25:I$44,MATCH($B38,'201718'!$C$25:$C$44,0))</f>
        <v>9.3218605262772564E-2</v>
      </c>
      <c r="I38" s="42">
        <f>INDEX('201718'!J$25:J$44,MATCH($B38,'201718'!$C$25:$C$44,0))</f>
        <v>0.17882753104341284</v>
      </c>
      <c r="J38" s="42">
        <f>INDEX('201718'!K$25:K$44,MATCH($B38,'201718'!$C$25:$C$44,0))</f>
        <v>0.53190495953158246</v>
      </c>
      <c r="K38" s="42">
        <f>INDEX('201718'!L$25:L$44,MATCH($B38,'201718'!$C$25:$C$44,0))</f>
        <v>6.1907820598949212E-2</v>
      </c>
      <c r="L38" s="42">
        <f>INDEX('201718'!M$25:M$44,MATCH($B38,'201718'!$C$25:$C$44,0))</f>
        <v>0.60793550869367408</v>
      </c>
      <c r="M38" s="42">
        <f>INDEX('201718'!N$25:N$44,MATCH($B38,'201718'!$C$25:$C$44,0))</f>
        <v>6.0584001171002412E-2</v>
      </c>
      <c r="N38" s="42">
        <f>INDEX('201718'!O$25:O$44,MATCH($B38,'201718'!$C$25:$C$44,0))</f>
        <v>0.51898719226078849</v>
      </c>
      <c r="O38" s="42">
        <f>INDEX('201718'!P$25:P$44,MATCH($B38,'201718'!$C$25:$C$44,0))</f>
        <v>0.60930670541216536</v>
      </c>
      <c r="P38" s="42">
        <f>INDEX('201718'!Q$25:Q$44,MATCH($B38,'201718'!$C$25:$C$44,0))</f>
        <v>0.18534251508820609</v>
      </c>
      <c r="Q38" s="42">
        <f>INDEX('201718'!R$25:R$44,MATCH($B38,'201718'!$C$25:$C$44,0))</f>
        <v>0.66254525046556545</v>
      </c>
      <c r="R38" s="42">
        <f>INDEX('201718'!S$25:S$44,MATCH($B38,'201718'!$C$25:$C$44,0))</f>
        <v>0.20901149520193907</v>
      </c>
      <c r="S38" s="42">
        <f>INDEX('201718'!T$25:T$44,MATCH($B38,'201718'!$C$25:$C$44,0))</f>
        <v>0.58158166528500976</v>
      </c>
      <c r="T38" s="42">
        <f>INDEX('201718'!U$25:U$44,MATCH($B38,'201718'!$C$25:$C$44,0))</f>
        <v>0.2572444024399177</v>
      </c>
      <c r="U38" s="42">
        <f>INDEX('201718'!V$25:V$44,MATCH($B38,'201718'!$C$25:$C$44,0))</f>
        <v>0.26771835529722654</v>
      </c>
      <c r="V38" s="42">
        <f>INDEX('201718'!W$25:W$44,MATCH($B38,'201718'!$C$25:$C$44,0))</f>
        <v>0.19061431725453842</v>
      </c>
      <c r="W38" s="42">
        <f>INDEX('201718'!X$25:X$44,MATCH($B38,'201718'!$C$25:$C$44,0))</f>
        <v>0.18708716031576086</v>
      </c>
      <c r="X38" s="42">
        <f>INDEX('201718'!Y$25:Y$44,MATCH($B38,'201718'!$C$25:$C$44,0))</f>
        <v>0.23628299235907144</v>
      </c>
      <c r="Y38" s="42">
        <f>INDEX('201718'!Z$25:Z$44,MATCH($B38,'201718'!$C$25:$C$44,0))</f>
        <v>0.69637225237220812</v>
      </c>
      <c r="Z38" s="42">
        <f>INDEX('201718'!AA$25:AA$44,MATCH($B38,'201718'!$C$25:$C$44,0))</f>
        <v>0.2118809168091611</v>
      </c>
      <c r="AA38" s="42">
        <f>INDEX('201718'!AB$25:AB$44,MATCH($B38,'201718'!$C$25:$C$44,0))</f>
        <v>0.10077824796808191</v>
      </c>
      <c r="AB38" s="42">
        <f>INDEX('201718'!AC$25:AC$44,MATCH($B38,'201718'!$C$25:$C$44,0))</f>
        <v>0.55333146118925636</v>
      </c>
      <c r="AC38" s="42">
        <f>INDEX('201718'!AD$25:AD$44,MATCH($B38,'201718'!$C$25:$C$44,0))</f>
        <v>0.22868260299319781</v>
      </c>
      <c r="AD38" s="42">
        <f>INDEX('201718'!AE$25:AE$44,MATCH($B38,'201718'!$C$25:$C$44,0))</f>
        <v>0.61885571841680942</v>
      </c>
      <c r="AE38" s="42">
        <f>INDEX('201718'!AF$25:AF$44,MATCH($B38,'201718'!$C$25:$C$44,0))</f>
        <v>0.51611251481266984</v>
      </c>
      <c r="AF38" s="42">
        <f>INDEX('201718'!AG$25:AG$44,MATCH($B38,'201718'!$C$25:$C$44,0))</f>
        <v>0.29517582784012131</v>
      </c>
      <c r="AG38" s="42">
        <f>INDEX('201718'!AH$25:AH$44,MATCH($B38,'201718'!$C$25:$C$44,0))</f>
        <v>0.55333146118925636</v>
      </c>
      <c r="AH38" s="42">
        <f>INDEX('201718'!AI$25:AI$44,MATCH($B38,'201718'!$C$25:$C$44,0))</f>
        <v>0.24962080710842663</v>
      </c>
      <c r="AI38" s="42">
        <f>INDEX('201718'!AJ$25:AJ$44,MATCH($B38,'201718'!$C$25:$C$44,0))</f>
        <v>0.32521239843769462</v>
      </c>
      <c r="AJ38" s="42">
        <f>INDEX('201718'!AK$25:AK$44,MATCH($B38,'201718'!$C$25:$C$44,0))</f>
        <v>4.4389564447633915E-2</v>
      </c>
      <c r="AK38" s="42">
        <f>INDEX('201718'!AL$25:AL$44,MATCH($B38,'201718'!$C$25:$C$44,0))</f>
        <v>0.19509445256440733</v>
      </c>
      <c r="AL38" s="42">
        <f>INDEX('201718'!AM$25:AM$44,MATCH($B38,'201718'!$C$25:$C$44,0))</f>
        <v>0.23215316073149114</v>
      </c>
      <c r="AM38" s="42">
        <f>INDEX('201718'!AN$25:AN$44,MATCH($B38,'201718'!$C$25:$C$44,0))</f>
        <v>0.24854411738311941</v>
      </c>
      <c r="AN38" s="42">
        <f>INDEX('201718'!AO$25:AO$44,MATCH($B38,'201718'!$C$25:$C$44,0))</f>
        <v>0.52473258815464707</v>
      </c>
      <c r="AO38" s="42">
        <f>INDEX('201718'!AP$25:AP$44,MATCH($B38,'201718'!$C$25:$C$44,0))</f>
        <v>7.2341595602883363E-2</v>
      </c>
    </row>
    <row r="39" spans="1:41" x14ac:dyDescent="0.2">
      <c r="A39" s="39">
        <f>SUMIFS($D40:$AO40,$D$6:$AO$6,"&gt;"&amp;$A$4-1,$D$6:$AO$6,"&lt;"&amp;$B$4+1)</f>
        <v>1.4263885545002855</v>
      </c>
      <c r="B39" s="40" t="s">
        <v>52</v>
      </c>
      <c r="C39" s="41" t="s">
        <v>58</v>
      </c>
      <c r="D39" s="42" t="str">
        <f>INDEX('201718'!E$3:E$22,MATCH($B39,'201718'!$C$3:$C$22,0))</f>
        <v>wat</v>
      </c>
      <c r="E39" s="42" t="str">
        <f>INDEX('201718'!F$3:F$22,MATCH($B39,'201718'!$C$3:$C$22,0))</f>
        <v>MUN</v>
      </c>
      <c r="F39" s="42" t="str">
        <f>INDEX('201718'!G$3:G$22,MATCH($B39,'201718'!$C$3:$C$22,0))</f>
        <v>liv</v>
      </c>
      <c r="G39" s="42" t="str">
        <f>INDEX('201718'!H$3:H$22,MATCH($B39,'201718'!$C$3:$C$22,0))</f>
        <v>FUL</v>
      </c>
      <c r="H39" s="42" t="str">
        <f>INDEX('201718'!I$3:I$22,MATCH($B39,'201718'!$C$3:$C$22,0))</f>
        <v>sou</v>
      </c>
      <c r="I39" s="42" t="str">
        <f>INDEX('201718'!J$3:J$22,MATCH($B39,'201718'!$C$3:$C$22,0))</f>
        <v>TOT</v>
      </c>
      <c r="J39" s="42" t="str">
        <f>INDEX('201718'!K$3:K$22,MATCH($B39,'201718'!$C$3:$C$22,0))</f>
        <v>mci</v>
      </c>
      <c r="K39" s="42" t="str">
        <f>INDEX('201718'!L$3:L$22,MATCH($B39,'201718'!$C$3:$C$22,0))</f>
        <v>WHU</v>
      </c>
      <c r="L39" s="42" t="str">
        <f>INDEX('201718'!M$3:M$22,MATCH($B39,'201718'!$C$3:$C$22,0))</f>
        <v>new</v>
      </c>
      <c r="M39" s="42" t="str">
        <f>INDEX('201718'!N$3:N$22,MATCH($B39,'201718'!$C$3:$C$22,0))</f>
        <v>WLV</v>
      </c>
      <c r="N39" s="42" t="str">
        <f>INDEX('201718'!O$3:O$22,MATCH($B39,'201718'!$C$3:$C$22,0))</f>
        <v>eve</v>
      </c>
      <c r="O39" s="42" t="str">
        <f>INDEX('201718'!P$3:P$22,MATCH($B39,'201718'!$C$3:$C$22,0))</f>
        <v>cdf</v>
      </c>
      <c r="P39" s="42" t="str">
        <f>INDEX('201718'!Q$3:Q$22,MATCH($B39,'201718'!$C$3:$C$22,0))</f>
        <v>LEI</v>
      </c>
      <c r="Q39" s="42" t="str">
        <f>INDEX('201718'!R$3:R$22,MATCH($B39,'201718'!$C$3:$C$22,0))</f>
        <v>hud</v>
      </c>
      <c r="R39" s="42" t="str">
        <f>INDEX('201718'!S$3:S$22,MATCH($B39,'201718'!$C$3:$C$22,0))</f>
        <v>CRY</v>
      </c>
      <c r="S39" s="42" t="str">
        <f>INDEX('201718'!T$3:T$22,MATCH($B39,'201718'!$C$3:$C$22,0))</f>
        <v>bur</v>
      </c>
      <c r="T39" s="42" t="str">
        <f>INDEX('201718'!U$3:U$22,MATCH($B39,'201718'!$C$3:$C$22,0))</f>
        <v>CHE</v>
      </c>
      <c r="U39" s="42" t="str">
        <f>INDEX('201718'!V$3:V$22,MATCH($B39,'201718'!$C$3:$C$22,0))</f>
        <v>bou</v>
      </c>
      <c r="V39" s="42" t="str">
        <f>INDEX('201718'!W$3:W$22,MATCH($B39,'201718'!$C$3:$C$22,0))</f>
        <v>ARS</v>
      </c>
      <c r="W39" s="42" t="str">
        <f>INDEX('201718'!X$3:X$22,MATCH($B39,'201718'!$C$3:$C$22,0))</f>
        <v>EVE</v>
      </c>
      <c r="X39" s="42" t="str">
        <f>INDEX('201718'!Y$3:Y$22,MATCH($B39,'201718'!$C$3:$C$22,0))</f>
        <v>whu</v>
      </c>
      <c r="Y39" s="42" t="str">
        <f>INDEX('201718'!Z$3:Z$22,MATCH($B39,'201718'!$C$3:$C$22,0))</f>
        <v>LIV</v>
      </c>
      <c r="Z39" s="42" t="str">
        <f>INDEX('201718'!AA$3:AA$22,MATCH($B39,'201718'!$C$3:$C$22,0))</f>
        <v>mun</v>
      </c>
      <c r="AA39" s="42" t="str">
        <f>INDEX('201718'!AB$3:AB$22,MATCH($B39,'201718'!$C$3:$C$22,0))</f>
        <v>ful</v>
      </c>
      <c r="AB39" s="42" t="str">
        <f>INDEX('201718'!AC$3:AC$22,MATCH($B39,'201718'!$C$3:$C$22,0))</f>
        <v>WAT</v>
      </c>
      <c r="AC39" s="42" t="str">
        <f>INDEX('201718'!AD$3:AD$22,MATCH($B39,'201718'!$C$3:$C$22,0))</f>
        <v>BUR</v>
      </c>
      <c r="AD39" s="42" t="str">
        <f>INDEX('201718'!AE$3:AE$22,MATCH($B39,'201718'!$C$3:$C$22,0))</f>
        <v>che</v>
      </c>
      <c r="AE39" s="42" t="str">
        <f>INDEX('201718'!AF$3:AF$22,MATCH($B39,'201718'!$C$3:$C$22,0))</f>
        <v>lei</v>
      </c>
      <c r="AF39" s="42" t="str">
        <f>INDEX('201718'!AG$3:AG$22,MATCH($B39,'201718'!$C$3:$C$22,0))</f>
        <v>HUD</v>
      </c>
      <c r="AG39" s="42" t="str">
        <f>INDEX('201718'!AH$3:AH$22,MATCH($B39,'201718'!$C$3:$C$22,0))</f>
        <v>cry</v>
      </c>
      <c r="AH39" s="42" t="str">
        <f>INDEX('201718'!AI$3:AI$22,MATCH($B39,'201718'!$C$3:$C$22,0))</f>
        <v>CDF</v>
      </c>
      <c r="AI39" s="42" t="str">
        <f>INDEX('201718'!AJ$3:AJ$22,MATCH($B39,'201718'!$C$3:$C$22,0))</f>
        <v>SOU</v>
      </c>
      <c r="AJ39" s="42" t="str">
        <f>INDEX('201718'!AK$3:AK$22,MATCH($B39,'201718'!$C$3:$C$22,0))</f>
        <v>tot</v>
      </c>
      <c r="AK39" s="42" t="str">
        <f>INDEX('201718'!AL$3:AL$22,MATCH($B39,'201718'!$C$3:$C$22,0))</f>
        <v>BOU</v>
      </c>
      <c r="AL39" s="42" t="str">
        <f>INDEX('201718'!AM$3:AM$22,MATCH($B39,'201718'!$C$3:$C$22,0))</f>
        <v>wlv</v>
      </c>
      <c r="AM39" s="42" t="str">
        <f>INDEX('201718'!AN$3:AN$22,MATCH($B39,'201718'!$C$3:$C$22,0))</f>
        <v>NEW</v>
      </c>
      <c r="AN39" s="42" t="str">
        <f>INDEX('201718'!AO$3:AO$22,MATCH($B39,'201718'!$C$3:$C$22,0))</f>
        <v>ars</v>
      </c>
      <c r="AO39" s="42" t="str">
        <f>INDEX('201718'!AP$3:AP$22,MATCH($B39,'201718'!$C$3:$C$22,0))</f>
        <v>MCI</v>
      </c>
    </row>
    <row r="40" spans="1:41" x14ac:dyDescent="0.2">
      <c r="A40" s="43">
        <f>A39</f>
        <v>1.4263885545002855</v>
      </c>
      <c r="B40" s="44" t="str">
        <f>B39</f>
        <v>BHA</v>
      </c>
      <c r="C40" s="45"/>
      <c r="D40" s="42">
        <f>INDEX('201718'!E$25:E$44,MATCH($B40,'201718'!$C$25:$C$44,0))</f>
        <v>0.32470730127012987</v>
      </c>
      <c r="E40" s="42">
        <f>INDEX('201718'!F$25:F$44,MATCH($B40,'201718'!$C$25:$C$44,0))</f>
        <v>0.33668296893582439</v>
      </c>
      <c r="F40" s="42">
        <f>INDEX('201718'!G$25:G$44,MATCH($B40,'201718'!$C$25:$C$44,0))</f>
        <v>8.2178502952069798E-2</v>
      </c>
      <c r="G40" s="42">
        <f>INDEX('201718'!H$25:H$44,MATCH($B40,'201718'!$C$25:$C$44,0))</f>
        <v>0.68281978134226151</v>
      </c>
      <c r="H40" s="42">
        <f>INDEX('201718'!I$25:I$44,MATCH($B40,'201718'!$C$25:$C$44,0))</f>
        <v>0.2915957348603419</v>
      </c>
      <c r="I40" s="42">
        <f>INDEX('201718'!J$25:J$44,MATCH($B40,'201718'!$C$25:$C$44,0))</f>
        <v>0.30047252992143014</v>
      </c>
      <c r="J40" s="42">
        <f>INDEX('201718'!K$25:K$44,MATCH($B40,'201718'!$C$25:$C$44,0))</f>
        <v>6.0584001171002412E-2</v>
      </c>
      <c r="K40" s="42">
        <f>INDEX('201718'!L$25:L$44,MATCH($B40,'201718'!$C$25:$C$44,0))</f>
        <v>0.63233771309632769</v>
      </c>
      <c r="L40" s="42">
        <f>INDEX('201718'!M$25:M$44,MATCH($B40,'201718'!$C$25:$C$44,0))</f>
        <v>0.27180055700473776</v>
      </c>
      <c r="M40" s="42">
        <f>INDEX('201718'!N$25:N$44,MATCH($B40,'201718'!$C$25:$C$44,0))</f>
        <v>0.73160398544688676</v>
      </c>
      <c r="N40" s="42">
        <f>INDEX('201718'!O$25:O$44,MATCH($B40,'201718'!$C$25:$C$44,0))</f>
        <v>0.24004298900515161</v>
      </c>
      <c r="O40" s="42">
        <f>INDEX('201718'!P$25:P$44,MATCH($B40,'201718'!$C$25:$C$44,0))</f>
        <v>0.39069329458783475</v>
      </c>
      <c r="P40" s="42">
        <f>INDEX('201718'!Q$25:Q$44,MATCH($B40,'201718'!$C$25:$C$44,0))</f>
        <v>0.59967321373194749</v>
      </c>
      <c r="Q40" s="42">
        <f>INDEX('201718'!R$25:R$44,MATCH($B40,'201718'!$C$25:$C$44,0))</f>
        <v>0.40447961130157106</v>
      </c>
      <c r="R40" s="42">
        <f>INDEX('201718'!S$25:S$44,MATCH($B40,'201718'!$C$25:$C$44,0))</f>
        <v>0.60518801993269988</v>
      </c>
      <c r="S40" s="42">
        <f>INDEX('201718'!T$25:T$44,MATCH($B40,'201718'!$C$25:$C$44,0))</f>
        <v>0.25178350647030473</v>
      </c>
      <c r="T40" s="42">
        <f>INDEX('201718'!U$25:U$44,MATCH($B40,'201718'!$C$25:$C$44,0))</f>
        <v>0.4008796835841158</v>
      </c>
      <c r="U40" s="42">
        <f>INDEX('201718'!V$25:V$44,MATCH($B40,'201718'!$C$25:$C$44,0))</f>
        <v>0.26839601455311318</v>
      </c>
      <c r="V40" s="42">
        <f>INDEX('201718'!W$25:W$44,MATCH($B40,'201718'!$C$25:$C$44,0))</f>
        <v>0.42178400216793721</v>
      </c>
      <c r="W40" s="42">
        <f>INDEX('201718'!X$25:X$44,MATCH($B40,'201718'!$C$25:$C$44,0))</f>
        <v>0.5969062157457905</v>
      </c>
      <c r="X40" s="42">
        <f>INDEX('201718'!Y$25:Y$44,MATCH($B40,'201718'!$C$25:$C$44,0))</f>
        <v>0.26839601455311318</v>
      </c>
      <c r="Y40" s="42">
        <f>INDEX('201718'!Z$25:Z$44,MATCH($B40,'201718'!$C$25:$C$44,0))</f>
        <v>0.29565509972054937</v>
      </c>
      <c r="Z40" s="42">
        <f>INDEX('201718'!AA$25:AA$44,MATCH($B40,'201718'!$C$25:$C$44,0))</f>
        <v>9.7691148978120979E-2</v>
      </c>
      <c r="AA40" s="42">
        <f>INDEX('201718'!AB$25:AB$44,MATCH($B40,'201718'!$C$25:$C$44,0))</f>
        <v>0.31469204919223326</v>
      </c>
      <c r="AB40" s="42">
        <f>INDEX('201718'!AC$25:AC$44,MATCH($B40,'201718'!$C$25:$C$44,0))</f>
        <v>0.6927085150146115</v>
      </c>
      <c r="AC40" s="42">
        <f>INDEX('201718'!AD$25:AD$44,MATCH($B40,'201718'!$C$25:$C$44,0))</f>
        <v>0.61204390601665848</v>
      </c>
      <c r="AD40" s="42">
        <f>INDEX('201718'!AE$25:AE$44,MATCH($B40,'201718'!$C$25:$C$44,0))</f>
        <v>0.12489880341964132</v>
      </c>
      <c r="AE40" s="42">
        <f>INDEX('201718'!AF$25:AF$44,MATCH($B40,'201718'!$C$25:$C$44,0))</f>
        <v>0.24214948514439397</v>
      </c>
      <c r="AF40" s="42">
        <f>INDEX('201718'!AG$25:AG$44,MATCH($B40,'201718'!$C$25:$C$44,0))</f>
        <v>0.76100554650979613</v>
      </c>
      <c r="AG40" s="42">
        <f>INDEX('201718'!AH$25:AH$44,MATCH($B40,'201718'!$C$25:$C$44,0))</f>
        <v>0.24640007965124069</v>
      </c>
      <c r="AH40" s="42">
        <f>INDEX('201718'!AI$25:AI$44,MATCH($B40,'201718'!$C$25:$C$44,0))</f>
        <v>0.75037919289157329</v>
      </c>
      <c r="AI40" s="42">
        <f>INDEX('201718'!AJ$25:AJ$44,MATCH($B40,'201718'!$C$25:$C$44,0))</f>
        <v>0.65867340493813142</v>
      </c>
      <c r="AJ40" s="42">
        <f>INDEX('201718'!AK$25:AK$44,MATCH($B40,'201718'!$C$25:$C$44,0))</f>
        <v>8.3932024912017927E-2</v>
      </c>
      <c r="AK40" s="42">
        <f>INDEX('201718'!AL$25:AL$44,MATCH($B40,'201718'!$C$25:$C$44,0))</f>
        <v>0.63233771309632769</v>
      </c>
      <c r="AL40" s="42">
        <f>INDEX('201718'!AM$25:AM$44,MATCH($B40,'201718'!$C$25:$C$44,0))</f>
        <v>0.36766228690367231</v>
      </c>
      <c r="AM40" s="42">
        <f>INDEX('201718'!AN$25:AN$44,MATCH($B40,'201718'!$C$25:$C$44,0))</f>
        <v>0.63634336265482738</v>
      </c>
      <c r="AN40" s="42">
        <f>INDEX('201718'!AO$25:AO$44,MATCH($B40,'201718'!$C$25:$C$44,0))</f>
        <v>0.1346460937327103</v>
      </c>
      <c r="AO40" s="42">
        <f>INDEX('201718'!AP$25:AP$44,MATCH($B40,'201718'!$C$25:$C$44,0))</f>
        <v>0.23215316073149114</v>
      </c>
    </row>
    <row r="41" spans="1:41" x14ac:dyDescent="0.2">
      <c r="A41" s="39">
        <f>SUMIFS($D42:$AO42,$D$6:$AO$6,"&gt;"&amp;$A$4-1,$D$6:$AO$6,"&lt;"&amp;$B$4+1)</f>
        <v>1.3162868766154276</v>
      </c>
      <c r="B41" s="40" t="s">
        <v>54</v>
      </c>
      <c r="C41" s="41" t="s">
        <v>60</v>
      </c>
      <c r="D41" s="42" t="str">
        <f>INDEX('201718'!E$3:E$22,MATCH($B41,'201718'!$C$3:$C$22,0))</f>
        <v>TOT</v>
      </c>
      <c r="E41" s="42" t="str">
        <f>INDEX('201718'!F$3:F$22,MATCH($B41,'201718'!$C$3:$C$22,0))</f>
        <v>cdf</v>
      </c>
      <c r="F41" s="42" t="str">
        <f>INDEX('201718'!G$3:G$22,MATCH($B41,'201718'!$C$3:$C$22,0))</f>
        <v>CHE</v>
      </c>
      <c r="G41" s="42" t="str">
        <f>INDEX('201718'!H$3:H$22,MATCH($B41,'201718'!$C$3:$C$22,0))</f>
        <v>mci</v>
      </c>
      <c r="H41" s="42" t="str">
        <f>INDEX('201718'!I$3:I$22,MATCH($B41,'201718'!$C$3:$C$22,0))</f>
        <v>ARS</v>
      </c>
      <c r="I41" s="42" t="str">
        <f>INDEX('201718'!J$3:J$22,MATCH($B41,'201718'!$C$3:$C$22,0))</f>
        <v>cry</v>
      </c>
      <c r="J41" s="42" t="str">
        <f>INDEX('201718'!K$3:K$22,MATCH($B41,'201718'!$C$3:$C$22,0))</f>
        <v>LEI</v>
      </c>
      <c r="K41" s="42" t="str">
        <f>INDEX('201718'!L$3:L$22,MATCH($B41,'201718'!$C$3:$C$22,0))</f>
        <v>mun</v>
      </c>
      <c r="L41" s="42" t="str">
        <f>INDEX('201718'!M$3:M$22,MATCH($B41,'201718'!$C$3:$C$22,0))</f>
        <v>BHA</v>
      </c>
      <c r="M41" s="42" t="str">
        <f>INDEX('201718'!N$3:N$22,MATCH($B41,'201718'!$C$3:$C$22,0))</f>
        <v>sou</v>
      </c>
      <c r="N41" s="42" t="str">
        <f>INDEX('201718'!O$3:O$22,MATCH($B41,'201718'!$C$3:$C$22,0))</f>
        <v>WAT</v>
      </c>
      <c r="O41" s="42" t="str">
        <f>INDEX('201718'!P$3:P$22,MATCH($B41,'201718'!$C$3:$C$22,0))</f>
        <v>BOU</v>
      </c>
      <c r="P41" s="42" t="str">
        <f>INDEX('201718'!Q$3:Q$22,MATCH($B41,'201718'!$C$3:$C$22,0))</f>
        <v>bur</v>
      </c>
      <c r="Q41" s="42" t="str">
        <f>INDEX('201718'!R$3:R$22,MATCH($B41,'201718'!$C$3:$C$22,0))</f>
        <v>WHU</v>
      </c>
      <c r="R41" s="42" t="str">
        <f>INDEX('201718'!S$3:S$22,MATCH($B41,'201718'!$C$3:$C$22,0))</f>
        <v>eve</v>
      </c>
      <c r="S41" s="42" t="str">
        <f>INDEX('201718'!T$3:T$22,MATCH($B41,'201718'!$C$3:$C$22,0))</f>
        <v>WLV</v>
      </c>
      <c r="T41" s="42" t="str">
        <f>INDEX('201718'!U$3:U$22,MATCH($B41,'201718'!$C$3:$C$22,0))</f>
        <v>hud</v>
      </c>
      <c r="U41" s="42" t="str">
        <f>INDEX('201718'!V$3:V$22,MATCH($B41,'201718'!$C$3:$C$22,0))</f>
        <v>FUL</v>
      </c>
      <c r="V41" s="42" t="str">
        <f>INDEX('201718'!W$3:W$22,MATCH($B41,'201718'!$C$3:$C$22,0))</f>
        <v>liv</v>
      </c>
      <c r="W41" s="42" t="str">
        <f>INDEX('201718'!X$3:X$22,MATCH($B41,'201718'!$C$3:$C$22,0))</f>
        <v>wat</v>
      </c>
      <c r="X41" s="42" t="str">
        <f>INDEX('201718'!Y$3:Y$22,MATCH($B41,'201718'!$C$3:$C$22,0))</f>
        <v>MUN</v>
      </c>
      <c r="Y41" s="42" t="str">
        <f>INDEX('201718'!Z$3:Z$22,MATCH($B41,'201718'!$C$3:$C$22,0))</f>
        <v>che</v>
      </c>
      <c r="Z41" s="42" t="str">
        <f>INDEX('201718'!AA$3:AA$22,MATCH($B41,'201718'!$C$3:$C$22,0))</f>
        <v>CDF</v>
      </c>
      <c r="AA41" s="42" t="str">
        <f>INDEX('201718'!AB$3:AB$22,MATCH($B41,'201718'!$C$3:$C$22,0))</f>
        <v>MCI</v>
      </c>
      <c r="AB41" s="42" t="str">
        <f>INDEX('201718'!AC$3:AC$22,MATCH($B41,'201718'!$C$3:$C$22,0))</f>
        <v>tot</v>
      </c>
      <c r="AC41" s="42" t="str">
        <f>INDEX('201718'!AD$3:AD$22,MATCH($B41,'201718'!$C$3:$C$22,0))</f>
        <v>wlv</v>
      </c>
      <c r="AD41" s="42" t="str">
        <f>INDEX('201718'!AE$3:AE$22,MATCH($B41,'201718'!$C$3:$C$22,0))</f>
        <v>HUD</v>
      </c>
      <c r="AE41" s="42" t="str">
        <f>INDEX('201718'!AF$3:AF$22,MATCH($B41,'201718'!$C$3:$C$22,0))</f>
        <v>BUR</v>
      </c>
      <c r="AF41" s="42" t="str">
        <f>INDEX('201718'!AG$3:AG$22,MATCH($B41,'201718'!$C$3:$C$22,0))</f>
        <v>whu</v>
      </c>
      <c r="AG41" s="42" t="str">
        <f>INDEX('201718'!AH$3:AH$22,MATCH($B41,'201718'!$C$3:$C$22,0))</f>
        <v>EVE</v>
      </c>
      <c r="AH41" s="42" t="str">
        <f>INDEX('201718'!AI$3:AI$22,MATCH($B41,'201718'!$C$3:$C$22,0))</f>
        <v>bou</v>
      </c>
      <c r="AI41" s="42" t="str">
        <f>INDEX('201718'!AJ$3:AJ$22,MATCH($B41,'201718'!$C$3:$C$22,0))</f>
        <v>ars</v>
      </c>
      <c r="AJ41" s="42" t="str">
        <f>INDEX('201718'!AK$3:AK$22,MATCH($B41,'201718'!$C$3:$C$22,0))</f>
        <v>CRY</v>
      </c>
      <c r="AK41" s="42" t="str">
        <f>INDEX('201718'!AL$3:AL$22,MATCH($B41,'201718'!$C$3:$C$22,0))</f>
        <v>lei</v>
      </c>
      <c r="AL41" s="42" t="str">
        <f>INDEX('201718'!AM$3:AM$22,MATCH($B41,'201718'!$C$3:$C$22,0))</f>
        <v>SOU</v>
      </c>
      <c r="AM41" s="42" t="str">
        <f>INDEX('201718'!AN$3:AN$22,MATCH($B41,'201718'!$C$3:$C$22,0))</f>
        <v>bha</v>
      </c>
      <c r="AN41" s="42" t="str">
        <f>INDEX('201718'!AO$3:AO$22,MATCH($B41,'201718'!$C$3:$C$22,0))</f>
        <v>LIV</v>
      </c>
      <c r="AO41" s="42" t="str">
        <f>INDEX('201718'!AP$3:AP$22,MATCH($B41,'201718'!$C$3:$C$22,0))</f>
        <v>ful</v>
      </c>
    </row>
    <row r="42" spans="1:41" x14ac:dyDescent="0.2">
      <c r="A42" s="43">
        <f>A41</f>
        <v>1.3162868766154276</v>
      </c>
      <c r="B42" s="44" t="str">
        <f>B41</f>
        <v>NEW</v>
      </c>
      <c r="C42" s="45"/>
      <c r="D42" s="42">
        <f>INDEX('201718'!E$25:E$44,MATCH($B42,'201718'!$C$25:$C$44,0))</f>
        <v>0.34704367473232856</v>
      </c>
      <c r="E42" s="42">
        <f>INDEX('201718'!F$25:F$44,MATCH($B42,'201718'!$C$25:$C$44,0))</f>
        <v>0.44240434343537521</v>
      </c>
      <c r="F42" s="42">
        <f>INDEX('201718'!G$25:G$44,MATCH($B42,'201718'!$C$25:$C$44,0))</f>
        <v>0.45293673954698932</v>
      </c>
      <c r="G42" s="42">
        <f>INDEX('201718'!H$25:H$44,MATCH($B42,'201718'!$C$25:$C$44,0))</f>
        <v>7.3902118900734448E-2</v>
      </c>
      <c r="H42" s="42">
        <f>INDEX('201718'!I$25:I$44,MATCH($B42,'201718'!$C$25:$C$44,0))</f>
        <v>0.47440612960540368</v>
      </c>
      <c r="I42" s="42">
        <f>INDEX('201718'!J$25:J$44,MATCH($B42,'201718'!$C$25:$C$44,0))</f>
        <v>0.28804131844275732</v>
      </c>
      <c r="J42" s="42">
        <f>INDEX('201718'!K$25:K$44,MATCH($B42,'201718'!$C$25:$C$44,0))</f>
        <v>0.64955706402745106</v>
      </c>
      <c r="K42" s="42">
        <f>INDEX('201718'!L$25:L$44,MATCH($B42,'201718'!$C$25:$C$44,0))</f>
        <v>0.11814064230873919</v>
      </c>
      <c r="L42" s="42">
        <f>INDEX('201718'!M$25:M$44,MATCH($B42,'201718'!$C$25:$C$44,0))</f>
        <v>0.72819944299526218</v>
      </c>
      <c r="M42" s="42">
        <f>INDEX('201718'!N$25:N$44,MATCH($B42,'201718'!$C$25:$C$44,0))</f>
        <v>0.33745474953443455</v>
      </c>
      <c r="N42" s="42">
        <f>INDEX('201718'!O$25:O$44,MATCH($B42,'201718'!$C$25:$C$44,0))</f>
        <v>0.73610115065390591</v>
      </c>
      <c r="O42" s="42">
        <f>INDEX('201718'!P$25:P$44,MATCH($B42,'201718'!$C$25:$C$44,0))</f>
        <v>0.68032111574955634</v>
      </c>
      <c r="P42" s="42">
        <f>INDEX('201718'!Q$25:Q$44,MATCH($B42,'201718'!$C$25:$C$44,0))</f>
        <v>0.29397962640097869</v>
      </c>
      <c r="Q42" s="42">
        <f>INDEX('201718'!R$25:R$44,MATCH($B42,'201718'!$C$25:$C$44,0))</f>
        <v>0.68032111574955634</v>
      </c>
      <c r="R42" s="42">
        <f>INDEX('201718'!S$25:S$44,MATCH($B42,'201718'!$C$25:$C$44,0))</f>
        <v>0.28101050017639079</v>
      </c>
      <c r="S42" s="42">
        <f>INDEX('201718'!T$25:T$44,MATCH($B42,'201718'!$C$25:$C$44,0))</f>
        <v>0.77131739700680213</v>
      </c>
      <c r="T42" s="42">
        <f>INDEX('201718'!U$25:U$44,MATCH($B42,'201718'!$C$25:$C$44,0))</f>
        <v>0.45664783436548584</v>
      </c>
      <c r="U42" s="42">
        <f>INDEX('201718'!V$25:V$44,MATCH($B42,'201718'!$C$25:$C$44,0))</f>
        <v>0.72705859954083529</v>
      </c>
      <c r="V42" s="42">
        <f>INDEX('201718'!W$25:W$44,MATCH($B42,'201718'!$C$25:$C$44,0))</f>
        <v>9.973970853747692E-2</v>
      </c>
      <c r="W42" s="42">
        <f>INDEX('201718'!X$25:X$44,MATCH($B42,'201718'!$C$25:$C$44,0))</f>
        <v>0.37303161581362693</v>
      </c>
      <c r="X42" s="42">
        <f>INDEX('201718'!Y$25:Y$44,MATCH($B42,'201718'!$C$25:$C$44,0))</f>
        <v>0.3857714039631267</v>
      </c>
      <c r="Y42" s="42">
        <f>INDEX('201718'!Z$25:Z$44,MATCH($B42,'201718'!$C$25:$C$44,0))</f>
        <v>0.15009622165086453</v>
      </c>
      <c r="Z42" s="42">
        <f>INDEX('201718'!AA$25:AA$44,MATCH($B42,'201718'!$C$25:$C$44,0))</f>
        <v>0.7881190831908389</v>
      </c>
      <c r="AA42" s="42">
        <f>INDEX('201718'!AB$25:AB$44,MATCH($B42,'201718'!$C$25:$C$44,0))</f>
        <v>0.27225653558386287</v>
      </c>
      <c r="AB42" s="42">
        <f>INDEX('201718'!AC$25:AC$44,MATCH($B42,'201718'!$C$25:$C$44,0))</f>
        <v>0.10182637806467397</v>
      </c>
      <c r="AC42" s="42">
        <f>INDEX('201718'!AD$25:AD$44,MATCH($B42,'201718'!$C$25:$C$44,0))</f>
        <v>0.41841833471499029</v>
      </c>
      <c r="AD42" s="42">
        <f>INDEX('201718'!AE$25:AE$44,MATCH($B42,'201718'!$C$25:$C$44,0))</f>
        <v>0.79757225475788918</v>
      </c>
      <c r="AE42" s="42">
        <f>INDEX('201718'!AF$25:AF$44,MATCH($B42,'201718'!$C$25:$C$44,0))</f>
        <v>0.66125702422758548</v>
      </c>
      <c r="AF42" s="42">
        <f>INDEX('201718'!AG$25:AG$44,MATCH($B42,'201718'!$C$25:$C$44,0))</f>
        <v>0.31221447371185274</v>
      </c>
      <c r="AG42" s="42">
        <f>INDEX('201718'!AH$25:AH$44,MATCH($B42,'201718'!$C$25:$C$44,0))</f>
        <v>0.64693185470460535</v>
      </c>
      <c r="AH42" s="42">
        <f>INDEX('201718'!AI$25:AI$44,MATCH($B42,'201718'!$C$25:$C$44,0))</f>
        <v>0.31221447371185274</v>
      </c>
      <c r="AI42" s="42">
        <f>INDEX('201718'!AJ$25:AJ$44,MATCH($B42,'201718'!$C$25:$C$44,0))</f>
        <v>0.1614471675907396</v>
      </c>
      <c r="AJ42" s="42">
        <f>INDEX('201718'!AK$25:AK$44,MATCH($B42,'201718'!$C$25:$C$44,0))</f>
        <v>0.65478028243133179</v>
      </c>
      <c r="AK42" s="42">
        <f>INDEX('201718'!AL$25:AL$44,MATCH($B42,'201718'!$C$25:$C$44,0))</f>
        <v>0.2833424666908147</v>
      </c>
      <c r="AL42" s="42">
        <f>INDEX('201718'!AM$25:AM$44,MATCH($B42,'201718'!$C$25:$C$44,0))</f>
        <v>0.70482417215987869</v>
      </c>
      <c r="AM42" s="42">
        <f>INDEX('201718'!AN$25:AN$44,MATCH($B42,'201718'!$C$25:$C$44,0))</f>
        <v>0.36365663734517256</v>
      </c>
      <c r="AN42" s="42">
        <f>INDEX('201718'!AO$25:AO$44,MATCH($B42,'201718'!$C$25:$C$44,0))</f>
        <v>0.34184445755281173</v>
      </c>
      <c r="AO42" s="42">
        <f>INDEX('201718'!AP$25:AP$44,MATCH($B42,'201718'!$C$25:$C$44,0))</f>
        <v>0.36232557986155828</v>
      </c>
    </row>
    <row r="43" spans="1:41" x14ac:dyDescent="0.2">
      <c r="A43" s="39">
        <f>SUMIFS($D44:$AO44,$D$6:$AO$6,"&gt;"&amp;$A$4-1,$D$6:$AO$6,"&lt;"&amp;$B$4+1)</f>
        <v>1.2030222412034157</v>
      </c>
      <c r="B43" s="40" t="s">
        <v>53</v>
      </c>
      <c r="C43" s="41" t="s">
        <v>59</v>
      </c>
      <c r="D43" s="42" t="str">
        <f>INDEX('201718'!E$3:E$22,MATCH($B43,'201718'!$C$3:$C$22,0))</f>
        <v>CHE</v>
      </c>
      <c r="E43" s="42" t="str">
        <f>INDEX('201718'!F$3:F$22,MATCH($B43,'201718'!$C$3:$C$22,0))</f>
        <v>mci</v>
      </c>
      <c r="F43" s="42" t="str">
        <f>INDEX('201718'!G$3:G$22,MATCH($B43,'201718'!$C$3:$C$22,0))</f>
        <v>CDF</v>
      </c>
      <c r="G43" s="42" t="str">
        <f>INDEX('201718'!H$3:H$22,MATCH($B43,'201718'!$C$3:$C$22,0))</f>
        <v>eve</v>
      </c>
      <c r="H43" s="42" t="str">
        <f>INDEX('201718'!I$3:I$22,MATCH($B43,'201718'!$C$3:$C$22,0))</f>
        <v>CRY</v>
      </c>
      <c r="I43" s="42" t="str">
        <f>INDEX('201718'!J$3:J$22,MATCH($B43,'201718'!$C$3:$C$22,0))</f>
        <v>lei</v>
      </c>
      <c r="J43" s="42" t="str">
        <f>INDEX('201718'!K$3:K$22,MATCH($B43,'201718'!$C$3:$C$22,0))</f>
        <v>TOT</v>
      </c>
      <c r="K43" s="42" t="str">
        <f>INDEX('201718'!L$3:L$22,MATCH($B43,'201718'!$C$3:$C$22,0))</f>
        <v>bur</v>
      </c>
      <c r="L43" s="42" t="str">
        <f>INDEX('201718'!M$3:M$22,MATCH($B43,'201718'!$C$3:$C$22,0))</f>
        <v>LIV</v>
      </c>
      <c r="M43" s="42" t="str">
        <f>INDEX('201718'!N$3:N$22,MATCH($B43,'201718'!$C$3:$C$22,0))</f>
        <v>wat</v>
      </c>
      <c r="N43" s="42" t="str">
        <f>INDEX('201718'!O$3:O$22,MATCH($B43,'201718'!$C$3:$C$22,0))</f>
        <v>FUL</v>
      </c>
      <c r="O43" s="42" t="str">
        <f>INDEX('201718'!P$3:P$22,MATCH($B43,'201718'!$C$3:$C$22,0))</f>
        <v>WHU</v>
      </c>
      <c r="P43" s="42" t="str">
        <f>INDEX('201718'!Q$3:Q$22,MATCH($B43,'201718'!$C$3:$C$22,0))</f>
        <v>wlv</v>
      </c>
      <c r="Q43" s="42" t="str">
        <f>INDEX('201718'!R$3:R$22,MATCH($B43,'201718'!$C$3:$C$22,0))</f>
        <v>BHA</v>
      </c>
      <c r="R43" s="42" t="str">
        <f>INDEX('201718'!S$3:S$22,MATCH($B43,'201718'!$C$3:$C$22,0))</f>
        <v>bou</v>
      </c>
      <c r="S43" s="42" t="str">
        <f>INDEX('201718'!T$3:T$22,MATCH($B43,'201718'!$C$3:$C$22,0))</f>
        <v>ars</v>
      </c>
      <c r="T43" s="42" t="str">
        <f>INDEX('201718'!U$3:U$22,MATCH($B43,'201718'!$C$3:$C$22,0))</f>
        <v>NEW</v>
      </c>
      <c r="U43" s="42" t="str">
        <f>INDEX('201718'!V$3:V$22,MATCH($B43,'201718'!$C$3:$C$22,0))</f>
        <v>SOU</v>
      </c>
      <c r="V43" s="42" t="str">
        <f>INDEX('201718'!W$3:W$22,MATCH($B43,'201718'!$C$3:$C$22,0))</f>
        <v>mun</v>
      </c>
      <c r="W43" s="42" t="str">
        <f>INDEX('201718'!X$3:X$22,MATCH($B43,'201718'!$C$3:$C$22,0))</f>
        <v>ful</v>
      </c>
      <c r="X43" s="42" t="str">
        <f>INDEX('201718'!Y$3:Y$22,MATCH($B43,'201718'!$C$3:$C$22,0))</f>
        <v>BUR</v>
      </c>
      <c r="Y43" s="42" t="str">
        <f>INDEX('201718'!Z$3:Z$22,MATCH($B43,'201718'!$C$3:$C$22,0))</f>
        <v>cdf</v>
      </c>
      <c r="Z43" s="42" t="str">
        <f>INDEX('201718'!AA$3:AA$22,MATCH($B43,'201718'!$C$3:$C$22,0))</f>
        <v>MCI</v>
      </c>
      <c r="AA43" s="42" t="str">
        <f>INDEX('201718'!AB$3:AB$22,MATCH($B43,'201718'!$C$3:$C$22,0))</f>
        <v>EVE</v>
      </c>
      <c r="AB43" s="42" t="str">
        <f>INDEX('201718'!AC$3:AC$22,MATCH($B43,'201718'!$C$3:$C$22,0))</f>
        <v>che</v>
      </c>
      <c r="AC43" s="42" t="str">
        <f>INDEX('201718'!AD$3:AD$22,MATCH($B43,'201718'!$C$3:$C$22,0))</f>
        <v>ARS</v>
      </c>
      <c r="AD43" s="42" t="str">
        <f>INDEX('201718'!AE$3:AE$22,MATCH($B43,'201718'!$C$3:$C$22,0))</f>
        <v>new</v>
      </c>
      <c r="AE43" s="42" t="str">
        <f>INDEX('201718'!AF$3:AF$22,MATCH($B43,'201718'!$C$3:$C$22,0))</f>
        <v>WLV</v>
      </c>
      <c r="AF43" s="42" t="str">
        <f>INDEX('201718'!AG$3:AG$22,MATCH($B43,'201718'!$C$3:$C$22,0))</f>
        <v>bha</v>
      </c>
      <c r="AG43" s="42" t="str">
        <f>INDEX('201718'!AH$3:AH$22,MATCH($B43,'201718'!$C$3:$C$22,0))</f>
        <v>BOU</v>
      </c>
      <c r="AH43" s="42" t="str">
        <f>INDEX('201718'!AI$3:AI$22,MATCH($B43,'201718'!$C$3:$C$22,0))</f>
        <v>whu</v>
      </c>
      <c r="AI43" s="42" t="str">
        <f>INDEX('201718'!AJ$3:AJ$22,MATCH($B43,'201718'!$C$3:$C$22,0))</f>
        <v>cry</v>
      </c>
      <c r="AJ43" s="42" t="str">
        <f>INDEX('201718'!AK$3:AK$22,MATCH($B43,'201718'!$C$3:$C$22,0))</f>
        <v>LEI</v>
      </c>
      <c r="AK43" s="42" t="str">
        <f>INDEX('201718'!AL$3:AL$22,MATCH($B43,'201718'!$C$3:$C$22,0))</f>
        <v>tot</v>
      </c>
      <c r="AL43" s="42" t="str">
        <f>INDEX('201718'!AM$3:AM$22,MATCH($B43,'201718'!$C$3:$C$22,0))</f>
        <v>WAT</v>
      </c>
      <c r="AM43" s="42" t="str">
        <f>INDEX('201718'!AN$3:AN$22,MATCH($B43,'201718'!$C$3:$C$22,0))</f>
        <v>liv</v>
      </c>
      <c r="AN43" s="42" t="str">
        <f>INDEX('201718'!AO$3:AO$22,MATCH($B43,'201718'!$C$3:$C$22,0))</f>
        <v>MUN</v>
      </c>
      <c r="AO43" s="42" t="str">
        <f>INDEX('201718'!AP$3:AP$22,MATCH($B43,'201718'!$C$3:$C$22,0))</f>
        <v>sou</v>
      </c>
    </row>
    <row r="44" spans="1:41" x14ac:dyDescent="0.2">
      <c r="A44" s="43">
        <f>A43</f>
        <v>1.2030222412034157</v>
      </c>
      <c r="B44" s="44" t="str">
        <f>B43</f>
        <v>HUD</v>
      </c>
      <c r="C44" s="45"/>
      <c r="D44" s="42">
        <f>INDEX('201718'!E$25:E$44,MATCH($B44,'201718'!$C$25:$C$44,0))</f>
        <v>0.31270913666681682</v>
      </c>
      <c r="E44" s="42">
        <f>INDEX('201718'!F$25:F$44,MATCH($B44,'201718'!$C$25:$C$44,0))</f>
        <v>4.2010768610227928E-2</v>
      </c>
      <c r="F44" s="42">
        <f>INDEX('201718'!G$25:G$44,MATCH($B44,'201718'!$C$25:$C$44,0))</f>
        <v>0.6714945941074133</v>
      </c>
      <c r="G44" s="42">
        <f>INDEX('201718'!H$25:H$44,MATCH($B44,'201718'!$C$25:$C$44,0))</f>
        <v>0.17680774181895748</v>
      </c>
      <c r="H44" s="42">
        <f>INDEX('201718'!I$25:I$44,MATCH($B44,'201718'!$C$25:$C$44,0))</f>
        <v>0.51036014989253509</v>
      </c>
      <c r="I44" s="42">
        <f>INDEX('201718'!J$25:J$44,MATCH($B44,'201718'!$C$25:$C$44,0))</f>
        <v>0.17848965048417922</v>
      </c>
      <c r="J44" s="42">
        <f>INDEX('201718'!K$25:K$44,MATCH($B44,'201718'!$C$25:$C$44,0))</f>
        <v>0.22605338114154735</v>
      </c>
      <c r="K44" s="42">
        <f>INDEX('201718'!L$25:L$44,MATCH($B44,'201718'!$C$25:$C$44,0))</f>
        <v>0.18621326202854654</v>
      </c>
      <c r="L44" s="42">
        <f>INDEX('201718'!M$25:M$44,MATCH($B44,'201718'!$C$25:$C$44,0))</f>
        <v>0.22205036101533035</v>
      </c>
      <c r="M44" s="42">
        <f>INDEX('201718'!N$25:N$44,MATCH($B44,'201718'!$C$25:$C$44,0))</f>
        <v>0.24640007965124069</v>
      </c>
      <c r="N44" s="42">
        <f>INDEX('201718'!O$25:O$44,MATCH($B44,'201718'!$C$25:$C$44,0))</f>
        <v>0.59413303679632745</v>
      </c>
      <c r="O44" s="42">
        <f>INDEX('201718'!P$25:P$44,MATCH($B44,'201718'!$C$25:$C$44,0))</f>
        <v>0.53906417114507443</v>
      </c>
      <c r="P44" s="42">
        <f>INDEX('201718'!Q$25:Q$44,MATCH($B44,'201718'!$C$25:$C$44,0))</f>
        <v>0.2833424666908147</v>
      </c>
      <c r="Q44" s="42">
        <f>INDEX('201718'!R$25:R$44,MATCH($B44,'201718'!$C$25:$C$44,0))</f>
        <v>0.59552038869842894</v>
      </c>
      <c r="R44" s="42">
        <f>INDEX('201718'!S$25:S$44,MATCH($B44,'201718'!$C$25:$C$44,0))</f>
        <v>0.19965391286871356</v>
      </c>
      <c r="S44" s="42">
        <f>INDEX('201718'!T$25:T$44,MATCH($B44,'201718'!$C$25:$C$44,0))</f>
        <v>9.5680193093413829E-2</v>
      </c>
      <c r="T44" s="42">
        <f>INDEX('201718'!U$25:U$44,MATCH($B44,'201718'!$C$25:$C$44,0))</f>
        <v>0.54335216563451416</v>
      </c>
      <c r="U44" s="42">
        <f>INDEX('201718'!V$25:V$44,MATCH($B44,'201718'!$C$25:$C$44,0))</f>
        <v>0.5675114420581957</v>
      </c>
      <c r="V44" s="42">
        <f>INDEX('201718'!W$25:W$44,MATCH($B44,'201718'!$C$25:$C$44,0))</f>
        <v>6.8572363667102551E-2</v>
      </c>
      <c r="W44" s="42">
        <f>INDEX('201718'!X$25:X$44,MATCH($B44,'201718'!$C$25:$C$44,0))</f>
        <v>0.23794906402331709</v>
      </c>
      <c r="X44" s="42">
        <f>INDEX('201718'!Y$25:Y$44,MATCH($B44,'201718'!$C$25:$C$44,0))</f>
        <v>0.51754999874478613</v>
      </c>
      <c r="Y44" s="42">
        <f>INDEX('201718'!Z$25:Z$44,MATCH($B44,'201718'!$C$25:$C$44,0))</f>
        <v>0.30362774762779199</v>
      </c>
      <c r="Z44" s="42">
        <f>INDEX('201718'!AA$25:AA$44,MATCH($B44,'201718'!$C$25:$C$44,0))</f>
        <v>0.17052996455267797</v>
      </c>
      <c r="AA44" s="42">
        <f>INDEX('201718'!AB$25:AB$44,MATCH($B44,'201718'!$C$25:$C$44,0))</f>
        <v>0.50172693195273776</v>
      </c>
      <c r="AB44" s="42">
        <f>INDEX('201718'!AC$25:AC$44,MATCH($B44,'201718'!$C$25:$C$44,0))</f>
        <v>8.8465346656001365E-2</v>
      </c>
      <c r="AC44" s="42">
        <f>INDEX('201718'!AD$25:AD$44,MATCH($B44,'201718'!$C$25:$C$44,0))</f>
        <v>0.33156015287791818</v>
      </c>
      <c r="AD44" s="42">
        <f>INDEX('201718'!AE$25:AE$44,MATCH($B44,'201718'!$C$25:$C$44,0))</f>
        <v>0.2024277452421108</v>
      </c>
      <c r="AE44" s="42">
        <f>INDEX('201718'!AF$25:AF$44,MATCH($B44,'201718'!$C$25:$C$44,0))</f>
        <v>0.64955706402745106</v>
      </c>
      <c r="AF44" s="42">
        <f>INDEX('201718'!AG$25:AG$44,MATCH($B44,'201718'!$C$25:$C$44,0))</f>
        <v>0.23899445349020393</v>
      </c>
      <c r="AG44" s="42">
        <f>INDEX('201718'!AH$25:AH$44,MATCH($B44,'201718'!$C$25:$C$44,0))</f>
        <v>0.53906417114507443</v>
      </c>
      <c r="AH44" s="42">
        <f>INDEX('201718'!AI$25:AI$44,MATCH($B44,'201718'!$C$25:$C$44,0))</f>
        <v>0.19965391286871356</v>
      </c>
      <c r="AI44" s="42">
        <f>INDEX('201718'!AJ$25:AJ$44,MATCH($B44,'201718'!$C$25:$C$44,0))</f>
        <v>0.18189098620103139</v>
      </c>
      <c r="AJ44" s="42">
        <f>INDEX('201718'!AK$25:AK$44,MATCH($B44,'201718'!$C$25:$C$44,0))</f>
        <v>0.50460503997097639</v>
      </c>
      <c r="AK44" s="42">
        <f>INDEX('201718'!AL$25:AL$44,MATCH($B44,'201718'!$C$25:$C$44,0))</f>
        <v>5.8647852938827676E-2</v>
      </c>
      <c r="AL44" s="42">
        <f>INDEX('201718'!AM$25:AM$44,MATCH($B44,'201718'!$C$25:$C$44,0))</f>
        <v>0.60518801993269988</v>
      </c>
      <c r="AM44" s="42">
        <f>INDEX('201718'!AN$25:AN$44,MATCH($B44,'201718'!$C$25:$C$44,0))</f>
        <v>5.7389479093645383E-2</v>
      </c>
      <c r="AN44" s="42">
        <f>INDEX('201718'!AO$25:AO$44,MATCH($B44,'201718'!$C$25:$C$44,0))</f>
        <v>0.25658502451661058</v>
      </c>
      <c r="AO44" s="42">
        <f>INDEX('201718'!AP$25:AP$44,MATCH($B44,'201718'!$C$25:$C$44,0))</f>
        <v>0.21868781973613549</v>
      </c>
    </row>
    <row r="45" spans="1:41" x14ac:dyDescent="0.2">
      <c r="A45" s="39">
        <f>SUMIFS($D46:$AO46,$D$6:$AO$6,"&gt;"&amp;$A$4-1,$D$6:$AO$6,"&lt;"&amp;$B$4+1)</f>
        <v>1.1622249019431088</v>
      </c>
      <c r="B45" s="40" t="s">
        <v>94</v>
      </c>
      <c r="C45" s="41" t="s">
        <v>104</v>
      </c>
      <c r="D45" s="42" t="str">
        <f>INDEX('201718'!E$3:E$22,MATCH($B45,'201718'!$C$3:$C$22,0))</f>
        <v>EVE</v>
      </c>
      <c r="E45" s="42" t="str">
        <f>INDEX('201718'!F$3:F$22,MATCH($B45,'201718'!$C$3:$C$22,0))</f>
        <v>lei</v>
      </c>
      <c r="F45" s="42" t="str">
        <f>INDEX('201718'!G$3:G$22,MATCH($B45,'201718'!$C$3:$C$22,0))</f>
        <v>MCI</v>
      </c>
      <c r="G45" s="42" t="str">
        <f>INDEX('201718'!H$3:H$22,MATCH($B45,'201718'!$C$3:$C$22,0))</f>
        <v>whu</v>
      </c>
      <c r="H45" s="42" t="str">
        <f>INDEX('201718'!I$3:I$22,MATCH($B45,'201718'!$C$3:$C$22,0))</f>
        <v>BUR</v>
      </c>
      <c r="I45" s="42" t="str">
        <f>INDEX('201718'!J$3:J$22,MATCH($B45,'201718'!$C$3:$C$22,0))</f>
        <v>mun</v>
      </c>
      <c r="J45" s="42" t="str">
        <f>INDEX('201718'!K$3:K$22,MATCH($B45,'201718'!$C$3:$C$22,0))</f>
        <v>SOU</v>
      </c>
      <c r="K45" s="42" t="str">
        <f>INDEX('201718'!L$3:L$22,MATCH($B45,'201718'!$C$3:$C$22,0))</f>
        <v>cry</v>
      </c>
      <c r="L45" s="42" t="str">
        <f>INDEX('201718'!M$3:M$22,MATCH($B45,'201718'!$C$3:$C$22,0))</f>
        <v>WAT</v>
      </c>
      <c r="M45" s="42" t="str">
        <f>INDEX('201718'!N$3:N$22,MATCH($B45,'201718'!$C$3:$C$22,0))</f>
        <v>bha</v>
      </c>
      <c r="N45" s="42" t="str">
        <f>INDEX('201718'!O$3:O$22,MATCH($B45,'201718'!$C$3:$C$22,0))</f>
        <v>TOT</v>
      </c>
      <c r="O45" s="42" t="str">
        <f>INDEX('201718'!P$3:P$22,MATCH($B45,'201718'!$C$3:$C$22,0))</f>
        <v>ars</v>
      </c>
      <c r="P45" s="42" t="str">
        <f>INDEX('201718'!Q$3:Q$22,MATCH($B45,'201718'!$C$3:$C$22,0))</f>
        <v>HUD</v>
      </c>
      <c r="Q45" s="42" t="str">
        <f>INDEX('201718'!R$3:R$22,MATCH($B45,'201718'!$C$3:$C$22,0))</f>
        <v>cdf</v>
      </c>
      <c r="R45" s="42" t="str">
        <f>INDEX('201718'!S$3:S$22,MATCH($B45,'201718'!$C$3:$C$22,0))</f>
        <v>CHE</v>
      </c>
      <c r="S45" s="42" t="str">
        <f>INDEX('201718'!T$3:T$22,MATCH($B45,'201718'!$C$3:$C$22,0))</f>
        <v>new</v>
      </c>
      <c r="T45" s="42" t="str">
        <f>INDEX('201718'!U$3:U$22,MATCH($B45,'201718'!$C$3:$C$22,0))</f>
        <v>BOU</v>
      </c>
      <c r="U45" s="42" t="str">
        <f>INDEX('201718'!V$3:V$22,MATCH($B45,'201718'!$C$3:$C$22,0))</f>
        <v>LIV</v>
      </c>
      <c r="V45" s="42" t="str">
        <f>INDEX('201718'!W$3:W$22,MATCH($B45,'201718'!$C$3:$C$22,0))</f>
        <v>ful</v>
      </c>
      <c r="W45" s="42" t="str">
        <f>INDEX('201718'!X$3:X$22,MATCH($B45,'201718'!$C$3:$C$22,0))</f>
        <v>tot</v>
      </c>
      <c r="X45" s="42" t="str">
        <f>INDEX('201718'!Y$3:Y$22,MATCH($B45,'201718'!$C$3:$C$22,0))</f>
        <v>CRY</v>
      </c>
      <c r="Y45" s="42" t="str">
        <f>INDEX('201718'!Z$3:Z$22,MATCH($B45,'201718'!$C$3:$C$22,0))</f>
        <v>mci</v>
      </c>
      <c r="Z45" s="42" t="str">
        <f>INDEX('201718'!AA$3:AA$22,MATCH($B45,'201718'!$C$3:$C$22,0))</f>
        <v>LEI</v>
      </c>
      <c r="AA45" s="42" t="str">
        <f>INDEX('201718'!AB$3:AB$22,MATCH($B45,'201718'!$C$3:$C$22,0))</f>
        <v>WHU</v>
      </c>
      <c r="AB45" s="42" t="str">
        <f>INDEX('201718'!AC$3:AC$22,MATCH($B45,'201718'!$C$3:$C$22,0))</f>
        <v>eve</v>
      </c>
      <c r="AC45" s="42" t="str">
        <f>INDEX('201718'!AD$3:AD$22,MATCH($B45,'201718'!$C$3:$C$22,0))</f>
        <v>NEW</v>
      </c>
      <c r="AD45" s="42" t="str">
        <f>INDEX('201718'!AE$3:AE$22,MATCH($B45,'201718'!$C$3:$C$22,0))</f>
        <v>bou</v>
      </c>
      <c r="AE45" s="42" t="str">
        <f>INDEX('201718'!AF$3:AF$22,MATCH($B45,'201718'!$C$3:$C$22,0))</f>
        <v>hud</v>
      </c>
      <c r="AF45" s="42" t="str">
        <f>INDEX('201718'!AG$3:AG$22,MATCH($B45,'201718'!$C$3:$C$22,0))</f>
        <v>CDF</v>
      </c>
      <c r="AG45" s="42" t="str">
        <f>INDEX('201718'!AH$3:AH$22,MATCH($B45,'201718'!$C$3:$C$22,0))</f>
        <v>che</v>
      </c>
      <c r="AH45" s="42" t="str">
        <f>INDEX('201718'!AI$3:AI$22,MATCH($B45,'201718'!$C$3:$C$22,0))</f>
        <v>ARS</v>
      </c>
      <c r="AI45" s="42" t="str">
        <f>INDEX('201718'!AJ$3:AJ$22,MATCH($B45,'201718'!$C$3:$C$22,0))</f>
        <v>bur</v>
      </c>
      <c r="AJ45" s="42" t="str">
        <f>INDEX('201718'!AK$3:AK$22,MATCH($B45,'201718'!$C$3:$C$22,0))</f>
        <v>MUN</v>
      </c>
      <c r="AK45" s="42" t="str">
        <f>INDEX('201718'!AL$3:AL$22,MATCH($B45,'201718'!$C$3:$C$22,0))</f>
        <v>sou</v>
      </c>
      <c r="AL45" s="42" t="str">
        <f>INDEX('201718'!AM$3:AM$22,MATCH($B45,'201718'!$C$3:$C$22,0))</f>
        <v>BHA</v>
      </c>
      <c r="AM45" s="42" t="str">
        <f>INDEX('201718'!AN$3:AN$22,MATCH($B45,'201718'!$C$3:$C$22,0))</f>
        <v>wat</v>
      </c>
      <c r="AN45" s="42" t="str">
        <f>INDEX('201718'!AO$3:AO$22,MATCH($B45,'201718'!$C$3:$C$22,0))</f>
        <v>FUL</v>
      </c>
      <c r="AO45" s="42" t="str">
        <f>INDEX('201718'!AP$3:AP$22,MATCH($B45,'201718'!$C$3:$C$22,0))</f>
        <v>liv</v>
      </c>
    </row>
    <row r="46" spans="1:41" x14ac:dyDescent="0.2">
      <c r="A46" s="43">
        <f>A45</f>
        <v>1.1622249019431088</v>
      </c>
      <c r="B46" s="44" t="str">
        <f>B45</f>
        <v>WLV</v>
      </c>
      <c r="C46" s="45"/>
      <c r="D46" s="42">
        <f>INDEX('201718'!E$25:E$44,MATCH($B46,'201718'!$C$25:$C$44,0))</f>
        <v>0.54049417689528489</v>
      </c>
      <c r="E46" s="42">
        <f>INDEX('201718'!F$25:F$44,MATCH($B46,'201718'!$C$25:$C$44,0))</f>
        <v>0.2024277452421108</v>
      </c>
      <c r="F46" s="42">
        <f>INDEX('201718'!G$25:G$44,MATCH($B46,'201718'!$C$25:$C$44,0))</f>
        <v>0.19365218928346339</v>
      </c>
      <c r="G46" s="42">
        <f>INDEX('201718'!H$25:H$44,MATCH($B46,'201718'!$C$25:$C$44,0))</f>
        <v>0.22565079052224965</v>
      </c>
      <c r="H46" s="42">
        <f>INDEX('201718'!I$25:I$44,MATCH($B46,'201718'!$C$25:$C$44,0))</f>
        <v>0.5561751695270486</v>
      </c>
      <c r="I46" s="42">
        <f>INDEX('201718'!J$25:J$44,MATCH($B46,'201718'!$C$25:$C$44,0))</f>
        <v>7.9189946963360111E-2</v>
      </c>
      <c r="J46" s="42">
        <f>INDEX('201718'!K$25:K$44,MATCH($B46,'201718'!$C$25:$C$44,0))</f>
        <v>0.60518801993269988</v>
      </c>
      <c r="K46" s="42">
        <f>INDEX('201718'!L$25:L$44,MATCH($B46,'201718'!$C$25:$C$44,0))</f>
        <v>0.20617076748657778</v>
      </c>
      <c r="L46" s="42">
        <f>INDEX('201718'!M$25:M$44,MATCH($B46,'201718'!$C$25:$C$44,0))</f>
        <v>0.64165487628646212</v>
      </c>
      <c r="M46" s="42">
        <f>INDEX('201718'!N$25:N$44,MATCH($B46,'201718'!$C$25:$C$44,0))</f>
        <v>0.26839601455311318</v>
      </c>
      <c r="N46" s="42">
        <f>INDEX('201718'!O$25:O$44,MATCH($B46,'201718'!$C$25:$C$44,0))</f>
        <v>0.2543951050332629</v>
      </c>
      <c r="O46" s="42">
        <f>INDEX('201718'!P$25:P$44,MATCH($B46,'201718'!$C$25:$C$44,0))</f>
        <v>0.10999939620273012</v>
      </c>
      <c r="P46" s="42">
        <f>INDEX('201718'!Q$25:Q$44,MATCH($B46,'201718'!$C$25:$C$44,0))</f>
        <v>0.71665753330918536</v>
      </c>
      <c r="Q46" s="42">
        <f>INDEX('201718'!R$25:R$44,MATCH($B46,'201718'!$C$25:$C$44,0))</f>
        <v>0.33745474953443455</v>
      </c>
      <c r="R46" s="42">
        <f>INDEX('201718'!S$25:S$44,MATCH($B46,'201718'!$C$25:$C$44,0))</f>
        <v>0.34704367473232856</v>
      </c>
      <c r="S46" s="42">
        <f>INDEX('201718'!T$25:T$44,MATCH($B46,'201718'!$C$25:$C$44,0))</f>
        <v>0.22868260299319781</v>
      </c>
      <c r="T46" s="42">
        <f>INDEX('201718'!U$25:U$44,MATCH($B46,'201718'!$C$25:$C$44,0))</f>
        <v>0.57737343157518328</v>
      </c>
      <c r="U46" s="42">
        <f>INDEX('201718'!V$25:V$44,MATCH($B46,'201718'!$C$25:$C$44,0))</f>
        <v>0.25005235352454225</v>
      </c>
      <c r="V46" s="42">
        <f>INDEX('201718'!W$25:W$44,MATCH($B46,'201718'!$C$25:$C$44,0))</f>
        <v>0.26726718596219651</v>
      </c>
      <c r="W46" s="42">
        <f>INDEX('201718'!X$25:X$44,MATCH($B46,'201718'!$C$25:$C$44,0))</f>
        <v>6.7840673261120032E-2</v>
      </c>
      <c r="X46" s="42">
        <f>INDEX('201718'!Y$25:Y$44,MATCH($B46,'201718'!$C$25:$C$44,0))</f>
        <v>0.54905940410619059</v>
      </c>
      <c r="Y46" s="42">
        <f>INDEX('201718'!Z$25:Z$44,MATCH($B46,'201718'!$C$25:$C$44,0))</f>
        <v>4.8730788722468728E-2</v>
      </c>
      <c r="Z46" s="42">
        <f>INDEX('201718'!AA$25:AA$44,MATCH($B46,'201718'!$C$25:$C$44,0))</f>
        <v>0.54335216563451416</v>
      </c>
      <c r="AA46" s="42">
        <f>INDEX('201718'!AB$25:AB$44,MATCH($B46,'201718'!$C$25:$C$44,0))</f>
        <v>0.57737343157518328</v>
      </c>
      <c r="AB46" s="42">
        <f>INDEX('201718'!AC$25:AC$44,MATCH($B46,'201718'!$C$25:$C$44,0))</f>
        <v>0.20057534141581532</v>
      </c>
      <c r="AC46" s="42">
        <f>INDEX('201718'!AD$25:AD$44,MATCH($B46,'201718'!$C$25:$C$44,0))</f>
        <v>0.58158166528500976</v>
      </c>
      <c r="AD46" s="42">
        <f>INDEX('201718'!AE$25:AE$44,MATCH($B46,'201718'!$C$25:$C$44,0))</f>
        <v>0.22565079052224965</v>
      </c>
      <c r="AE46" s="42">
        <f>INDEX('201718'!AF$25:AF$44,MATCH($B46,'201718'!$C$25:$C$44,0))</f>
        <v>0.350442935972549</v>
      </c>
      <c r="AF46" s="42">
        <f>INDEX('201718'!AG$25:AG$44,MATCH($B46,'201718'!$C$25:$C$44,0))</f>
        <v>0.70482417215987869</v>
      </c>
      <c r="AG46" s="42">
        <f>INDEX('201718'!AH$25:AH$44,MATCH($B46,'201718'!$C$25:$C$44,0))</f>
        <v>0.10182637806467397</v>
      </c>
      <c r="AH46" s="42">
        <f>INDEX('201718'!AI$25:AI$44,MATCH($B46,'201718'!$C$25:$C$44,0))</f>
        <v>0.36685967384137941</v>
      </c>
      <c r="AI46" s="42">
        <f>INDEX('201718'!AJ$25:AJ$44,MATCH($B46,'201718'!$C$25:$C$44,0))</f>
        <v>0.21092125439438242</v>
      </c>
      <c r="AJ46" s="42">
        <f>INDEX('201718'!AK$25:AK$44,MATCH($B46,'201718'!$C$25:$C$44,0))</f>
        <v>0.28733353846157667</v>
      </c>
      <c r="AK46" s="42">
        <f>INDEX('201718'!AL$25:AL$44,MATCH($B46,'201718'!$C$25:$C$44,0))</f>
        <v>0.24640007965124069</v>
      </c>
      <c r="AL46" s="42">
        <f>INDEX('201718'!AM$25:AM$44,MATCH($B46,'201718'!$C$25:$C$44,0))</f>
        <v>0.63233771309632769</v>
      </c>
      <c r="AM46" s="42">
        <f>INDEX('201718'!AN$25:AN$44,MATCH($B46,'201718'!$C$25:$C$44,0))</f>
        <v>0.27638181864444739</v>
      </c>
      <c r="AN46" s="42">
        <f>INDEX('201718'!AO$25:AO$44,MATCH($B46,'201718'!$C$25:$C$44,0))</f>
        <v>0.63099839531103008</v>
      </c>
      <c r="AO46" s="42">
        <f>INDEX('201718'!AP$25:AP$44,MATCH($B46,'201718'!$C$25:$C$44,0))</f>
        <v>6.6398967096189671E-2</v>
      </c>
    </row>
    <row r="47" spans="1:41" x14ac:dyDescent="0.2">
      <c r="C47" s="7"/>
    </row>
    <row r="48" spans="1:41" x14ac:dyDescent="0.2">
      <c r="C48" s="7"/>
    </row>
    <row r="49" spans="1:21" ht="18" x14ac:dyDescent="0.25">
      <c r="A49" s="55" t="s">
        <v>108</v>
      </c>
      <c r="C49" s="7"/>
    </row>
    <row r="50" spans="1:21" s="76" customFormat="1" ht="15.75" x14ac:dyDescent="0.25">
      <c r="A50" s="56">
        <v>0</v>
      </c>
      <c r="B50" s="57">
        <v>0.05</v>
      </c>
      <c r="C50" s="58">
        <f>B50+0.05</f>
        <v>0.1</v>
      </c>
      <c r="D50" s="59">
        <f t="shared" ref="D50:U50" si="0">C50+0.05</f>
        <v>0.15000000000000002</v>
      </c>
      <c r="E50" s="60">
        <f t="shared" si="0"/>
        <v>0.2</v>
      </c>
      <c r="F50" s="61">
        <f t="shared" si="0"/>
        <v>0.25</v>
      </c>
      <c r="G50" s="62">
        <f t="shared" si="0"/>
        <v>0.3</v>
      </c>
      <c r="H50" s="63">
        <f t="shared" si="0"/>
        <v>0.35</v>
      </c>
      <c r="I50" s="64">
        <f t="shared" si="0"/>
        <v>0.39999999999999997</v>
      </c>
      <c r="J50" s="65">
        <f t="shared" si="0"/>
        <v>0.44999999999999996</v>
      </c>
      <c r="K50" s="66">
        <f t="shared" si="0"/>
        <v>0.49999999999999994</v>
      </c>
      <c r="L50" s="66">
        <f t="shared" si="0"/>
        <v>0.54999999999999993</v>
      </c>
      <c r="M50" s="67">
        <f t="shared" si="0"/>
        <v>0.6</v>
      </c>
      <c r="N50" s="68">
        <f t="shared" si="0"/>
        <v>0.65</v>
      </c>
      <c r="O50" s="69">
        <f t="shared" si="0"/>
        <v>0.70000000000000007</v>
      </c>
      <c r="P50" s="70">
        <f t="shared" si="0"/>
        <v>0.75000000000000011</v>
      </c>
      <c r="Q50" s="71">
        <f t="shared" si="0"/>
        <v>0.80000000000000016</v>
      </c>
      <c r="R50" s="72">
        <f t="shared" si="0"/>
        <v>0.8500000000000002</v>
      </c>
      <c r="S50" s="73">
        <f t="shared" si="0"/>
        <v>0.90000000000000024</v>
      </c>
      <c r="T50" s="74">
        <f t="shared" si="0"/>
        <v>0.95000000000000029</v>
      </c>
      <c r="U50" s="75">
        <f t="shared" si="0"/>
        <v>1.0000000000000002</v>
      </c>
    </row>
    <row r="51" spans="1:21" x14ac:dyDescent="0.2">
      <c r="C51" s="7"/>
    </row>
    <row r="52" spans="1:21" x14ac:dyDescent="0.2">
      <c r="C52" s="7"/>
    </row>
    <row r="53" spans="1:21" x14ac:dyDescent="0.2">
      <c r="C53" s="7"/>
    </row>
    <row r="54" spans="1:21" x14ac:dyDescent="0.2">
      <c r="C54" s="7"/>
    </row>
    <row r="55" spans="1:21" x14ac:dyDescent="0.2">
      <c r="C55" s="7"/>
    </row>
    <row r="56" spans="1:21" x14ac:dyDescent="0.2">
      <c r="C56" s="7"/>
    </row>
    <row r="57" spans="1:21" x14ac:dyDescent="0.2">
      <c r="C57" s="2"/>
    </row>
    <row r="58" spans="1:21" x14ac:dyDescent="0.2">
      <c r="C58" s="7"/>
    </row>
    <row r="59" spans="1:21" x14ac:dyDescent="0.2">
      <c r="C59" s="7"/>
    </row>
    <row r="60" spans="1:21" x14ac:dyDescent="0.2">
      <c r="C60" s="7"/>
    </row>
    <row r="61" spans="1:21" x14ac:dyDescent="0.2">
      <c r="C61" s="7"/>
    </row>
    <row r="62" spans="1:21" x14ac:dyDescent="0.2">
      <c r="C62" s="7"/>
    </row>
    <row r="63" spans="1:21" x14ac:dyDescent="0.2">
      <c r="C63" s="7"/>
    </row>
    <row r="64" spans="1:21" x14ac:dyDescent="0.2">
      <c r="C64" s="7"/>
    </row>
    <row r="65" spans="3:3" x14ac:dyDescent="0.2">
      <c r="C65" s="7"/>
    </row>
    <row r="66" spans="3:3" x14ac:dyDescent="0.2">
      <c r="C66" s="7"/>
    </row>
    <row r="67" spans="3:3" x14ac:dyDescent="0.2">
      <c r="C67" s="7"/>
    </row>
    <row r="68" spans="3:3" x14ac:dyDescent="0.2">
      <c r="C68" s="7"/>
    </row>
    <row r="69" spans="3:3" x14ac:dyDescent="0.2">
      <c r="C69" s="7"/>
    </row>
    <row r="70" spans="3:3" x14ac:dyDescent="0.2">
      <c r="C70" s="7"/>
    </row>
    <row r="71" spans="3:3" x14ac:dyDescent="0.2">
      <c r="C71" s="7"/>
    </row>
    <row r="72" spans="3:3" x14ac:dyDescent="0.2">
      <c r="C72" s="7"/>
    </row>
    <row r="73" spans="3:3" x14ac:dyDescent="0.2">
      <c r="C73" s="7"/>
    </row>
    <row r="74" spans="3:3" x14ac:dyDescent="0.2">
      <c r="C74" s="7"/>
    </row>
    <row r="75" spans="3:3" x14ac:dyDescent="0.2">
      <c r="C75" s="7"/>
    </row>
    <row r="76" spans="3:3" x14ac:dyDescent="0.2">
      <c r="C76" s="7"/>
    </row>
    <row r="77" spans="3:3" x14ac:dyDescent="0.2">
      <c r="C77" s="7"/>
    </row>
    <row r="78" spans="3:3" x14ac:dyDescent="0.2">
      <c r="C78" s="7"/>
    </row>
    <row r="79" spans="3:3" x14ac:dyDescent="0.2">
      <c r="C79" s="7"/>
    </row>
    <row r="80" spans="3:3" x14ac:dyDescent="0.2">
      <c r="C80" s="7"/>
    </row>
    <row r="81" spans="3:3" x14ac:dyDescent="0.2">
      <c r="C81" s="7"/>
    </row>
    <row r="82" spans="3:3" x14ac:dyDescent="0.2">
      <c r="C82" s="7"/>
    </row>
    <row r="83" spans="3:3" x14ac:dyDescent="0.2">
      <c r="C83" s="7"/>
    </row>
    <row r="84" spans="3:3" x14ac:dyDescent="0.2">
      <c r="C84" s="7"/>
    </row>
    <row r="85" spans="3:3" x14ac:dyDescent="0.2">
      <c r="C85" s="7"/>
    </row>
    <row r="86" spans="3:3" x14ac:dyDescent="0.2">
      <c r="C86" s="8"/>
    </row>
    <row r="87" spans="3:3" x14ac:dyDescent="0.2">
      <c r="C87" s="7"/>
    </row>
    <row r="88" spans="3:3" x14ac:dyDescent="0.2">
      <c r="C88" s="7"/>
    </row>
    <row r="89" spans="3:3" x14ac:dyDescent="0.2">
      <c r="C89" s="7"/>
    </row>
    <row r="90" spans="3:3" x14ac:dyDescent="0.2">
      <c r="C90" s="7"/>
    </row>
    <row r="91" spans="3:3" x14ac:dyDescent="0.2">
      <c r="C91" s="7"/>
    </row>
    <row r="92" spans="3:3" x14ac:dyDescent="0.2">
      <c r="C92" s="7"/>
    </row>
    <row r="93" spans="3:3" x14ac:dyDescent="0.2">
      <c r="C93" s="7"/>
    </row>
    <row r="94" spans="3:3" x14ac:dyDescent="0.2">
      <c r="C94" s="7"/>
    </row>
    <row r="95" spans="3:3" x14ac:dyDescent="0.2">
      <c r="C95" s="7"/>
    </row>
    <row r="96" spans="3:3" x14ac:dyDescent="0.2">
      <c r="C96" s="7"/>
    </row>
    <row r="97" spans="3:3" x14ac:dyDescent="0.2">
      <c r="C97" s="7"/>
    </row>
    <row r="98" spans="3:3" x14ac:dyDescent="0.2">
      <c r="C98" s="7"/>
    </row>
    <row r="99" spans="3:3" x14ac:dyDescent="0.2">
      <c r="C99" s="7"/>
    </row>
    <row r="100" spans="3:3" x14ac:dyDescent="0.2">
      <c r="C100" s="7"/>
    </row>
    <row r="101" spans="3:3" x14ac:dyDescent="0.2">
      <c r="C101" s="7"/>
    </row>
    <row r="102" spans="3:3" x14ac:dyDescent="0.2">
      <c r="C102" s="7"/>
    </row>
    <row r="103" spans="3:3" x14ac:dyDescent="0.2">
      <c r="C103" s="7"/>
    </row>
    <row r="104" spans="3:3" x14ac:dyDescent="0.2">
      <c r="C104" s="7"/>
    </row>
    <row r="105" spans="3:3" x14ac:dyDescent="0.2">
      <c r="C105" s="7"/>
    </row>
    <row r="106" spans="3:3" x14ac:dyDescent="0.2">
      <c r="C106" s="7"/>
    </row>
    <row r="107" spans="3:3" x14ac:dyDescent="0.2">
      <c r="C107" s="7"/>
    </row>
    <row r="108" spans="3:3" x14ac:dyDescent="0.2">
      <c r="C108" s="7"/>
    </row>
    <row r="109" spans="3:3" x14ac:dyDescent="0.2">
      <c r="C109" s="7"/>
    </row>
    <row r="110" spans="3:3" x14ac:dyDescent="0.2">
      <c r="C110" s="7"/>
    </row>
    <row r="111" spans="3:3" x14ac:dyDescent="0.2">
      <c r="C111" s="7"/>
    </row>
    <row r="112" spans="3:3" x14ac:dyDescent="0.2">
      <c r="C112" s="7"/>
    </row>
    <row r="113" spans="3:3" x14ac:dyDescent="0.2">
      <c r="C113" s="7"/>
    </row>
    <row r="114" spans="3:3" x14ac:dyDescent="0.2">
      <c r="C114" s="7"/>
    </row>
    <row r="115" spans="3:3" x14ac:dyDescent="0.2">
      <c r="C115" s="9"/>
    </row>
    <row r="116" spans="3:3" x14ac:dyDescent="0.2">
      <c r="C116" s="7"/>
    </row>
    <row r="117" spans="3:3" x14ac:dyDescent="0.2">
      <c r="C117" s="7"/>
    </row>
    <row r="118" spans="3:3" x14ac:dyDescent="0.2">
      <c r="C118" s="7"/>
    </row>
    <row r="119" spans="3:3" x14ac:dyDescent="0.2">
      <c r="C119" s="7"/>
    </row>
    <row r="120" spans="3:3" x14ac:dyDescent="0.2">
      <c r="C120" s="7"/>
    </row>
    <row r="121" spans="3:3" x14ac:dyDescent="0.2">
      <c r="C121" s="7"/>
    </row>
    <row r="122" spans="3:3" x14ac:dyDescent="0.2">
      <c r="C122" s="7"/>
    </row>
    <row r="123" spans="3:3" x14ac:dyDescent="0.2">
      <c r="C123" s="7"/>
    </row>
    <row r="124" spans="3:3" x14ac:dyDescent="0.2">
      <c r="C124" s="7"/>
    </row>
    <row r="125" spans="3:3" x14ac:dyDescent="0.2">
      <c r="C125" s="7"/>
    </row>
    <row r="126" spans="3:3" x14ac:dyDescent="0.2">
      <c r="C126" s="7"/>
    </row>
    <row r="127" spans="3:3" x14ac:dyDescent="0.2">
      <c r="C127" s="7"/>
    </row>
    <row r="128" spans="3:3" x14ac:dyDescent="0.2">
      <c r="C128" s="7"/>
    </row>
    <row r="129" spans="3:3" x14ac:dyDescent="0.2">
      <c r="C129" s="7"/>
    </row>
    <row r="130" spans="3:3" x14ac:dyDescent="0.2">
      <c r="C130" s="7"/>
    </row>
    <row r="131" spans="3:3" x14ac:dyDescent="0.2">
      <c r="C131" s="7"/>
    </row>
    <row r="132" spans="3:3" x14ac:dyDescent="0.2">
      <c r="C132" s="7"/>
    </row>
    <row r="133" spans="3:3" x14ac:dyDescent="0.2">
      <c r="C133" s="7"/>
    </row>
    <row r="134" spans="3:3" x14ac:dyDescent="0.2">
      <c r="C134" s="7"/>
    </row>
    <row r="135" spans="3:3" x14ac:dyDescent="0.2">
      <c r="C135" s="7"/>
    </row>
    <row r="136" spans="3:3" x14ac:dyDescent="0.2">
      <c r="C136" s="7"/>
    </row>
    <row r="137" spans="3:3" x14ac:dyDescent="0.2">
      <c r="C137" s="7"/>
    </row>
    <row r="138" spans="3:3" x14ac:dyDescent="0.2">
      <c r="C138" s="7"/>
    </row>
    <row r="139" spans="3:3" x14ac:dyDescent="0.2">
      <c r="C139" s="7"/>
    </row>
    <row r="140" spans="3:3" x14ac:dyDescent="0.2">
      <c r="C140" s="7"/>
    </row>
    <row r="141" spans="3:3" x14ac:dyDescent="0.2">
      <c r="C141" s="7"/>
    </row>
    <row r="142" spans="3:3" x14ac:dyDescent="0.2">
      <c r="C142" s="7"/>
    </row>
    <row r="143" spans="3:3" x14ac:dyDescent="0.2">
      <c r="C143" s="7"/>
    </row>
    <row r="144" spans="3:3" x14ac:dyDescent="0.2">
      <c r="C144" s="8"/>
    </row>
    <row r="145" spans="3:3" x14ac:dyDescent="0.2">
      <c r="C145" s="7"/>
    </row>
    <row r="146" spans="3:3" x14ac:dyDescent="0.2">
      <c r="C146" s="7"/>
    </row>
    <row r="147" spans="3:3" x14ac:dyDescent="0.2">
      <c r="C147" s="7"/>
    </row>
    <row r="148" spans="3:3" x14ac:dyDescent="0.2">
      <c r="C148" s="7"/>
    </row>
    <row r="149" spans="3:3" x14ac:dyDescent="0.2">
      <c r="C149" s="7"/>
    </row>
    <row r="150" spans="3:3" x14ac:dyDescent="0.2">
      <c r="C150" s="7"/>
    </row>
    <row r="151" spans="3:3" x14ac:dyDescent="0.2">
      <c r="C151" s="7"/>
    </row>
    <row r="152" spans="3:3" x14ac:dyDescent="0.2">
      <c r="C152" s="7"/>
    </row>
    <row r="153" spans="3:3" x14ac:dyDescent="0.2">
      <c r="C153" s="7"/>
    </row>
    <row r="154" spans="3:3" x14ac:dyDescent="0.2">
      <c r="C154" s="7"/>
    </row>
    <row r="155" spans="3:3" x14ac:dyDescent="0.2">
      <c r="C155" s="7"/>
    </row>
    <row r="156" spans="3:3" x14ac:dyDescent="0.2">
      <c r="C156" s="7"/>
    </row>
    <row r="157" spans="3:3" x14ac:dyDescent="0.2">
      <c r="C157" s="7"/>
    </row>
    <row r="158" spans="3:3" x14ac:dyDescent="0.2">
      <c r="C158" s="7"/>
    </row>
    <row r="159" spans="3:3" x14ac:dyDescent="0.2">
      <c r="C159" s="7"/>
    </row>
    <row r="160" spans="3:3" x14ac:dyDescent="0.2">
      <c r="C160" s="7"/>
    </row>
    <row r="161" spans="3:3" x14ac:dyDescent="0.2">
      <c r="C161" s="7"/>
    </row>
    <row r="162" spans="3:3" x14ac:dyDescent="0.2">
      <c r="C162" s="7"/>
    </row>
    <row r="163" spans="3:3" x14ac:dyDescent="0.2">
      <c r="C163" s="7"/>
    </row>
    <row r="164" spans="3:3" x14ac:dyDescent="0.2">
      <c r="C164" s="7"/>
    </row>
    <row r="165" spans="3:3" x14ac:dyDescent="0.2">
      <c r="C165" s="7"/>
    </row>
    <row r="166" spans="3:3" x14ac:dyDescent="0.2">
      <c r="C166" s="7"/>
    </row>
    <row r="167" spans="3:3" x14ac:dyDescent="0.2">
      <c r="C167" s="7"/>
    </row>
    <row r="168" spans="3:3" x14ac:dyDescent="0.2">
      <c r="C168" s="7"/>
    </row>
    <row r="169" spans="3:3" x14ac:dyDescent="0.2">
      <c r="C169" s="7"/>
    </row>
    <row r="170" spans="3:3" x14ac:dyDescent="0.2">
      <c r="C170" s="7"/>
    </row>
    <row r="171" spans="3:3" x14ac:dyDescent="0.2">
      <c r="C171" s="7"/>
    </row>
    <row r="172" spans="3:3" x14ac:dyDescent="0.2">
      <c r="C172" s="7"/>
    </row>
    <row r="173" spans="3:3" x14ac:dyDescent="0.2">
      <c r="C173" s="9"/>
    </row>
    <row r="174" spans="3:3" x14ac:dyDescent="0.2">
      <c r="C174" s="7"/>
    </row>
    <row r="175" spans="3:3" x14ac:dyDescent="0.2">
      <c r="C175" s="7"/>
    </row>
    <row r="176" spans="3:3" x14ac:dyDescent="0.2">
      <c r="C176" s="7"/>
    </row>
    <row r="177" spans="3:3" x14ac:dyDescent="0.2">
      <c r="C177" s="7"/>
    </row>
    <row r="178" spans="3:3" x14ac:dyDescent="0.2">
      <c r="C178" s="7"/>
    </row>
    <row r="179" spans="3:3" x14ac:dyDescent="0.2">
      <c r="C179" s="7"/>
    </row>
    <row r="180" spans="3:3" x14ac:dyDescent="0.2">
      <c r="C180" s="7"/>
    </row>
    <row r="181" spans="3:3" x14ac:dyDescent="0.2">
      <c r="C181" s="7"/>
    </row>
    <row r="182" spans="3:3" x14ac:dyDescent="0.2">
      <c r="C182" s="7"/>
    </row>
    <row r="183" spans="3:3" x14ac:dyDescent="0.2">
      <c r="C183" s="7"/>
    </row>
    <row r="184" spans="3:3" x14ac:dyDescent="0.2">
      <c r="C184" s="7"/>
    </row>
    <row r="185" spans="3:3" x14ac:dyDescent="0.2">
      <c r="C185" s="7"/>
    </row>
    <row r="186" spans="3:3" x14ac:dyDescent="0.2">
      <c r="C186" s="7"/>
    </row>
    <row r="187" spans="3:3" x14ac:dyDescent="0.2">
      <c r="C187" s="7"/>
    </row>
    <row r="188" spans="3:3" x14ac:dyDescent="0.2">
      <c r="C188" s="7"/>
    </row>
    <row r="189" spans="3:3" x14ac:dyDescent="0.2">
      <c r="C189" s="7"/>
    </row>
    <row r="190" spans="3:3" x14ac:dyDescent="0.2">
      <c r="C190" s="7"/>
    </row>
    <row r="191" spans="3:3" x14ac:dyDescent="0.2">
      <c r="C191" s="7"/>
    </row>
    <row r="192" spans="3:3" x14ac:dyDescent="0.2">
      <c r="C192" s="7"/>
    </row>
    <row r="193" spans="3:3" x14ac:dyDescent="0.2">
      <c r="C193" s="7"/>
    </row>
    <row r="194" spans="3:3" x14ac:dyDescent="0.2">
      <c r="C194" s="7"/>
    </row>
    <row r="195" spans="3:3" x14ac:dyDescent="0.2">
      <c r="C195" s="7"/>
    </row>
    <row r="196" spans="3:3" x14ac:dyDescent="0.2">
      <c r="C196" s="7"/>
    </row>
    <row r="197" spans="3:3" x14ac:dyDescent="0.2">
      <c r="C197" s="7"/>
    </row>
    <row r="198" spans="3:3" x14ac:dyDescent="0.2">
      <c r="C198" s="7"/>
    </row>
    <row r="199" spans="3:3" x14ac:dyDescent="0.2">
      <c r="C199" s="7"/>
    </row>
    <row r="200" spans="3:3" x14ac:dyDescent="0.2">
      <c r="C200" s="7"/>
    </row>
    <row r="201" spans="3:3" x14ac:dyDescent="0.2">
      <c r="C201" s="7"/>
    </row>
    <row r="202" spans="3:3" x14ac:dyDescent="0.2">
      <c r="C202" s="2"/>
    </row>
    <row r="203" spans="3:3" x14ac:dyDescent="0.2">
      <c r="C203" s="7"/>
    </row>
    <row r="204" spans="3:3" x14ac:dyDescent="0.2">
      <c r="C204" s="7"/>
    </row>
    <row r="205" spans="3:3" x14ac:dyDescent="0.2">
      <c r="C205" s="7"/>
    </row>
    <row r="206" spans="3:3" x14ac:dyDescent="0.2">
      <c r="C206" s="7"/>
    </row>
    <row r="207" spans="3:3" x14ac:dyDescent="0.2">
      <c r="C207" s="7"/>
    </row>
    <row r="208" spans="3:3" x14ac:dyDescent="0.2">
      <c r="C208" s="7"/>
    </row>
    <row r="209" spans="3:3" x14ac:dyDescent="0.2">
      <c r="C209" s="7"/>
    </row>
    <row r="210" spans="3:3" x14ac:dyDescent="0.2">
      <c r="C210" s="7"/>
    </row>
    <row r="211" spans="3:3" x14ac:dyDescent="0.2">
      <c r="C211" s="7"/>
    </row>
    <row r="212" spans="3:3" x14ac:dyDescent="0.2">
      <c r="C212" s="7"/>
    </row>
    <row r="213" spans="3:3" x14ac:dyDescent="0.2">
      <c r="C213" s="7"/>
    </row>
    <row r="214" spans="3:3" x14ac:dyDescent="0.2">
      <c r="C214" s="7"/>
    </row>
    <row r="215" spans="3:3" x14ac:dyDescent="0.2">
      <c r="C215" s="7"/>
    </row>
    <row r="216" spans="3:3" x14ac:dyDescent="0.2">
      <c r="C216" s="7"/>
    </row>
    <row r="217" spans="3:3" x14ac:dyDescent="0.2">
      <c r="C217" s="7"/>
    </row>
    <row r="218" spans="3:3" x14ac:dyDescent="0.2">
      <c r="C218" s="7"/>
    </row>
    <row r="219" spans="3:3" x14ac:dyDescent="0.2">
      <c r="C219" s="7"/>
    </row>
    <row r="220" spans="3:3" x14ac:dyDescent="0.2">
      <c r="C220" s="7"/>
    </row>
    <row r="221" spans="3:3" x14ac:dyDescent="0.2">
      <c r="C221" s="7"/>
    </row>
    <row r="222" spans="3:3" x14ac:dyDescent="0.2">
      <c r="C222" s="7"/>
    </row>
    <row r="223" spans="3:3" x14ac:dyDescent="0.2">
      <c r="C223" s="7"/>
    </row>
    <row r="224" spans="3:3" x14ac:dyDescent="0.2">
      <c r="C224" s="7"/>
    </row>
    <row r="225" spans="3:3" x14ac:dyDescent="0.2">
      <c r="C225" s="7"/>
    </row>
    <row r="226" spans="3:3" x14ac:dyDescent="0.2">
      <c r="C226" s="7"/>
    </row>
    <row r="227" spans="3:3" x14ac:dyDescent="0.2">
      <c r="C227" s="7"/>
    </row>
    <row r="228" spans="3:3" x14ac:dyDescent="0.2">
      <c r="C228" s="7"/>
    </row>
    <row r="229" spans="3:3" x14ac:dyDescent="0.2">
      <c r="C229" s="7"/>
    </row>
    <row r="230" spans="3:3" x14ac:dyDescent="0.2">
      <c r="C230" s="7"/>
    </row>
    <row r="231" spans="3:3" x14ac:dyDescent="0.2">
      <c r="C231" s="2"/>
    </row>
    <row r="232" spans="3:3" x14ac:dyDescent="0.2">
      <c r="C232" s="7"/>
    </row>
    <row r="233" spans="3:3" x14ac:dyDescent="0.2">
      <c r="C233" s="7"/>
    </row>
    <row r="234" spans="3:3" x14ac:dyDescent="0.2">
      <c r="C234" s="7"/>
    </row>
    <row r="235" spans="3:3" x14ac:dyDescent="0.2">
      <c r="C235" s="7"/>
    </row>
    <row r="236" spans="3:3" x14ac:dyDescent="0.2">
      <c r="C236" s="7"/>
    </row>
    <row r="237" spans="3:3" x14ac:dyDescent="0.2">
      <c r="C237" s="7"/>
    </row>
    <row r="238" spans="3:3" x14ac:dyDescent="0.2">
      <c r="C238" s="7"/>
    </row>
    <row r="239" spans="3:3" x14ac:dyDescent="0.2">
      <c r="C239" s="7"/>
    </row>
    <row r="240" spans="3:3" x14ac:dyDescent="0.2">
      <c r="C240" s="7"/>
    </row>
    <row r="241" spans="3:3" x14ac:dyDescent="0.2">
      <c r="C241" s="7"/>
    </row>
    <row r="242" spans="3:3" x14ac:dyDescent="0.2">
      <c r="C242" s="7"/>
    </row>
    <row r="243" spans="3:3" x14ac:dyDescent="0.2">
      <c r="C243" s="7"/>
    </row>
    <row r="244" spans="3:3" x14ac:dyDescent="0.2">
      <c r="C244" s="7"/>
    </row>
    <row r="245" spans="3:3" x14ac:dyDescent="0.2">
      <c r="C245" s="7"/>
    </row>
    <row r="246" spans="3:3" x14ac:dyDescent="0.2">
      <c r="C246" s="7"/>
    </row>
    <row r="247" spans="3:3" x14ac:dyDescent="0.2">
      <c r="C247" s="7"/>
    </row>
    <row r="248" spans="3:3" x14ac:dyDescent="0.2">
      <c r="C248" s="7"/>
    </row>
    <row r="249" spans="3:3" x14ac:dyDescent="0.2">
      <c r="C249" s="7"/>
    </row>
    <row r="250" spans="3:3" x14ac:dyDescent="0.2">
      <c r="C250" s="7"/>
    </row>
    <row r="251" spans="3:3" x14ac:dyDescent="0.2">
      <c r="C251" s="7"/>
    </row>
    <row r="252" spans="3:3" x14ac:dyDescent="0.2">
      <c r="C252" s="7"/>
    </row>
    <row r="253" spans="3:3" x14ac:dyDescent="0.2">
      <c r="C253" s="7"/>
    </row>
    <row r="254" spans="3:3" x14ac:dyDescent="0.2">
      <c r="C254" s="7"/>
    </row>
    <row r="255" spans="3:3" x14ac:dyDescent="0.2">
      <c r="C255" s="7"/>
    </row>
    <row r="256" spans="3:3" x14ac:dyDescent="0.2">
      <c r="C256" s="7"/>
    </row>
    <row r="257" spans="3:3" x14ac:dyDescent="0.2">
      <c r="C257" s="7"/>
    </row>
    <row r="258" spans="3:3" x14ac:dyDescent="0.2">
      <c r="C258" s="7"/>
    </row>
    <row r="259" spans="3:3" x14ac:dyDescent="0.2">
      <c r="C259" s="7"/>
    </row>
    <row r="260" spans="3:3" x14ac:dyDescent="0.2">
      <c r="C260" s="9"/>
    </row>
    <row r="261" spans="3:3" x14ac:dyDescent="0.2">
      <c r="C261" s="7"/>
    </row>
    <row r="262" spans="3:3" x14ac:dyDescent="0.2">
      <c r="C262" s="7"/>
    </row>
    <row r="263" spans="3:3" x14ac:dyDescent="0.2">
      <c r="C263" s="7"/>
    </row>
    <row r="264" spans="3:3" x14ac:dyDescent="0.2">
      <c r="C264" s="7"/>
    </row>
    <row r="265" spans="3:3" x14ac:dyDescent="0.2">
      <c r="C265" s="7"/>
    </row>
    <row r="266" spans="3:3" x14ac:dyDescent="0.2">
      <c r="C266" s="7"/>
    </row>
    <row r="267" spans="3:3" x14ac:dyDescent="0.2">
      <c r="C267" s="7"/>
    </row>
    <row r="268" spans="3:3" x14ac:dyDescent="0.2">
      <c r="C268" s="7"/>
    </row>
    <row r="269" spans="3:3" x14ac:dyDescent="0.2">
      <c r="C269" s="7"/>
    </row>
    <row r="270" spans="3:3" x14ac:dyDescent="0.2">
      <c r="C270" s="7"/>
    </row>
    <row r="271" spans="3:3" x14ac:dyDescent="0.2">
      <c r="C271" s="7"/>
    </row>
    <row r="272" spans="3:3" x14ac:dyDescent="0.2">
      <c r="C272" s="7"/>
    </row>
    <row r="273" spans="3:3" x14ac:dyDescent="0.2">
      <c r="C273" s="7"/>
    </row>
    <row r="274" spans="3:3" x14ac:dyDescent="0.2">
      <c r="C274" s="7"/>
    </row>
    <row r="275" spans="3:3" x14ac:dyDescent="0.2">
      <c r="C275" s="7"/>
    </row>
    <row r="276" spans="3:3" x14ac:dyDescent="0.2">
      <c r="C276" s="7"/>
    </row>
    <row r="277" spans="3:3" x14ac:dyDescent="0.2">
      <c r="C277" s="7"/>
    </row>
    <row r="278" spans="3:3" x14ac:dyDescent="0.2">
      <c r="C278" s="7"/>
    </row>
    <row r="279" spans="3:3" x14ac:dyDescent="0.2">
      <c r="C279" s="7"/>
    </row>
    <row r="280" spans="3:3" x14ac:dyDescent="0.2">
      <c r="C280" s="7"/>
    </row>
    <row r="281" spans="3:3" x14ac:dyDescent="0.2">
      <c r="C281" s="7"/>
    </row>
    <row r="282" spans="3:3" x14ac:dyDescent="0.2">
      <c r="C282" s="7"/>
    </row>
    <row r="283" spans="3:3" x14ac:dyDescent="0.2">
      <c r="C283" s="7"/>
    </row>
    <row r="284" spans="3:3" x14ac:dyDescent="0.2">
      <c r="C284" s="7"/>
    </row>
    <row r="285" spans="3:3" x14ac:dyDescent="0.2">
      <c r="C285" s="7"/>
    </row>
    <row r="286" spans="3:3" x14ac:dyDescent="0.2">
      <c r="C286" s="7"/>
    </row>
    <row r="287" spans="3:3" x14ac:dyDescent="0.2">
      <c r="C287" s="7"/>
    </row>
    <row r="288" spans="3:3" x14ac:dyDescent="0.2">
      <c r="C288" s="7"/>
    </row>
    <row r="289" spans="3:3" x14ac:dyDescent="0.2">
      <c r="C289" s="10"/>
    </row>
    <row r="290" spans="3:3" x14ac:dyDescent="0.2">
      <c r="C290" s="7"/>
    </row>
    <row r="291" spans="3:3" x14ac:dyDescent="0.2">
      <c r="C291" s="7"/>
    </row>
    <row r="292" spans="3:3" x14ac:dyDescent="0.2">
      <c r="C292" s="7"/>
    </row>
    <row r="293" spans="3:3" x14ac:dyDescent="0.2">
      <c r="C293" s="7"/>
    </row>
    <row r="294" spans="3:3" x14ac:dyDescent="0.2">
      <c r="C294" s="7"/>
    </row>
    <row r="295" spans="3:3" x14ac:dyDescent="0.2">
      <c r="C295" s="7"/>
    </row>
    <row r="296" spans="3:3" x14ac:dyDescent="0.2">
      <c r="C296" s="7"/>
    </row>
    <row r="297" spans="3:3" x14ac:dyDescent="0.2">
      <c r="C297" s="7"/>
    </row>
    <row r="298" spans="3:3" x14ac:dyDescent="0.2">
      <c r="C298" s="7"/>
    </row>
    <row r="299" spans="3:3" x14ac:dyDescent="0.2">
      <c r="C299" s="7"/>
    </row>
    <row r="300" spans="3:3" x14ac:dyDescent="0.2">
      <c r="C300" s="7"/>
    </row>
    <row r="301" spans="3:3" x14ac:dyDescent="0.2">
      <c r="C301" s="7"/>
    </row>
    <row r="302" spans="3:3" x14ac:dyDescent="0.2">
      <c r="C302" s="7"/>
    </row>
    <row r="303" spans="3:3" x14ac:dyDescent="0.2">
      <c r="C303" s="7"/>
    </row>
    <row r="304" spans="3:3" x14ac:dyDescent="0.2">
      <c r="C304" s="7"/>
    </row>
    <row r="305" spans="3:3" x14ac:dyDescent="0.2">
      <c r="C305" s="7"/>
    </row>
    <row r="306" spans="3:3" x14ac:dyDescent="0.2">
      <c r="C306" s="7"/>
    </row>
    <row r="307" spans="3:3" x14ac:dyDescent="0.2">
      <c r="C307" s="7"/>
    </row>
    <row r="308" spans="3:3" x14ac:dyDescent="0.2">
      <c r="C308" s="7"/>
    </row>
    <row r="309" spans="3:3" x14ac:dyDescent="0.2">
      <c r="C309" s="7"/>
    </row>
    <row r="310" spans="3:3" x14ac:dyDescent="0.2">
      <c r="C310" s="7"/>
    </row>
    <row r="311" spans="3:3" x14ac:dyDescent="0.2">
      <c r="C311" s="7"/>
    </row>
    <row r="312" spans="3:3" x14ac:dyDescent="0.2">
      <c r="C312" s="7"/>
    </row>
    <row r="313" spans="3:3" x14ac:dyDescent="0.2">
      <c r="C313" s="7"/>
    </row>
    <row r="314" spans="3:3" x14ac:dyDescent="0.2">
      <c r="C314" s="7"/>
    </row>
    <row r="315" spans="3:3" x14ac:dyDescent="0.2">
      <c r="C315" s="7"/>
    </row>
    <row r="316" spans="3:3" x14ac:dyDescent="0.2">
      <c r="C316" s="7"/>
    </row>
    <row r="317" spans="3:3" x14ac:dyDescent="0.2">
      <c r="C317" s="7"/>
    </row>
    <row r="318" spans="3:3" x14ac:dyDescent="0.2">
      <c r="C318" s="8"/>
    </row>
    <row r="319" spans="3:3" x14ac:dyDescent="0.2">
      <c r="C319" s="7"/>
    </row>
    <row r="320" spans="3:3" x14ac:dyDescent="0.2">
      <c r="C320" s="7"/>
    </row>
    <row r="321" spans="3:3" x14ac:dyDescent="0.2">
      <c r="C321" s="7"/>
    </row>
    <row r="322" spans="3:3" x14ac:dyDescent="0.2">
      <c r="C322" s="7"/>
    </row>
    <row r="323" spans="3:3" x14ac:dyDescent="0.2">
      <c r="C323" s="7"/>
    </row>
    <row r="324" spans="3:3" x14ac:dyDescent="0.2">
      <c r="C324" s="7"/>
    </row>
    <row r="325" spans="3:3" x14ac:dyDescent="0.2">
      <c r="C325" s="7"/>
    </row>
    <row r="326" spans="3:3" x14ac:dyDescent="0.2">
      <c r="C326" s="7"/>
    </row>
    <row r="327" spans="3:3" x14ac:dyDescent="0.2">
      <c r="C327" s="7"/>
    </row>
    <row r="328" spans="3:3" x14ac:dyDescent="0.2">
      <c r="C328" s="7"/>
    </row>
    <row r="329" spans="3:3" x14ac:dyDescent="0.2">
      <c r="C329" s="7"/>
    </row>
    <row r="330" spans="3:3" x14ac:dyDescent="0.2">
      <c r="C330" s="7"/>
    </row>
    <row r="331" spans="3:3" x14ac:dyDescent="0.2">
      <c r="C331" s="7"/>
    </row>
    <row r="332" spans="3:3" x14ac:dyDescent="0.2">
      <c r="C332" s="7"/>
    </row>
    <row r="333" spans="3:3" x14ac:dyDescent="0.2">
      <c r="C333" s="7"/>
    </row>
    <row r="334" spans="3:3" x14ac:dyDescent="0.2">
      <c r="C334" s="7"/>
    </row>
    <row r="335" spans="3:3" x14ac:dyDescent="0.2">
      <c r="C335" s="7"/>
    </row>
    <row r="336" spans="3:3" x14ac:dyDescent="0.2">
      <c r="C336" s="7"/>
    </row>
    <row r="337" spans="3:3" x14ac:dyDescent="0.2">
      <c r="C337" s="7"/>
    </row>
    <row r="338" spans="3:3" x14ac:dyDescent="0.2">
      <c r="C338" s="7"/>
    </row>
    <row r="339" spans="3:3" x14ac:dyDescent="0.2">
      <c r="C339" s="7"/>
    </row>
    <row r="340" spans="3:3" x14ac:dyDescent="0.2">
      <c r="C340" s="7"/>
    </row>
    <row r="341" spans="3:3" x14ac:dyDescent="0.2">
      <c r="C341" s="7"/>
    </row>
    <row r="342" spans="3:3" x14ac:dyDescent="0.2">
      <c r="C342" s="7"/>
    </row>
    <row r="343" spans="3:3" x14ac:dyDescent="0.2">
      <c r="C343" s="7"/>
    </row>
    <row r="344" spans="3:3" x14ac:dyDescent="0.2">
      <c r="C344" s="7"/>
    </row>
    <row r="345" spans="3:3" x14ac:dyDescent="0.2">
      <c r="C345" s="7"/>
    </row>
    <row r="346" spans="3:3" x14ac:dyDescent="0.2">
      <c r="C346" s="7"/>
    </row>
    <row r="347" spans="3:3" x14ac:dyDescent="0.2">
      <c r="C347" s="10"/>
    </row>
    <row r="348" spans="3:3" x14ac:dyDescent="0.2">
      <c r="C348" s="7"/>
    </row>
    <row r="349" spans="3:3" x14ac:dyDescent="0.2">
      <c r="C349" s="7"/>
    </row>
    <row r="350" spans="3:3" x14ac:dyDescent="0.2">
      <c r="C350" s="7"/>
    </row>
    <row r="351" spans="3:3" x14ac:dyDescent="0.2">
      <c r="C351" s="7"/>
    </row>
    <row r="352" spans="3:3" x14ac:dyDescent="0.2">
      <c r="C352" s="7"/>
    </row>
    <row r="353" spans="3:3" x14ac:dyDescent="0.2">
      <c r="C353" s="7"/>
    </row>
    <row r="354" spans="3:3" x14ac:dyDescent="0.2">
      <c r="C354" s="7"/>
    </row>
    <row r="355" spans="3:3" x14ac:dyDescent="0.2">
      <c r="C355" s="7"/>
    </row>
    <row r="356" spans="3:3" x14ac:dyDescent="0.2">
      <c r="C356" s="7"/>
    </row>
    <row r="357" spans="3:3" x14ac:dyDescent="0.2">
      <c r="C357" s="7"/>
    </row>
    <row r="358" spans="3:3" x14ac:dyDescent="0.2">
      <c r="C358" s="7"/>
    </row>
    <row r="359" spans="3:3" x14ac:dyDescent="0.2">
      <c r="C359" s="7"/>
    </row>
    <row r="360" spans="3:3" x14ac:dyDescent="0.2">
      <c r="C360" s="7"/>
    </row>
    <row r="361" spans="3:3" x14ac:dyDescent="0.2">
      <c r="C361" s="7"/>
    </row>
    <row r="362" spans="3:3" x14ac:dyDescent="0.2">
      <c r="C362" s="7"/>
    </row>
    <row r="363" spans="3:3" x14ac:dyDescent="0.2">
      <c r="C363" s="7"/>
    </row>
    <row r="364" spans="3:3" x14ac:dyDescent="0.2">
      <c r="C364" s="7"/>
    </row>
    <row r="365" spans="3:3" x14ac:dyDescent="0.2">
      <c r="C365" s="7"/>
    </row>
    <row r="366" spans="3:3" x14ac:dyDescent="0.2">
      <c r="C366" s="7"/>
    </row>
    <row r="367" spans="3:3" x14ac:dyDescent="0.2">
      <c r="C367" s="7"/>
    </row>
    <row r="368" spans="3:3" x14ac:dyDescent="0.2">
      <c r="C368" s="7"/>
    </row>
    <row r="369" spans="3:3" x14ac:dyDescent="0.2">
      <c r="C369" s="7"/>
    </row>
    <row r="370" spans="3:3" x14ac:dyDescent="0.2">
      <c r="C370" s="7"/>
    </row>
    <row r="371" spans="3:3" x14ac:dyDescent="0.2">
      <c r="C371" s="7"/>
    </row>
    <row r="372" spans="3:3" x14ac:dyDescent="0.2">
      <c r="C372" s="7"/>
    </row>
    <row r="373" spans="3:3" x14ac:dyDescent="0.2">
      <c r="C373" s="7"/>
    </row>
    <row r="374" spans="3:3" x14ac:dyDescent="0.2">
      <c r="C374" s="7"/>
    </row>
    <row r="375" spans="3:3" x14ac:dyDescent="0.2">
      <c r="C375" s="7"/>
    </row>
    <row r="376" spans="3:3" x14ac:dyDescent="0.2">
      <c r="C376" s="10"/>
    </row>
    <row r="377" spans="3:3" x14ac:dyDescent="0.2">
      <c r="C377" s="7"/>
    </row>
    <row r="378" spans="3:3" x14ac:dyDescent="0.2">
      <c r="C378" s="7"/>
    </row>
    <row r="379" spans="3:3" x14ac:dyDescent="0.2">
      <c r="C379" s="7"/>
    </row>
    <row r="380" spans="3:3" x14ac:dyDescent="0.2">
      <c r="C380" s="7"/>
    </row>
    <row r="381" spans="3:3" x14ac:dyDescent="0.2">
      <c r="C381" s="7"/>
    </row>
    <row r="382" spans="3:3" x14ac:dyDescent="0.2">
      <c r="C382" s="7"/>
    </row>
    <row r="383" spans="3:3" x14ac:dyDescent="0.2">
      <c r="C383" s="7"/>
    </row>
    <row r="384" spans="3:3" x14ac:dyDescent="0.2">
      <c r="C384" s="7"/>
    </row>
    <row r="385" spans="3:3" x14ac:dyDescent="0.2">
      <c r="C385" s="7"/>
    </row>
    <row r="386" spans="3:3" x14ac:dyDescent="0.2">
      <c r="C386" s="7"/>
    </row>
    <row r="387" spans="3:3" x14ac:dyDescent="0.2">
      <c r="C387" s="7"/>
    </row>
    <row r="388" spans="3:3" x14ac:dyDescent="0.2">
      <c r="C388" s="7"/>
    </row>
    <row r="389" spans="3:3" x14ac:dyDescent="0.2">
      <c r="C389" s="7"/>
    </row>
    <row r="390" spans="3:3" x14ac:dyDescent="0.2">
      <c r="C390" s="7"/>
    </row>
    <row r="391" spans="3:3" x14ac:dyDescent="0.2">
      <c r="C391" s="7"/>
    </row>
    <row r="392" spans="3:3" x14ac:dyDescent="0.2">
      <c r="C392" s="7"/>
    </row>
    <row r="393" spans="3:3" x14ac:dyDescent="0.2">
      <c r="C393" s="7"/>
    </row>
    <row r="394" spans="3:3" x14ac:dyDescent="0.2">
      <c r="C394" s="7"/>
    </row>
    <row r="395" spans="3:3" x14ac:dyDescent="0.2">
      <c r="C395" s="7"/>
    </row>
    <row r="396" spans="3:3" x14ac:dyDescent="0.2">
      <c r="C396" s="7"/>
    </row>
    <row r="397" spans="3:3" x14ac:dyDescent="0.2">
      <c r="C397" s="7"/>
    </row>
    <row r="398" spans="3:3" x14ac:dyDescent="0.2">
      <c r="C398" s="7"/>
    </row>
    <row r="399" spans="3:3" x14ac:dyDescent="0.2">
      <c r="C399" s="7"/>
    </row>
    <row r="400" spans="3:3" x14ac:dyDescent="0.2">
      <c r="C400" s="7"/>
    </row>
    <row r="401" spans="3:3" x14ac:dyDescent="0.2">
      <c r="C401" s="7"/>
    </row>
    <row r="402" spans="3:3" x14ac:dyDescent="0.2">
      <c r="C402" s="7"/>
    </row>
    <row r="403" spans="3:3" x14ac:dyDescent="0.2">
      <c r="C403" s="7"/>
    </row>
    <row r="404" spans="3:3" x14ac:dyDescent="0.2">
      <c r="C404" s="7"/>
    </row>
    <row r="405" spans="3:3" x14ac:dyDescent="0.2">
      <c r="C405" s="10"/>
    </row>
    <row r="406" spans="3:3" x14ac:dyDescent="0.2">
      <c r="C406" s="7"/>
    </row>
    <row r="407" spans="3:3" x14ac:dyDescent="0.2">
      <c r="C407" s="7"/>
    </row>
    <row r="408" spans="3:3" x14ac:dyDescent="0.2">
      <c r="C408" s="7"/>
    </row>
    <row r="409" spans="3:3" x14ac:dyDescent="0.2">
      <c r="C409" s="7"/>
    </row>
    <row r="410" spans="3:3" x14ac:dyDescent="0.2">
      <c r="C410" s="7"/>
    </row>
    <row r="411" spans="3:3" x14ac:dyDescent="0.2">
      <c r="C411" s="7"/>
    </row>
    <row r="412" spans="3:3" x14ac:dyDescent="0.2">
      <c r="C412" s="7"/>
    </row>
    <row r="413" spans="3:3" x14ac:dyDescent="0.2">
      <c r="C413" s="7"/>
    </row>
    <row r="414" spans="3:3" x14ac:dyDescent="0.2">
      <c r="C414" s="7"/>
    </row>
    <row r="415" spans="3:3" x14ac:dyDescent="0.2">
      <c r="C415" s="7"/>
    </row>
    <row r="416" spans="3:3" x14ac:dyDescent="0.2">
      <c r="C416" s="7"/>
    </row>
    <row r="417" spans="3:3" x14ac:dyDescent="0.2">
      <c r="C417" s="7"/>
    </row>
    <row r="418" spans="3:3" x14ac:dyDescent="0.2">
      <c r="C418" s="7"/>
    </row>
    <row r="419" spans="3:3" x14ac:dyDescent="0.2">
      <c r="C419" s="7"/>
    </row>
    <row r="420" spans="3:3" x14ac:dyDescent="0.2">
      <c r="C420" s="7"/>
    </row>
    <row r="421" spans="3:3" x14ac:dyDescent="0.2">
      <c r="C421" s="7"/>
    </row>
    <row r="422" spans="3:3" x14ac:dyDescent="0.2">
      <c r="C422" s="7"/>
    </row>
    <row r="423" spans="3:3" x14ac:dyDescent="0.2">
      <c r="C423" s="7"/>
    </row>
    <row r="424" spans="3:3" x14ac:dyDescent="0.2">
      <c r="C424" s="7"/>
    </row>
    <row r="425" spans="3:3" x14ac:dyDescent="0.2">
      <c r="C425" s="7"/>
    </row>
    <row r="426" spans="3:3" x14ac:dyDescent="0.2">
      <c r="C426" s="7"/>
    </row>
    <row r="427" spans="3:3" x14ac:dyDescent="0.2">
      <c r="C427" s="7"/>
    </row>
    <row r="428" spans="3:3" x14ac:dyDescent="0.2">
      <c r="C428" s="7"/>
    </row>
    <row r="429" spans="3:3" x14ac:dyDescent="0.2">
      <c r="C429" s="7"/>
    </row>
    <row r="430" spans="3:3" x14ac:dyDescent="0.2">
      <c r="C430" s="7"/>
    </row>
    <row r="431" spans="3:3" x14ac:dyDescent="0.2">
      <c r="C431" s="7"/>
    </row>
    <row r="432" spans="3:3" x14ac:dyDescent="0.2">
      <c r="C432" s="7"/>
    </row>
    <row r="433" spans="3:3" x14ac:dyDescent="0.2">
      <c r="C433" s="7"/>
    </row>
    <row r="434" spans="3:3" x14ac:dyDescent="0.2">
      <c r="C434" s="10"/>
    </row>
    <row r="435" spans="3:3" x14ac:dyDescent="0.2">
      <c r="C435" s="7"/>
    </row>
    <row r="436" spans="3:3" x14ac:dyDescent="0.2">
      <c r="C436" s="7"/>
    </row>
    <row r="437" spans="3:3" x14ac:dyDescent="0.2">
      <c r="C437" s="7"/>
    </row>
    <row r="438" spans="3:3" x14ac:dyDescent="0.2">
      <c r="C438" s="7"/>
    </row>
    <row r="439" spans="3:3" x14ac:dyDescent="0.2">
      <c r="C439" s="7"/>
    </row>
    <row r="440" spans="3:3" x14ac:dyDescent="0.2">
      <c r="C440" s="7"/>
    </row>
    <row r="441" spans="3:3" x14ac:dyDescent="0.2">
      <c r="C441" s="7"/>
    </row>
    <row r="442" spans="3:3" x14ac:dyDescent="0.2">
      <c r="C442" s="7"/>
    </row>
    <row r="443" spans="3:3" x14ac:dyDescent="0.2">
      <c r="C443" s="7"/>
    </row>
    <row r="444" spans="3:3" x14ac:dyDescent="0.2">
      <c r="C444" s="7"/>
    </row>
    <row r="445" spans="3:3" x14ac:dyDescent="0.2">
      <c r="C445" s="7"/>
    </row>
    <row r="446" spans="3:3" x14ac:dyDescent="0.2">
      <c r="C446" s="7"/>
    </row>
    <row r="447" spans="3:3" x14ac:dyDescent="0.2">
      <c r="C447" s="7"/>
    </row>
    <row r="448" spans="3:3" x14ac:dyDescent="0.2">
      <c r="C448" s="7"/>
    </row>
    <row r="449" spans="3:3" x14ac:dyDescent="0.2">
      <c r="C449" s="7"/>
    </row>
    <row r="450" spans="3:3" x14ac:dyDescent="0.2">
      <c r="C450" s="7"/>
    </row>
    <row r="451" spans="3:3" x14ac:dyDescent="0.2">
      <c r="C451" s="7"/>
    </row>
    <row r="452" spans="3:3" x14ac:dyDescent="0.2">
      <c r="C452" s="7"/>
    </row>
    <row r="453" spans="3:3" x14ac:dyDescent="0.2">
      <c r="C453" s="7"/>
    </row>
    <row r="454" spans="3:3" x14ac:dyDescent="0.2">
      <c r="C454" s="7"/>
    </row>
    <row r="455" spans="3:3" x14ac:dyDescent="0.2">
      <c r="C455" s="7"/>
    </row>
    <row r="456" spans="3:3" x14ac:dyDescent="0.2">
      <c r="C456" s="7"/>
    </row>
    <row r="457" spans="3:3" x14ac:dyDescent="0.2">
      <c r="C457" s="7"/>
    </row>
    <row r="458" spans="3:3" x14ac:dyDescent="0.2">
      <c r="C458" s="7"/>
    </row>
    <row r="459" spans="3:3" x14ac:dyDescent="0.2">
      <c r="C459" s="7"/>
    </row>
    <row r="460" spans="3:3" x14ac:dyDescent="0.2">
      <c r="C460" s="7"/>
    </row>
    <row r="461" spans="3:3" x14ac:dyDescent="0.2">
      <c r="C461" s="7"/>
    </row>
    <row r="462" spans="3:3" x14ac:dyDescent="0.2">
      <c r="C462" s="7"/>
    </row>
    <row r="463" spans="3:3" x14ac:dyDescent="0.2">
      <c r="C463" s="2"/>
    </row>
    <row r="464" spans="3:3" x14ac:dyDescent="0.2">
      <c r="C464" s="7"/>
    </row>
    <row r="465" spans="3:3" x14ac:dyDescent="0.2">
      <c r="C465" s="7"/>
    </row>
    <row r="466" spans="3:3" x14ac:dyDescent="0.2">
      <c r="C466" s="7"/>
    </row>
    <row r="467" spans="3:3" x14ac:dyDescent="0.2">
      <c r="C467" s="7"/>
    </row>
    <row r="468" spans="3:3" x14ac:dyDescent="0.2">
      <c r="C468" s="7"/>
    </row>
    <row r="469" spans="3:3" x14ac:dyDescent="0.2">
      <c r="C469" s="7"/>
    </row>
    <row r="470" spans="3:3" x14ac:dyDescent="0.2">
      <c r="C470" s="7"/>
    </row>
    <row r="471" spans="3:3" x14ac:dyDescent="0.2">
      <c r="C471" s="7"/>
    </row>
    <row r="472" spans="3:3" x14ac:dyDescent="0.2">
      <c r="C472" s="7"/>
    </row>
    <row r="473" spans="3:3" x14ac:dyDescent="0.2">
      <c r="C473" s="7"/>
    </row>
    <row r="474" spans="3:3" x14ac:dyDescent="0.2">
      <c r="C474" s="7"/>
    </row>
    <row r="475" spans="3:3" x14ac:dyDescent="0.2">
      <c r="C475" s="7"/>
    </row>
    <row r="476" spans="3:3" x14ac:dyDescent="0.2">
      <c r="C476" s="7"/>
    </row>
    <row r="477" spans="3:3" x14ac:dyDescent="0.2">
      <c r="C477" s="7"/>
    </row>
    <row r="478" spans="3:3" x14ac:dyDescent="0.2">
      <c r="C478" s="7"/>
    </row>
    <row r="479" spans="3:3" x14ac:dyDescent="0.2">
      <c r="C479" s="7"/>
    </row>
    <row r="480" spans="3:3" x14ac:dyDescent="0.2">
      <c r="C480" s="7"/>
    </row>
    <row r="481" spans="3:3" x14ac:dyDescent="0.2">
      <c r="C481" s="7"/>
    </row>
    <row r="482" spans="3:3" x14ac:dyDescent="0.2">
      <c r="C482" s="7"/>
    </row>
    <row r="483" spans="3:3" x14ac:dyDescent="0.2">
      <c r="C483" s="7"/>
    </row>
    <row r="484" spans="3:3" x14ac:dyDescent="0.2">
      <c r="C484" s="7"/>
    </row>
    <row r="485" spans="3:3" x14ac:dyDescent="0.2">
      <c r="C485" s="7"/>
    </row>
    <row r="486" spans="3:3" x14ac:dyDescent="0.2">
      <c r="C486" s="7"/>
    </row>
    <row r="487" spans="3:3" x14ac:dyDescent="0.2">
      <c r="C487" s="7"/>
    </row>
    <row r="488" spans="3:3" x14ac:dyDescent="0.2">
      <c r="C488" s="7"/>
    </row>
    <row r="489" spans="3:3" x14ac:dyDescent="0.2">
      <c r="C489" s="7"/>
    </row>
    <row r="490" spans="3:3" x14ac:dyDescent="0.2">
      <c r="C490" s="7"/>
    </row>
    <row r="491" spans="3:3" x14ac:dyDescent="0.2">
      <c r="C491" s="7"/>
    </row>
    <row r="492" spans="3:3" x14ac:dyDescent="0.2">
      <c r="C492" s="10"/>
    </row>
    <row r="493" spans="3:3" x14ac:dyDescent="0.2">
      <c r="C493" s="7"/>
    </row>
    <row r="494" spans="3:3" x14ac:dyDescent="0.2">
      <c r="C494" s="7"/>
    </row>
    <row r="495" spans="3:3" x14ac:dyDescent="0.2">
      <c r="C495" s="7"/>
    </row>
    <row r="496" spans="3:3" x14ac:dyDescent="0.2">
      <c r="C496" s="7"/>
    </row>
    <row r="497" spans="3:3" x14ac:dyDescent="0.2">
      <c r="C497" s="7"/>
    </row>
    <row r="498" spans="3:3" x14ac:dyDescent="0.2">
      <c r="C498" s="7"/>
    </row>
    <row r="499" spans="3:3" x14ac:dyDescent="0.2">
      <c r="C499" s="7"/>
    </row>
    <row r="500" spans="3:3" x14ac:dyDescent="0.2">
      <c r="C500" s="7"/>
    </row>
    <row r="501" spans="3:3" x14ac:dyDescent="0.2">
      <c r="C501" s="7"/>
    </row>
    <row r="502" spans="3:3" x14ac:dyDescent="0.2">
      <c r="C502" s="7"/>
    </row>
    <row r="503" spans="3:3" x14ac:dyDescent="0.2">
      <c r="C503" s="7"/>
    </row>
    <row r="504" spans="3:3" x14ac:dyDescent="0.2">
      <c r="C504" s="7"/>
    </row>
    <row r="505" spans="3:3" x14ac:dyDescent="0.2">
      <c r="C505" s="7"/>
    </row>
    <row r="506" spans="3:3" x14ac:dyDescent="0.2">
      <c r="C506" s="7"/>
    </row>
    <row r="507" spans="3:3" x14ac:dyDescent="0.2">
      <c r="C507" s="7"/>
    </row>
    <row r="508" spans="3:3" x14ac:dyDescent="0.2">
      <c r="C508" s="7"/>
    </row>
    <row r="509" spans="3:3" x14ac:dyDescent="0.2">
      <c r="C509" s="7"/>
    </row>
    <row r="510" spans="3:3" x14ac:dyDescent="0.2">
      <c r="C510" s="7"/>
    </row>
    <row r="511" spans="3:3" x14ac:dyDescent="0.2">
      <c r="C511" s="7"/>
    </row>
    <row r="512" spans="3:3" x14ac:dyDescent="0.2">
      <c r="C512" s="7"/>
    </row>
    <row r="513" spans="3:3" x14ac:dyDescent="0.2">
      <c r="C513" s="7"/>
    </row>
    <row r="514" spans="3:3" x14ac:dyDescent="0.2">
      <c r="C514" s="7"/>
    </row>
    <row r="515" spans="3:3" x14ac:dyDescent="0.2">
      <c r="C515" s="7"/>
    </row>
    <row r="516" spans="3:3" x14ac:dyDescent="0.2">
      <c r="C516" s="7"/>
    </row>
    <row r="517" spans="3:3" x14ac:dyDescent="0.2">
      <c r="C517" s="7"/>
    </row>
    <row r="518" spans="3:3" x14ac:dyDescent="0.2">
      <c r="C518" s="7"/>
    </row>
    <row r="519" spans="3:3" x14ac:dyDescent="0.2">
      <c r="C519" s="7"/>
    </row>
    <row r="520" spans="3:3" x14ac:dyDescent="0.2">
      <c r="C520" s="7"/>
    </row>
    <row r="521" spans="3:3" x14ac:dyDescent="0.2">
      <c r="C521" s="2"/>
    </row>
    <row r="522" spans="3:3" x14ac:dyDescent="0.2">
      <c r="C522" s="7"/>
    </row>
    <row r="523" spans="3:3" x14ac:dyDescent="0.2">
      <c r="C523" s="7"/>
    </row>
    <row r="524" spans="3:3" x14ac:dyDescent="0.2">
      <c r="C524" s="7"/>
    </row>
    <row r="525" spans="3:3" x14ac:dyDescent="0.2">
      <c r="C525" s="7"/>
    </row>
    <row r="526" spans="3:3" x14ac:dyDescent="0.2">
      <c r="C526" s="7"/>
    </row>
    <row r="527" spans="3:3" x14ac:dyDescent="0.2">
      <c r="C527" s="7"/>
    </row>
    <row r="528" spans="3:3" x14ac:dyDescent="0.2">
      <c r="C528" s="7"/>
    </row>
    <row r="529" spans="3:3" x14ac:dyDescent="0.2">
      <c r="C529" s="7"/>
    </row>
    <row r="530" spans="3:3" x14ac:dyDescent="0.2">
      <c r="C530" s="7"/>
    </row>
    <row r="531" spans="3:3" x14ac:dyDescent="0.2">
      <c r="C531" s="7"/>
    </row>
    <row r="532" spans="3:3" x14ac:dyDescent="0.2">
      <c r="C532" s="7"/>
    </row>
    <row r="533" spans="3:3" x14ac:dyDescent="0.2">
      <c r="C533" s="7"/>
    </row>
    <row r="534" spans="3:3" x14ac:dyDescent="0.2">
      <c r="C534" s="7"/>
    </row>
    <row r="535" spans="3:3" x14ac:dyDescent="0.2">
      <c r="C535" s="7"/>
    </row>
    <row r="536" spans="3:3" x14ac:dyDescent="0.2">
      <c r="C536" s="7"/>
    </row>
    <row r="537" spans="3:3" x14ac:dyDescent="0.2">
      <c r="C537" s="7"/>
    </row>
    <row r="538" spans="3:3" x14ac:dyDescent="0.2">
      <c r="C538" s="7"/>
    </row>
    <row r="539" spans="3:3" x14ac:dyDescent="0.2">
      <c r="C539" s="7"/>
    </row>
    <row r="540" spans="3:3" x14ac:dyDescent="0.2">
      <c r="C540" s="7"/>
    </row>
    <row r="541" spans="3:3" x14ac:dyDescent="0.2">
      <c r="C541" s="7"/>
    </row>
    <row r="542" spans="3:3" x14ac:dyDescent="0.2">
      <c r="C542" s="7"/>
    </row>
    <row r="543" spans="3:3" x14ac:dyDescent="0.2">
      <c r="C543" s="7"/>
    </row>
    <row r="544" spans="3:3" x14ac:dyDescent="0.2">
      <c r="C544" s="7"/>
    </row>
    <row r="545" spans="3:3" x14ac:dyDescent="0.2">
      <c r="C545" s="7"/>
    </row>
    <row r="546" spans="3:3" x14ac:dyDescent="0.2">
      <c r="C546" s="7"/>
    </row>
    <row r="547" spans="3:3" x14ac:dyDescent="0.2">
      <c r="C547" s="7"/>
    </row>
    <row r="548" spans="3:3" x14ac:dyDescent="0.2">
      <c r="C548" s="7"/>
    </row>
    <row r="549" spans="3:3" x14ac:dyDescent="0.2">
      <c r="C549" s="7"/>
    </row>
    <row r="550" spans="3:3" x14ac:dyDescent="0.2">
      <c r="C550" s="9"/>
    </row>
    <row r="551" spans="3:3" x14ac:dyDescent="0.2">
      <c r="C551" s="7"/>
    </row>
    <row r="552" spans="3:3" x14ac:dyDescent="0.2">
      <c r="C552" s="7"/>
    </row>
    <row r="553" spans="3:3" x14ac:dyDescent="0.2">
      <c r="C553" s="7"/>
    </row>
    <row r="554" spans="3:3" x14ac:dyDescent="0.2">
      <c r="C554" s="7"/>
    </row>
    <row r="555" spans="3:3" x14ac:dyDescent="0.2">
      <c r="C555" s="7"/>
    </row>
    <row r="556" spans="3:3" x14ac:dyDescent="0.2">
      <c r="C556" s="7"/>
    </row>
    <row r="557" spans="3:3" x14ac:dyDescent="0.2">
      <c r="C557" s="7"/>
    </row>
    <row r="558" spans="3:3" x14ac:dyDescent="0.2">
      <c r="C558" s="7"/>
    </row>
    <row r="559" spans="3:3" x14ac:dyDescent="0.2">
      <c r="C559" s="7"/>
    </row>
    <row r="560" spans="3:3" x14ac:dyDescent="0.2">
      <c r="C560" s="7"/>
    </row>
    <row r="561" spans="3:3" x14ac:dyDescent="0.2">
      <c r="C561" s="7"/>
    </row>
    <row r="562" spans="3:3" x14ac:dyDescent="0.2">
      <c r="C562" s="7"/>
    </row>
    <row r="563" spans="3:3" x14ac:dyDescent="0.2">
      <c r="C563" s="7"/>
    </row>
    <row r="564" spans="3:3" x14ac:dyDescent="0.2">
      <c r="C564" s="7"/>
    </row>
    <row r="565" spans="3:3" x14ac:dyDescent="0.2">
      <c r="C565" s="7"/>
    </row>
    <row r="566" spans="3:3" x14ac:dyDescent="0.2">
      <c r="C566" s="7"/>
    </row>
    <row r="567" spans="3:3" x14ac:dyDescent="0.2">
      <c r="C567" s="7"/>
    </row>
    <row r="568" spans="3:3" x14ac:dyDescent="0.2">
      <c r="C568" s="7"/>
    </row>
    <row r="569" spans="3:3" x14ac:dyDescent="0.2">
      <c r="C569" s="7"/>
    </row>
    <row r="570" spans="3:3" x14ac:dyDescent="0.2">
      <c r="C570" s="7"/>
    </row>
    <row r="571" spans="3:3" x14ac:dyDescent="0.2">
      <c r="C571" s="7"/>
    </row>
    <row r="572" spans="3:3" x14ac:dyDescent="0.2">
      <c r="C572" s="7"/>
    </row>
    <row r="573" spans="3:3" x14ac:dyDescent="0.2">
      <c r="C573" s="7"/>
    </row>
    <row r="574" spans="3:3" x14ac:dyDescent="0.2">
      <c r="C574" s="7"/>
    </row>
    <row r="575" spans="3:3" x14ac:dyDescent="0.2">
      <c r="C575" s="7"/>
    </row>
    <row r="576" spans="3:3" x14ac:dyDescent="0.2">
      <c r="C576" s="7"/>
    </row>
    <row r="577" spans="3:3" x14ac:dyDescent="0.2">
      <c r="C577" s="7"/>
    </row>
    <row r="578" spans="3:3" x14ac:dyDescent="0.2">
      <c r="C578" s="7"/>
    </row>
    <row r="579" spans="3:3" x14ac:dyDescent="0.2">
      <c r="C579" s="10"/>
    </row>
    <row r="580" spans="3:3" x14ac:dyDescent="0.2">
      <c r="C580" s="7"/>
    </row>
    <row r="581" spans="3:3" x14ac:dyDescent="0.2">
      <c r="C581" s="7"/>
    </row>
    <row r="582" spans="3:3" x14ac:dyDescent="0.2">
      <c r="C582" s="7"/>
    </row>
    <row r="583" spans="3:3" x14ac:dyDescent="0.2">
      <c r="C583" s="7"/>
    </row>
    <row r="584" spans="3:3" x14ac:dyDescent="0.2">
      <c r="C584" s="7"/>
    </row>
    <row r="585" spans="3:3" x14ac:dyDescent="0.2">
      <c r="C585" s="7"/>
    </row>
    <row r="586" spans="3:3" x14ac:dyDescent="0.2">
      <c r="C586" s="7"/>
    </row>
    <row r="587" spans="3:3" x14ac:dyDescent="0.2">
      <c r="C587" s="7"/>
    </row>
    <row r="588" spans="3:3" x14ac:dyDescent="0.2">
      <c r="C588" s="7"/>
    </row>
    <row r="589" spans="3:3" x14ac:dyDescent="0.2">
      <c r="C589" s="7"/>
    </row>
    <row r="590" spans="3:3" x14ac:dyDescent="0.2">
      <c r="C590" s="7"/>
    </row>
    <row r="591" spans="3:3" x14ac:dyDescent="0.2">
      <c r="C591" s="7"/>
    </row>
    <row r="592" spans="3:3" x14ac:dyDescent="0.2">
      <c r="C592" s="7"/>
    </row>
    <row r="593" spans="3:3" x14ac:dyDescent="0.2">
      <c r="C593" s="7"/>
    </row>
    <row r="594" spans="3:3" x14ac:dyDescent="0.2">
      <c r="C594" s="7"/>
    </row>
    <row r="595" spans="3:3" x14ac:dyDescent="0.2">
      <c r="C595" s="7"/>
    </row>
    <row r="596" spans="3:3" x14ac:dyDescent="0.2">
      <c r="C596" s="7"/>
    </row>
    <row r="597" spans="3:3" x14ac:dyDescent="0.2">
      <c r="C597" s="7"/>
    </row>
    <row r="598" spans="3:3" x14ac:dyDescent="0.2">
      <c r="C598" s="7"/>
    </row>
    <row r="599" spans="3:3" x14ac:dyDescent="0.2">
      <c r="C599" s="7"/>
    </row>
    <row r="600" spans="3:3" x14ac:dyDescent="0.2">
      <c r="C600" s="7"/>
    </row>
    <row r="601" spans="3:3" x14ac:dyDescent="0.2">
      <c r="C601" s="7"/>
    </row>
    <row r="602" spans="3:3" x14ac:dyDescent="0.2">
      <c r="C602" s="7"/>
    </row>
    <row r="603" spans="3:3" x14ac:dyDescent="0.2">
      <c r="C603" s="7"/>
    </row>
    <row r="604" spans="3:3" x14ac:dyDescent="0.2">
      <c r="C604" s="7"/>
    </row>
    <row r="605" spans="3:3" x14ac:dyDescent="0.2">
      <c r="C605" s="7"/>
    </row>
    <row r="606" spans="3:3" x14ac:dyDescent="0.2">
      <c r="C606" s="7"/>
    </row>
    <row r="607" spans="3:3" x14ac:dyDescent="0.2">
      <c r="C607" s="7"/>
    </row>
  </sheetData>
  <autoFilter ref="A6:AR46">
    <sortState ref="A7:AO46">
      <sortCondition descending="1" ref="A6:A46"/>
    </sortState>
  </autoFilter>
  <mergeCells count="1">
    <mergeCell ref="B6:C6"/>
  </mergeCells>
  <conditionalFormatting sqref="B7 B11 B13 B15 B17 B19">
    <cfRule type="cellIs" dxfId="308" priority="1056" operator="equal">
      <formula>"LIV"</formula>
    </cfRule>
    <cfRule type="cellIs" dxfId="307" priority="1057" stopIfTrue="1" operator="equal">
      <formula>"LEI"</formula>
    </cfRule>
    <cfRule type="cellIs" dxfId="306" priority="1058" stopIfTrue="1" operator="equal">
      <formula>"SUN"</formula>
    </cfRule>
    <cfRule type="cellIs" dxfId="305" priority="1059" stopIfTrue="1" operator="equal">
      <formula>"BOU"</formula>
    </cfRule>
    <cfRule type="cellIs" dxfId="304" priority="1060" stopIfTrue="1" operator="equal">
      <formula>"EVE"</formula>
    </cfRule>
    <cfRule type="cellIs" dxfId="303" priority="1061" stopIfTrue="1" operator="equal">
      <formula>"TOT"</formula>
    </cfRule>
    <cfRule type="cellIs" dxfId="302" priority="1062" stopIfTrue="1" operator="equal">
      <formula>"MCI"</formula>
    </cfRule>
    <cfRule type="cellIs" dxfId="301" priority="1063" stopIfTrue="1" operator="equal">
      <formula>"ARS"</formula>
    </cfRule>
    <cfRule type="cellIs" dxfId="300" priority="1064" stopIfTrue="1" operator="equal">
      <formula>"BUR"</formula>
    </cfRule>
    <cfRule type="cellIs" dxfId="299" priority="1065" stopIfTrue="1" operator="equal">
      <formula>"CHE"</formula>
    </cfRule>
  </conditionalFormatting>
  <conditionalFormatting sqref="B7 B11 B13 B15 B17 B19">
    <cfRule type="cellIs" dxfId="298" priority="1048" operator="equal">
      <formula>"SOT"</formula>
    </cfRule>
    <cfRule type="cellIs" dxfId="297" priority="1049" operator="equal">
      <formula>"WBA"</formula>
    </cfRule>
    <cfRule type="cellIs" dxfId="296" priority="1050" operator="equal">
      <formula>"STO"</formula>
    </cfRule>
    <cfRule type="cellIs" dxfId="295" priority="1051" operator="equal">
      <formula>"CPL"</formula>
    </cfRule>
    <cfRule type="cellIs" dxfId="294" priority="1052" operator="equal">
      <formula>"HUL"</formula>
    </cfRule>
    <cfRule type="cellIs" dxfId="293" priority="1053" operator="equal">
      <formula>"WHM"</formula>
    </cfRule>
    <cfRule type="cellIs" dxfId="292" priority="1054" operator="equal">
      <formula>"MUN"</formula>
    </cfRule>
    <cfRule type="cellIs" dxfId="291" priority="1055" operator="equal">
      <formula>"WAT"</formula>
    </cfRule>
  </conditionalFormatting>
  <conditionalFormatting sqref="B21 B23 B33 B41 B43 B45">
    <cfRule type="cellIs" dxfId="290" priority="1031" operator="equal">
      <formula>"LIV"</formula>
    </cfRule>
    <cfRule type="cellIs" dxfId="289" priority="1032" stopIfTrue="1" operator="equal">
      <formula>"LEI"</formula>
    </cfRule>
    <cfRule type="cellIs" dxfId="288" priority="1033" stopIfTrue="1" operator="equal">
      <formula>"SUN"</formula>
    </cfRule>
    <cfRule type="cellIs" dxfId="287" priority="1034" stopIfTrue="1" operator="equal">
      <formula>"BOU"</formula>
    </cfRule>
    <cfRule type="cellIs" dxfId="286" priority="1035" stopIfTrue="1" operator="equal">
      <formula>"EVE"</formula>
    </cfRule>
    <cfRule type="cellIs" dxfId="285" priority="1036" stopIfTrue="1" operator="equal">
      <formula>"TOT"</formula>
    </cfRule>
    <cfRule type="cellIs" dxfId="284" priority="1037" stopIfTrue="1" operator="equal">
      <formula>"MCI"</formula>
    </cfRule>
    <cfRule type="cellIs" dxfId="283" priority="1038" stopIfTrue="1" operator="equal">
      <formula>"ARS"</formula>
    </cfRule>
    <cfRule type="cellIs" dxfId="282" priority="1039" stopIfTrue="1" operator="equal">
      <formula>"BUR"</formula>
    </cfRule>
    <cfRule type="cellIs" dxfId="281" priority="1040" stopIfTrue="1" operator="equal">
      <formula>"CHE"</formula>
    </cfRule>
  </conditionalFormatting>
  <conditionalFormatting sqref="B21 B23 B33 B41 B43 B45">
    <cfRule type="cellIs" dxfId="280" priority="1023" operator="equal">
      <formula>"SOT"</formula>
    </cfRule>
    <cfRule type="cellIs" dxfId="279" priority="1024" operator="equal">
      <formula>"WBA"</formula>
    </cfRule>
    <cfRule type="cellIs" dxfId="278" priority="1025" operator="equal">
      <formula>"STO"</formula>
    </cfRule>
    <cfRule type="cellIs" dxfId="277" priority="1026" operator="equal">
      <formula>"CPL"</formula>
    </cfRule>
    <cfRule type="cellIs" dxfId="276" priority="1027" operator="equal">
      <formula>"HUL"</formula>
    </cfRule>
    <cfRule type="cellIs" dxfId="275" priority="1028" operator="equal">
      <formula>"WHM"</formula>
    </cfRule>
    <cfRule type="cellIs" dxfId="274" priority="1029" operator="equal">
      <formula>"MUN"</formula>
    </cfRule>
    <cfRule type="cellIs" dxfId="273" priority="1030" operator="equal">
      <formula>"WAT"</formula>
    </cfRule>
  </conditionalFormatting>
  <conditionalFormatting sqref="C7">
    <cfRule type="cellIs" dxfId="272" priority="1013" operator="equal">
      <formula>"LIV"</formula>
    </cfRule>
    <cfRule type="cellIs" dxfId="271" priority="1014" stopIfTrue="1" operator="equal">
      <formula>"LEI"</formula>
    </cfRule>
    <cfRule type="cellIs" dxfId="270" priority="1015" stopIfTrue="1" operator="equal">
      <formula>"SUN"</formula>
    </cfRule>
    <cfRule type="cellIs" dxfId="269" priority="1016" stopIfTrue="1" operator="equal">
      <formula>"BOU"</formula>
    </cfRule>
    <cfRule type="cellIs" dxfId="268" priority="1017" stopIfTrue="1" operator="equal">
      <formula>"EVE"</formula>
    </cfRule>
    <cfRule type="cellIs" dxfId="267" priority="1018" stopIfTrue="1" operator="equal">
      <formula>"TOT"</formula>
    </cfRule>
    <cfRule type="cellIs" dxfId="266" priority="1019" stopIfTrue="1" operator="equal">
      <formula>"MCI"</formula>
    </cfRule>
    <cfRule type="cellIs" dxfId="265" priority="1020" stopIfTrue="1" operator="equal">
      <formula>"ARS"</formula>
    </cfRule>
    <cfRule type="cellIs" dxfId="264" priority="1021" stopIfTrue="1" operator="equal">
      <formula>"BUR"</formula>
    </cfRule>
    <cfRule type="cellIs" dxfId="263" priority="1022" stopIfTrue="1" operator="equal">
      <formula>"CHE"</formula>
    </cfRule>
  </conditionalFormatting>
  <conditionalFormatting sqref="C7">
    <cfRule type="cellIs" dxfId="262" priority="1005" operator="equal">
      <formula>"SOT"</formula>
    </cfRule>
    <cfRule type="cellIs" dxfId="261" priority="1006" operator="equal">
      <formula>"WBA"</formula>
    </cfRule>
    <cfRule type="cellIs" dxfId="260" priority="1007" operator="equal">
      <formula>"STO"</formula>
    </cfRule>
    <cfRule type="cellIs" dxfId="259" priority="1008" operator="equal">
      <formula>"CPL"</formula>
    </cfRule>
    <cfRule type="cellIs" dxfId="258" priority="1009" operator="equal">
      <formula>"HUL"</formula>
    </cfRule>
    <cfRule type="cellIs" dxfId="257" priority="1010" operator="equal">
      <formula>"WHM"</formula>
    </cfRule>
    <cfRule type="cellIs" dxfId="256" priority="1011" operator="equal">
      <formula>"MUN"</formula>
    </cfRule>
    <cfRule type="cellIs" dxfId="255" priority="1012" operator="equal">
      <formula>"WAT"</formula>
    </cfRule>
  </conditionalFormatting>
  <conditionalFormatting sqref="C45 C43 C41 C33 C23 C21 C19 C17 C15 C13 C11">
    <cfRule type="cellIs" dxfId="254" priority="911" operator="equal">
      <formula>"LIV"</formula>
    </cfRule>
    <cfRule type="cellIs" dxfId="253" priority="912" stopIfTrue="1" operator="equal">
      <formula>"LEI"</formula>
    </cfRule>
    <cfRule type="cellIs" dxfId="252" priority="913" stopIfTrue="1" operator="equal">
      <formula>"SUN"</formula>
    </cfRule>
    <cfRule type="cellIs" dxfId="251" priority="914" stopIfTrue="1" operator="equal">
      <formula>"BOU"</formula>
    </cfRule>
    <cfRule type="cellIs" dxfId="250" priority="915" stopIfTrue="1" operator="equal">
      <formula>"EVE"</formula>
    </cfRule>
    <cfRule type="cellIs" dxfId="249" priority="916" stopIfTrue="1" operator="equal">
      <formula>"TOT"</formula>
    </cfRule>
    <cfRule type="cellIs" dxfId="248" priority="917" stopIfTrue="1" operator="equal">
      <formula>"MCI"</formula>
    </cfRule>
    <cfRule type="cellIs" dxfId="247" priority="918" stopIfTrue="1" operator="equal">
      <formula>"ARS"</formula>
    </cfRule>
    <cfRule type="cellIs" dxfId="246" priority="919" stopIfTrue="1" operator="equal">
      <formula>"BUR"</formula>
    </cfRule>
    <cfRule type="cellIs" dxfId="245" priority="920" stopIfTrue="1" operator="equal">
      <formula>"CHE"</formula>
    </cfRule>
  </conditionalFormatting>
  <conditionalFormatting sqref="C45 C43 C41 C33 C23 C21 C19 C17 C15 C13 C11">
    <cfRule type="cellIs" dxfId="244" priority="903" operator="equal">
      <formula>"SOT"</formula>
    </cfRule>
    <cfRule type="cellIs" dxfId="243" priority="904" operator="equal">
      <formula>"WBA"</formula>
    </cfRule>
    <cfRule type="cellIs" dxfId="242" priority="905" operator="equal">
      <formula>"STO"</formula>
    </cfRule>
    <cfRule type="cellIs" dxfId="241" priority="906" operator="equal">
      <formula>"CPL"</formula>
    </cfRule>
    <cfRule type="cellIs" dxfId="240" priority="907" operator="equal">
      <formula>"HUL"</formula>
    </cfRule>
    <cfRule type="cellIs" dxfId="239" priority="908" operator="equal">
      <formula>"WHM"</formula>
    </cfRule>
    <cfRule type="cellIs" dxfId="238" priority="909" operator="equal">
      <formula>"MUN"</formula>
    </cfRule>
    <cfRule type="cellIs" dxfId="237" priority="910" operator="equal">
      <formula>"WAT"</formula>
    </cfRule>
  </conditionalFormatting>
  <conditionalFormatting sqref="B9">
    <cfRule type="cellIs" dxfId="236" priority="494" operator="equal">
      <formula>"LIV"</formula>
    </cfRule>
    <cfRule type="cellIs" dxfId="235" priority="495" stopIfTrue="1" operator="equal">
      <formula>"LEI"</formula>
    </cfRule>
    <cfRule type="cellIs" dxfId="234" priority="496" stopIfTrue="1" operator="equal">
      <formula>"SUN"</formula>
    </cfRule>
    <cfRule type="cellIs" dxfId="233" priority="497" stopIfTrue="1" operator="equal">
      <formula>"BOU"</formula>
    </cfRule>
    <cfRule type="cellIs" dxfId="232" priority="498" stopIfTrue="1" operator="equal">
      <formula>"EVE"</formula>
    </cfRule>
    <cfRule type="cellIs" dxfId="231" priority="499" stopIfTrue="1" operator="equal">
      <formula>"TOT"</formula>
    </cfRule>
    <cfRule type="cellIs" dxfId="230" priority="500" stopIfTrue="1" operator="equal">
      <formula>"MCI"</formula>
    </cfRule>
    <cfRule type="cellIs" dxfId="229" priority="501" stopIfTrue="1" operator="equal">
      <formula>"ARS"</formula>
    </cfRule>
    <cfRule type="cellIs" dxfId="228" priority="502" stopIfTrue="1" operator="equal">
      <formula>"BUR"</formula>
    </cfRule>
    <cfRule type="cellIs" dxfId="227" priority="503" stopIfTrue="1" operator="equal">
      <formula>"CHE"</formula>
    </cfRule>
  </conditionalFormatting>
  <conditionalFormatting sqref="B9">
    <cfRule type="cellIs" dxfId="226" priority="486" operator="equal">
      <formula>"SOT"</formula>
    </cfRule>
    <cfRule type="cellIs" dxfId="225" priority="487" operator="equal">
      <formula>"WBA"</formula>
    </cfRule>
    <cfRule type="cellIs" dxfId="224" priority="488" operator="equal">
      <formula>"STO"</formula>
    </cfRule>
    <cfRule type="cellIs" dxfId="223" priority="489" operator="equal">
      <formula>"CPL"</formula>
    </cfRule>
    <cfRule type="cellIs" dxfId="222" priority="490" operator="equal">
      <formula>"HUL"</formula>
    </cfRule>
    <cfRule type="cellIs" dxfId="221" priority="491" operator="equal">
      <formula>"WHM"</formula>
    </cfRule>
    <cfRule type="cellIs" dxfId="220" priority="492" operator="equal">
      <formula>"MUN"</formula>
    </cfRule>
    <cfRule type="cellIs" dxfId="219" priority="493" operator="equal">
      <formula>"WAT"</formula>
    </cfRule>
  </conditionalFormatting>
  <conditionalFormatting sqref="C9">
    <cfRule type="cellIs" dxfId="218" priority="476" operator="equal">
      <formula>"LIV"</formula>
    </cfRule>
    <cfRule type="cellIs" dxfId="217" priority="477" stopIfTrue="1" operator="equal">
      <formula>"LEI"</formula>
    </cfRule>
    <cfRule type="cellIs" dxfId="216" priority="478" stopIfTrue="1" operator="equal">
      <formula>"SUN"</formula>
    </cfRule>
    <cfRule type="cellIs" dxfId="215" priority="479" stopIfTrue="1" operator="equal">
      <formula>"BOU"</formula>
    </cfRule>
    <cfRule type="cellIs" dxfId="214" priority="480" stopIfTrue="1" operator="equal">
      <formula>"EVE"</formula>
    </cfRule>
    <cfRule type="cellIs" dxfId="213" priority="481" stopIfTrue="1" operator="equal">
      <formula>"TOT"</formula>
    </cfRule>
    <cfRule type="cellIs" dxfId="212" priority="482" stopIfTrue="1" operator="equal">
      <formula>"MCI"</formula>
    </cfRule>
    <cfRule type="cellIs" dxfId="211" priority="483" stopIfTrue="1" operator="equal">
      <formula>"ARS"</formula>
    </cfRule>
    <cfRule type="cellIs" dxfId="210" priority="484" stopIfTrue="1" operator="equal">
      <formula>"BUR"</formula>
    </cfRule>
    <cfRule type="cellIs" dxfId="209" priority="485" stopIfTrue="1" operator="equal">
      <formula>"CHE"</formula>
    </cfRule>
  </conditionalFormatting>
  <conditionalFormatting sqref="C9">
    <cfRule type="cellIs" dxfId="208" priority="468" operator="equal">
      <formula>"SOT"</formula>
    </cfRule>
    <cfRule type="cellIs" dxfId="207" priority="469" operator="equal">
      <formula>"WBA"</formula>
    </cfRule>
    <cfRule type="cellIs" dxfId="206" priority="470" operator="equal">
      <formula>"STO"</formula>
    </cfRule>
    <cfRule type="cellIs" dxfId="205" priority="471" operator="equal">
      <formula>"CPL"</formula>
    </cfRule>
    <cfRule type="cellIs" dxfId="204" priority="472" operator="equal">
      <formula>"HUL"</formula>
    </cfRule>
    <cfRule type="cellIs" dxfId="203" priority="473" operator="equal">
      <formula>"WHM"</formula>
    </cfRule>
    <cfRule type="cellIs" dxfId="202" priority="474" operator="equal">
      <formula>"MUN"</formula>
    </cfRule>
    <cfRule type="cellIs" dxfId="201" priority="475" operator="equal">
      <formula>"WAT"</formula>
    </cfRule>
  </conditionalFormatting>
  <conditionalFormatting sqref="B25 B27 B29 B31">
    <cfRule type="cellIs" dxfId="200" priority="444" operator="equal">
      <formula>"LIV"</formula>
    </cfRule>
    <cfRule type="cellIs" dxfId="199" priority="445" stopIfTrue="1" operator="equal">
      <formula>"LEI"</formula>
    </cfRule>
    <cfRule type="cellIs" dxfId="198" priority="446" stopIfTrue="1" operator="equal">
      <formula>"SUN"</formula>
    </cfRule>
    <cfRule type="cellIs" dxfId="197" priority="447" stopIfTrue="1" operator="equal">
      <formula>"BOU"</formula>
    </cfRule>
    <cfRule type="cellIs" dxfId="196" priority="448" stopIfTrue="1" operator="equal">
      <formula>"EVE"</formula>
    </cfRule>
    <cfRule type="cellIs" dxfId="195" priority="449" stopIfTrue="1" operator="equal">
      <formula>"TOT"</formula>
    </cfRule>
    <cfRule type="cellIs" dxfId="194" priority="450" stopIfTrue="1" operator="equal">
      <formula>"MCI"</formula>
    </cfRule>
    <cfRule type="cellIs" dxfId="193" priority="451" stopIfTrue="1" operator="equal">
      <formula>"ARS"</formula>
    </cfRule>
    <cfRule type="cellIs" dxfId="192" priority="452" stopIfTrue="1" operator="equal">
      <formula>"BUR"</formula>
    </cfRule>
    <cfRule type="cellIs" dxfId="191" priority="453" stopIfTrue="1" operator="equal">
      <formula>"CHE"</formula>
    </cfRule>
  </conditionalFormatting>
  <conditionalFormatting sqref="B25 B27 B29 B31">
    <cfRule type="cellIs" dxfId="190" priority="436" operator="equal">
      <formula>"SOT"</formula>
    </cfRule>
    <cfRule type="cellIs" dxfId="189" priority="437" operator="equal">
      <formula>"WBA"</formula>
    </cfRule>
    <cfRule type="cellIs" dxfId="188" priority="438" operator="equal">
      <formula>"STO"</formula>
    </cfRule>
    <cfRule type="cellIs" dxfId="187" priority="439" operator="equal">
      <formula>"CPL"</formula>
    </cfRule>
    <cfRule type="cellIs" dxfId="186" priority="440" operator="equal">
      <formula>"HUL"</formula>
    </cfRule>
    <cfRule type="cellIs" dxfId="185" priority="441" operator="equal">
      <formula>"WHM"</formula>
    </cfRule>
    <cfRule type="cellIs" dxfId="184" priority="442" operator="equal">
      <formula>"MUN"</formula>
    </cfRule>
    <cfRule type="cellIs" dxfId="183" priority="443" operator="equal">
      <formula>"WAT"</formula>
    </cfRule>
  </conditionalFormatting>
  <conditionalFormatting sqref="C31 C29 C27 C25">
    <cfRule type="cellIs" dxfId="182" priority="426" operator="equal">
      <formula>"LIV"</formula>
    </cfRule>
    <cfRule type="cellIs" dxfId="181" priority="427" stopIfTrue="1" operator="equal">
      <formula>"LEI"</formula>
    </cfRule>
    <cfRule type="cellIs" dxfId="180" priority="428" stopIfTrue="1" operator="equal">
      <formula>"SUN"</formula>
    </cfRule>
    <cfRule type="cellIs" dxfId="179" priority="429" stopIfTrue="1" operator="equal">
      <formula>"BOU"</formula>
    </cfRule>
    <cfRule type="cellIs" dxfId="178" priority="430" stopIfTrue="1" operator="equal">
      <formula>"EVE"</formula>
    </cfRule>
    <cfRule type="cellIs" dxfId="177" priority="431" stopIfTrue="1" operator="equal">
      <formula>"TOT"</formula>
    </cfRule>
    <cfRule type="cellIs" dxfId="176" priority="432" stopIfTrue="1" operator="equal">
      <formula>"MCI"</formula>
    </cfRule>
    <cfRule type="cellIs" dxfId="175" priority="433" stopIfTrue="1" operator="equal">
      <formula>"ARS"</formula>
    </cfRule>
    <cfRule type="cellIs" dxfId="174" priority="434" stopIfTrue="1" operator="equal">
      <formula>"BUR"</formula>
    </cfRule>
    <cfRule type="cellIs" dxfId="173" priority="435" stopIfTrue="1" operator="equal">
      <formula>"CHE"</formula>
    </cfRule>
  </conditionalFormatting>
  <conditionalFormatting sqref="C31 C29 C27 C25">
    <cfRule type="cellIs" dxfId="172" priority="418" operator="equal">
      <formula>"SOT"</formula>
    </cfRule>
    <cfRule type="cellIs" dxfId="171" priority="419" operator="equal">
      <formula>"WBA"</formula>
    </cfRule>
    <cfRule type="cellIs" dxfId="170" priority="420" operator="equal">
      <formula>"STO"</formula>
    </cfRule>
    <cfRule type="cellIs" dxfId="169" priority="421" operator="equal">
      <formula>"CPL"</formula>
    </cfRule>
    <cfRule type="cellIs" dxfId="168" priority="422" operator="equal">
      <formula>"HUL"</formula>
    </cfRule>
    <cfRule type="cellIs" dxfId="167" priority="423" operator="equal">
      <formula>"WHM"</formula>
    </cfRule>
    <cfRule type="cellIs" dxfId="166" priority="424" operator="equal">
      <formula>"MUN"</formula>
    </cfRule>
    <cfRule type="cellIs" dxfId="165" priority="425" operator="equal">
      <formula>"WAT"</formula>
    </cfRule>
  </conditionalFormatting>
  <conditionalFormatting sqref="B35 B37 B39">
    <cfRule type="cellIs" dxfId="164" priority="352" operator="equal">
      <formula>"LIV"</formula>
    </cfRule>
    <cfRule type="cellIs" dxfId="163" priority="353" stopIfTrue="1" operator="equal">
      <formula>"LEI"</formula>
    </cfRule>
    <cfRule type="cellIs" dxfId="162" priority="354" stopIfTrue="1" operator="equal">
      <formula>"SUN"</formula>
    </cfRule>
    <cfRule type="cellIs" dxfId="161" priority="355" stopIfTrue="1" operator="equal">
      <formula>"BOU"</formula>
    </cfRule>
    <cfRule type="cellIs" dxfId="160" priority="356" stopIfTrue="1" operator="equal">
      <formula>"EVE"</formula>
    </cfRule>
    <cfRule type="cellIs" dxfId="159" priority="357" stopIfTrue="1" operator="equal">
      <formula>"TOT"</formula>
    </cfRule>
    <cfRule type="cellIs" dxfId="158" priority="358" stopIfTrue="1" operator="equal">
      <formula>"MCI"</formula>
    </cfRule>
    <cfRule type="cellIs" dxfId="157" priority="359" stopIfTrue="1" operator="equal">
      <formula>"ARS"</formula>
    </cfRule>
    <cfRule type="cellIs" dxfId="156" priority="360" stopIfTrue="1" operator="equal">
      <formula>"BUR"</formula>
    </cfRule>
    <cfRule type="cellIs" dxfId="155" priority="361" stopIfTrue="1" operator="equal">
      <formula>"CHE"</formula>
    </cfRule>
  </conditionalFormatting>
  <conditionalFormatting sqref="B35 B37 B39">
    <cfRule type="cellIs" dxfId="154" priority="344" operator="equal">
      <formula>"SOT"</formula>
    </cfRule>
    <cfRule type="cellIs" dxfId="153" priority="345" operator="equal">
      <formula>"WBA"</formula>
    </cfRule>
    <cfRule type="cellIs" dxfId="152" priority="346" operator="equal">
      <formula>"STO"</formula>
    </cfRule>
    <cfRule type="cellIs" dxfId="151" priority="347" operator="equal">
      <formula>"CPL"</formula>
    </cfRule>
    <cfRule type="cellIs" dxfId="150" priority="348" operator="equal">
      <formula>"HUL"</formula>
    </cfRule>
    <cfRule type="cellIs" dxfId="149" priority="349" operator="equal">
      <formula>"WHM"</formula>
    </cfRule>
    <cfRule type="cellIs" dxfId="148" priority="350" operator="equal">
      <formula>"MUN"</formula>
    </cfRule>
    <cfRule type="cellIs" dxfId="147" priority="351" operator="equal">
      <formula>"WAT"</formula>
    </cfRule>
  </conditionalFormatting>
  <conditionalFormatting sqref="C39 C37 C35">
    <cfRule type="cellIs" dxfId="146" priority="334" operator="equal">
      <formula>"LIV"</formula>
    </cfRule>
    <cfRule type="cellIs" dxfId="145" priority="335" stopIfTrue="1" operator="equal">
      <formula>"LEI"</formula>
    </cfRule>
    <cfRule type="cellIs" dxfId="144" priority="336" stopIfTrue="1" operator="equal">
      <formula>"SUN"</formula>
    </cfRule>
    <cfRule type="cellIs" dxfId="143" priority="337" stopIfTrue="1" operator="equal">
      <formula>"BOU"</formula>
    </cfRule>
    <cfRule type="cellIs" dxfId="142" priority="338" stopIfTrue="1" operator="equal">
      <formula>"EVE"</formula>
    </cfRule>
    <cfRule type="cellIs" dxfId="141" priority="339" stopIfTrue="1" operator="equal">
      <formula>"TOT"</formula>
    </cfRule>
    <cfRule type="cellIs" dxfId="140" priority="340" stopIfTrue="1" operator="equal">
      <formula>"MCI"</formula>
    </cfRule>
    <cfRule type="cellIs" dxfId="139" priority="341" stopIfTrue="1" operator="equal">
      <formula>"ARS"</formula>
    </cfRule>
    <cfRule type="cellIs" dxfId="138" priority="342" stopIfTrue="1" operator="equal">
      <formula>"BUR"</formula>
    </cfRule>
    <cfRule type="cellIs" dxfId="137" priority="343" stopIfTrue="1" operator="equal">
      <formula>"CHE"</formula>
    </cfRule>
  </conditionalFormatting>
  <conditionalFormatting sqref="C39 C37 C35">
    <cfRule type="cellIs" dxfId="136" priority="326" operator="equal">
      <formula>"SOT"</formula>
    </cfRule>
    <cfRule type="cellIs" dxfId="135" priority="327" operator="equal">
      <formula>"WBA"</formula>
    </cfRule>
    <cfRule type="cellIs" dxfId="134" priority="328" operator="equal">
      <formula>"STO"</formula>
    </cfRule>
    <cfRule type="cellIs" dxfId="133" priority="329" operator="equal">
      <formula>"CPL"</formula>
    </cfRule>
    <cfRule type="cellIs" dxfId="132" priority="330" operator="equal">
      <formula>"HUL"</formula>
    </cfRule>
    <cfRule type="cellIs" dxfId="131" priority="331" operator="equal">
      <formula>"WHM"</formula>
    </cfRule>
    <cfRule type="cellIs" dxfId="130" priority="332" operator="equal">
      <formula>"MUN"</formula>
    </cfRule>
    <cfRule type="cellIs" dxfId="129" priority="333" operator="equal">
      <formula>"WAT"</formula>
    </cfRule>
  </conditionalFormatting>
  <conditionalFormatting sqref="D9:AO9 D11:AO11 D13:AO13 D15:AO15 D17:AO17 D19:AO19 D21:AO21 D23:AO23 D25:AO25 D27:AO27 D29:AO29 D31:AO31 D33:AO33 D35:AO35 D37:AO37 D39:AO39 D41:AO41 D43:AO43 D45:AO45 D7:AO7">
    <cfRule type="expression" dxfId="128" priority="6" stopIfTrue="1">
      <formula>D$6&gt;$B$4</formula>
    </cfRule>
    <cfRule type="expression" dxfId="127" priority="7" stopIfTrue="1">
      <formula>D$6&lt;$A$4</formula>
    </cfRule>
    <cfRule type="expression" dxfId="126" priority="8" stopIfTrue="1">
      <formula>D8&gt;0.95</formula>
    </cfRule>
    <cfRule type="expression" dxfId="125" priority="9" stopIfTrue="1">
      <formula>D8&gt;0.85</formula>
    </cfRule>
    <cfRule type="expression" dxfId="124" priority="10" stopIfTrue="1">
      <formula>D8&gt;0.75</formula>
    </cfRule>
    <cfRule type="expression" dxfId="123" priority="277" stopIfTrue="1">
      <formula>D8&gt;0.65</formula>
    </cfRule>
    <cfRule type="expression" dxfId="122" priority="278" stopIfTrue="1">
      <formula>D8&gt;0.55</formula>
    </cfRule>
    <cfRule type="expression" dxfId="121" priority="279" stopIfTrue="1">
      <formula>D8&gt;0.4</formula>
    </cfRule>
    <cfRule type="expression" dxfId="120" priority="280" stopIfTrue="1">
      <formula>D8&gt;0.3</formula>
    </cfRule>
    <cfRule type="expression" dxfId="119" priority="281" stopIfTrue="1">
      <formula>D8&gt;0.2</formula>
    </cfRule>
    <cfRule type="expression" dxfId="118" priority="282" stopIfTrue="1">
      <formula>D8&gt;0.1</formula>
    </cfRule>
    <cfRule type="expression" dxfId="117" priority="283" stopIfTrue="1">
      <formula>D8&gt;0</formula>
    </cfRule>
  </conditionalFormatting>
  <conditionalFormatting sqref="D3:AO3">
    <cfRule type="expression" dxfId="116" priority="1205" stopIfTrue="1">
      <formula>#REF!&gt;#REF!</formula>
    </cfRule>
    <cfRule type="expression" dxfId="115" priority="1206" stopIfTrue="1">
      <formula>#REF!&lt;#REF!</formula>
    </cfRule>
    <cfRule type="cellIs" dxfId="114" priority="1207" stopIfTrue="1" operator="greaterThan">
      <formula>0.69</formula>
    </cfRule>
    <cfRule type="cellIs" dxfId="113" priority="1208" stopIfTrue="1" operator="greaterThan">
      <formula>0.49</formula>
    </cfRule>
    <cfRule type="cellIs" dxfId="112" priority="1209" stopIfTrue="1" operator="greaterThan">
      <formula>0.28</formula>
    </cfRule>
    <cfRule type="cellIs" dxfId="111" priority="1210" stopIfTrue="1" operator="greaterThan">
      <formula>0.24</formula>
    </cfRule>
    <cfRule type="cellIs" dxfId="110" priority="1211" stopIfTrue="1" operator="greaterThan">
      <formula>0.09</formula>
    </cfRule>
  </conditionalFormatting>
  <conditionalFormatting sqref="D10:AO10 D12:AO12 D14:AO14 D16:AO16 D18:AO18 D20:AO20 D22:AO22 D24:AO24 D26:AO26 D28:AO28 D30:AO30 D32:AO32 D34:AO34 D36:AO36 D38:AO38 D40:AO40 D42:AO42 D44:AO44 D46:AO46 D8:AO8">
    <cfRule type="expression" dxfId="109" priority="1" stopIfTrue="1">
      <formula>D$6&gt;$B$4</formula>
    </cfRule>
    <cfRule type="expression" dxfId="108" priority="2" stopIfTrue="1">
      <formula>D$6&lt;$A$4</formula>
    </cfRule>
    <cfRule type="cellIs" dxfId="107" priority="3" stopIfTrue="1" operator="greaterThan">
      <formula>0.95</formula>
    </cfRule>
    <cfRule type="cellIs" dxfId="106" priority="4" stopIfTrue="1" operator="greaterThan">
      <formula>0.85</formula>
    </cfRule>
    <cfRule type="cellIs" dxfId="105" priority="5" stopIfTrue="1" operator="greaterThan">
      <formula>0.75</formula>
    </cfRule>
    <cfRule type="cellIs" dxfId="104" priority="1212" stopIfTrue="1" operator="greaterThan">
      <formula>0.65</formula>
    </cfRule>
    <cfRule type="cellIs" dxfId="103" priority="1213" stopIfTrue="1" operator="greaterThan">
      <formula>0.55</formula>
    </cfRule>
    <cfRule type="cellIs" dxfId="102" priority="1214" stopIfTrue="1" operator="greaterThan">
      <formula>0.4</formula>
    </cfRule>
    <cfRule type="cellIs" dxfId="101" priority="1215" stopIfTrue="1" operator="greaterThan">
      <formula>0.3</formula>
    </cfRule>
    <cfRule type="cellIs" dxfId="100" priority="1216" stopIfTrue="1" operator="greaterThan">
      <formula>0.2</formula>
    </cfRule>
    <cfRule type="cellIs" dxfId="99" priority="1217" stopIfTrue="1" operator="greaterThan">
      <formula>0.1</formula>
    </cfRule>
    <cfRule type="cellIs" dxfId="98" priority="1218" stopIfTrue="1" operator="greaterThan">
      <formula>0</formula>
    </cfRule>
  </conditionalFormatting>
  <dataValidations count="1">
    <dataValidation type="list" allowBlank="1" showInputMessage="1" showErrorMessage="1" sqref="A4:B4">
      <formula1>$D$6:$AO$6</formula1>
    </dataValidation>
  </dataValidations>
  <pageMargins left="0.7" right="0.7" top="0.75" bottom="0.75" header="0.3" footer="0.3"/>
  <pageSetup paperSize="9" orientation="portrait" r:id="rId1"/>
  <webPublishItems count="1">
    <webPublishItem id="19568" divId="Elo-fdr-2018-19-pre-gw1-1_19568" sourceType="sheet" destinationFile="C:\Users\Rikenny\Documents\FPL Spreadsheets\Elo-fdr-2018-19-pre-gw1-1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pane ySplit="5" topLeftCell="A56" activePane="bottomLeft" state="frozen"/>
      <selection pane="bottomLeft" activeCell="A26" sqref="A26"/>
    </sheetView>
  </sheetViews>
  <sheetFormatPr defaultRowHeight="12.75" outlineLevelCol="1" x14ac:dyDescent="0.2"/>
  <cols>
    <col min="1" max="1" width="9.140625" style="4"/>
    <col min="2" max="2" width="13.140625" style="4" bestFit="1" customWidth="1"/>
    <col min="3" max="4" width="9.140625" style="13"/>
    <col min="5" max="7" width="9.140625" style="4"/>
    <col min="8" max="8" width="9.140625" style="4" customWidth="1" outlineLevel="1"/>
    <col min="9" max="9" width="9.140625" style="12" customWidth="1" outlineLevel="1"/>
    <col min="10" max="10" width="9.140625" style="4" customWidth="1" outlineLevel="1"/>
    <col min="11" max="16384" width="9.140625" style="4"/>
  </cols>
  <sheetData>
    <row r="1" spans="1:9" x14ac:dyDescent="0.2">
      <c r="C1" s="11"/>
      <c r="D1" s="11"/>
    </row>
    <row r="5" spans="1:9" x14ac:dyDescent="0.2">
      <c r="A5" s="4" t="s">
        <v>51</v>
      </c>
      <c r="E5" s="13"/>
      <c r="H5" s="13" t="s">
        <v>61</v>
      </c>
      <c r="I5" s="12" t="s">
        <v>61</v>
      </c>
    </row>
    <row r="6" spans="1:9" x14ac:dyDescent="0.2">
      <c r="A6" s="14" t="s">
        <v>40</v>
      </c>
      <c r="B6" s="4" t="s">
        <v>1</v>
      </c>
      <c r="C6" s="11"/>
      <c r="D6" s="11"/>
      <c r="H6" s="15" t="s">
        <v>63</v>
      </c>
      <c r="I6" s="15" t="s">
        <v>64</v>
      </c>
    </row>
    <row r="7" spans="1:9" x14ac:dyDescent="0.2">
      <c r="A7" s="14" t="s">
        <v>48</v>
      </c>
      <c r="B7" s="4" t="s">
        <v>2</v>
      </c>
      <c r="C7" s="11"/>
      <c r="D7" s="11"/>
      <c r="H7" s="15" t="s">
        <v>63</v>
      </c>
      <c r="I7" s="15" t="s">
        <v>64</v>
      </c>
    </row>
    <row r="8" spans="1:9" x14ac:dyDescent="0.2">
      <c r="A8" s="14" t="s">
        <v>52</v>
      </c>
      <c r="B8" s="4" t="s">
        <v>58</v>
      </c>
      <c r="C8" s="11"/>
      <c r="D8" s="11"/>
      <c r="H8" s="15" t="s">
        <v>65</v>
      </c>
      <c r="I8" s="15" t="s">
        <v>66</v>
      </c>
    </row>
    <row r="9" spans="1:9" x14ac:dyDescent="0.2">
      <c r="A9" s="14" t="s">
        <v>46</v>
      </c>
      <c r="B9" s="4" t="s">
        <v>4</v>
      </c>
      <c r="C9" s="11"/>
      <c r="D9" s="11"/>
      <c r="H9" s="15" t="s">
        <v>63</v>
      </c>
      <c r="I9" s="15" t="s">
        <v>64</v>
      </c>
    </row>
    <row r="10" spans="1:9" x14ac:dyDescent="0.2">
      <c r="A10" s="14" t="s">
        <v>50</v>
      </c>
      <c r="B10" s="4" t="s">
        <v>3</v>
      </c>
      <c r="C10" s="11"/>
      <c r="D10" s="11"/>
      <c r="H10" s="15" t="s">
        <v>65</v>
      </c>
      <c r="I10" s="15" t="s">
        <v>66</v>
      </c>
    </row>
    <row r="11" spans="1:9" x14ac:dyDescent="0.2">
      <c r="A11" s="14" t="s">
        <v>47</v>
      </c>
      <c r="B11" s="4" t="s">
        <v>6</v>
      </c>
      <c r="C11" s="11"/>
      <c r="D11" s="11"/>
      <c r="H11" s="15" t="s">
        <v>63</v>
      </c>
      <c r="I11" s="15" t="s">
        <v>64</v>
      </c>
    </row>
    <row r="12" spans="1:9" x14ac:dyDescent="0.2">
      <c r="A12" s="14" t="s">
        <v>100</v>
      </c>
      <c r="B12" s="4" t="s">
        <v>5</v>
      </c>
      <c r="C12" s="11"/>
      <c r="D12" s="11"/>
      <c r="H12" s="15" t="s">
        <v>65</v>
      </c>
      <c r="I12" s="15" t="s">
        <v>66</v>
      </c>
    </row>
    <row r="13" spans="1:9" x14ac:dyDescent="0.2">
      <c r="A13" s="14" t="s">
        <v>53</v>
      </c>
      <c r="B13" s="4" t="s">
        <v>59</v>
      </c>
      <c r="C13" s="11"/>
      <c r="D13" s="11"/>
      <c r="H13" s="15" t="s">
        <v>65</v>
      </c>
      <c r="I13" s="15" t="s">
        <v>66</v>
      </c>
    </row>
    <row r="14" spans="1:9" x14ac:dyDescent="0.2">
      <c r="A14" s="14" t="s">
        <v>18</v>
      </c>
      <c r="B14" s="4" t="s">
        <v>8</v>
      </c>
      <c r="C14" s="11"/>
      <c r="D14" s="11"/>
      <c r="H14" s="15" t="s">
        <v>63</v>
      </c>
      <c r="I14" s="15" t="s">
        <v>64</v>
      </c>
    </row>
    <row r="15" spans="1:9" x14ac:dyDescent="0.2">
      <c r="A15" s="14" t="s">
        <v>44</v>
      </c>
      <c r="B15" s="4" t="s">
        <v>9</v>
      </c>
      <c r="C15" s="11"/>
      <c r="D15" s="11"/>
      <c r="H15" s="15" t="s">
        <v>63</v>
      </c>
      <c r="I15" s="15" t="s">
        <v>64</v>
      </c>
    </row>
    <row r="16" spans="1:9" x14ac:dyDescent="0.2">
      <c r="A16" s="14" t="s">
        <v>24</v>
      </c>
      <c r="B16" s="4" t="s">
        <v>7</v>
      </c>
      <c r="C16" s="11"/>
      <c r="D16" s="11"/>
      <c r="H16" s="15" t="s">
        <v>65</v>
      </c>
      <c r="I16" s="15" t="s">
        <v>66</v>
      </c>
    </row>
    <row r="17" spans="1:9" x14ac:dyDescent="0.2">
      <c r="A17" s="14" t="s">
        <v>19</v>
      </c>
      <c r="B17" s="4" t="s">
        <v>10</v>
      </c>
      <c r="C17" s="11"/>
      <c r="D17" s="11"/>
      <c r="H17" s="15" t="s">
        <v>63</v>
      </c>
      <c r="I17" s="15" t="s">
        <v>64</v>
      </c>
    </row>
    <row r="18" spans="1:9" x14ac:dyDescent="0.2">
      <c r="A18" s="14" t="s">
        <v>99</v>
      </c>
      <c r="B18" s="4" t="s">
        <v>11</v>
      </c>
      <c r="C18" s="11"/>
      <c r="D18" s="11"/>
      <c r="H18" s="15" t="s">
        <v>63</v>
      </c>
      <c r="I18" s="15" t="s">
        <v>64</v>
      </c>
    </row>
    <row r="19" spans="1:9" x14ac:dyDescent="0.2">
      <c r="A19" s="14" t="s">
        <v>54</v>
      </c>
      <c r="B19" s="16" t="s">
        <v>60</v>
      </c>
      <c r="C19" s="11"/>
      <c r="D19" s="11"/>
      <c r="H19" s="15" t="s">
        <v>65</v>
      </c>
      <c r="I19" s="15" t="s">
        <v>66</v>
      </c>
    </row>
    <row r="20" spans="1:9" x14ac:dyDescent="0.2">
      <c r="A20" s="14" t="s">
        <v>27</v>
      </c>
      <c r="B20" s="4" t="s">
        <v>12</v>
      </c>
      <c r="C20" s="11"/>
      <c r="D20" s="11"/>
      <c r="H20" s="15" t="s">
        <v>65</v>
      </c>
      <c r="I20" s="15" t="s">
        <v>66</v>
      </c>
    </row>
    <row r="21" spans="1:9" x14ac:dyDescent="0.2">
      <c r="A21" s="14" t="s">
        <v>20</v>
      </c>
      <c r="B21" s="4" t="s">
        <v>13</v>
      </c>
      <c r="C21" s="11"/>
      <c r="D21" s="11"/>
      <c r="H21" s="15" t="s">
        <v>65</v>
      </c>
      <c r="I21" s="15" t="s">
        <v>66</v>
      </c>
    </row>
    <row r="22" spans="1:9" x14ac:dyDescent="0.2">
      <c r="A22" s="14" t="s">
        <v>23</v>
      </c>
      <c r="B22" s="4" t="s">
        <v>14</v>
      </c>
      <c r="C22" s="11"/>
      <c r="D22" s="11"/>
      <c r="H22" s="15" t="s">
        <v>63</v>
      </c>
      <c r="I22" s="15" t="s">
        <v>64</v>
      </c>
    </row>
    <row r="23" spans="1:9" x14ac:dyDescent="0.2">
      <c r="A23" s="14" t="s">
        <v>28</v>
      </c>
      <c r="B23" s="4" t="s">
        <v>15</v>
      </c>
      <c r="C23" s="11"/>
      <c r="D23" s="11"/>
      <c r="H23" s="15" t="s">
        <v>65</v>
      </c>
      <c r="I23" s="15" t="s">
        <v>66</v>
      </c>
    </row>
    <row r="24" spans="1:9" x14ac:dyDescent="0.2">
      <c r="A24" s="14" t="s">
        <v>22</v>
      </c>
      <c r="B24" s="4" t="s">
        <v>16</v>
      </c>
      <c r="C24" s="11"/>
      <c r="D24" s="11"/>
      <c r="H24" s="15" t="s">
        <v>63</v>
      </c>
      <c r="I24" s="15" t="s">
        <v>64</v>
      </c>
    </row>
    <row r="25" spans="1:9" x14ac:dyDescent="0.2">
      <c r="A25" s="14" t="s">
        <v>90</v>
      </c>
      <c r="B25" s="4" t="s">
        <v>17</v>
      </c>
      <c r="C25" s="11"/>
      <c r="D25" s="11"/>
      <c r="H25" s="15" t="s">
        <v>65</v>
      </c>
      <c r="I25" s="15" t="s">
        <v>66</v>
      </c>
    </row>
    <row r="26" spans="1:9" x14ac:dyDescent="0.2">
      <c r="A26" s="4" t="s">
        <v>98</v>
      </c>
      <c r="B26" s="4" t="s">
        <v>102</v>
      </c>
    </row>
    <row r="27" spans="1:9" x14ac:dyDescent="0.2">
      <c r="A27" s="4" t="s">
        <v>96</v>
      </c>
      <c r="B27" s="4" t="s">
        <v>103</v>
      </c>
      <c r="E27" s="13"/>
    </row>
    <row r="28" spans="1:9" x14ac:dyDescent="0.2">
      <c r="A28" s="4" t="s">
        <v>94</v>
      </c>
      <c r="B28" s="4" t="s">
        <v>104</v>
      </c>
      <c r="E28" s="13"/>
    </row>
    <row r="29" spans="1:9" x14ac:dyDescent="0.2">
      <c r="E29" s="13"/>
    </row>
    <row r="31" spans="1:9" x14ac:dyDescent="0.2">
      <c r="A31" s="1" t="s">
        <v>67</v>
      </c>
      <c r="B31" s="17" t="s">
        <v>68</v>
      </c>
    </row>
    <row r="32" spans="1:9" x14ac:dyDescent="0.2">
      <c r="A32" s="18" t="s">
        <v>69</v>
      </c>
      <c r="B32" s="19">
        <v>0.7</v>
      </c>
      <c r="D32" s="13" t="s">
        <v>69</v>
      </c>
      <c r="F32" s="4" t="s">
        <v>70</v>
      </c>
    </row>
    <row r="33" spans="1:6" x14ac:dyDescent="0.2">
      <c r="A33" s="20" t="s">
        <v>71</v>
      </c>
      <c r="B33" s="21">
        <v>0.53</v>
      </c>
      <c r="D33" s="13" t="s">
        <v>71</v>
      </c>
      <c r="F33" s="4" t="s">
        <v>72</v>
      </c>
    </row>
    <row r="34" spans="1:6" x14ac:dyDescent="0.2">
      <c r="A34" s="20" t="s">
        <v>73</v>
      </c>
      <c r="B34" s="21">
        <v>0.52</v>
      </c>
      <c r="D34" s="13" t="s">
        <v>73</v>
      </c>
      <c r="F34" s="4" t="s">
        <v>74</v>
      </c>
    </row>
    <row r="35" spans="1:6" x14ac:dyDescent="0.2">
      <c r="A35" s="22" t="s">
        <v>75</v>
      </c>
      <c r="B35" s="23">
        <v>0.48</v>
      </c>
      <c r="D35" s="13" t="s">
        <v>75</v>
      </c>
      <c r="F35" s="4" t="s">
        <v>76</v>
      </c>
    </row>
    <row r="36" spans="1:6" x14ac:dyDescent="0.2">
      <c r="A36" s="24" t="s">
        <v>77</v>
      </c>
      <c r="B36" s="25">
        <v>0.28999999999999998</v>
      </c>
      <c r="D36" s="13" t="s">
        <v>77</v>
      </c>
      <c r="F36" s="4" t="s">
        <v>78</v>
      </c>
    </row>
    <row r="37" spans="1:6" x14ac:dyDescent="0.2">
      <c r="A37" s="26" t="s">
        <v>79</v>
      </c>
      <c r="B37" s="27">
        <v>0.25</v>
      </c>
      <c r="D37" s="13" t="s">
        <v>79</v>
      </c>
      <c r="F37" s="4" t="s">
        <v>80</v>
      </c>
    </row>
    <row r="38" spans="1:6" x14ac:dyDescent="0.2">
      <c r="A38" s="26" t="s">
        <v>81</v>
      </c>
      <c r="B38" s="27">
        <v>0.25</v>
      </c>
      <c r="D38" s="13" t="s">
        <v>81</v>
      </c>
      <c r="F38" s="4" t="s">
        <v>82</v>
      </c>
    </row>
    <row r="39" spans="1:6" x14ac:dyDescent="0.2">
      <c r="A39" s="28" t="s">
        <v>83</v>
      </c>
      <c r="B39" s="29">
        <v>0.1</v>
      </c>
      <c r="D39" s="13" t="s">
        <v>83</v>
      </c>
      <c r="F39" s="4" t="s">
        <v>84</v>
      </c>
    </row>
  </sheetData>
  <autoFilter ref="A5:J28"/>
  <conditionalFormatting sqref="A6:A25">
    <cfRule type="cellIs" dxfId="97" priority="9" operator="equal">
      <formula>"LIV"</formula>
    </cfRule>
    <cfRule type="cellIs" dxfId="96" priority="10" stopIfTrue="1" operator="equal">
      <formula>"LEI"</formula>
    </cfRule>
    <cfRule type="cellIs" dxfId="95" priority="11" stopIfTrue="1" operator="equal">
      <formula>"SUN"</formula>
    </cfRule>
    <cfRule type="cellIs" dxfId="94" priority="12" stopIfTrue="1" operator="equal">
      <formula>"BOU"</formula>
    </cfRule>
    <cfRule type="cellIs" dxfId="93" priority="13" stopIfTrue="1" operator="equal">
      <formula>"EVE"</formula>
    </cfRule>
    <cfRule type="cellIs" dxfId="92" priority="14" stopIfTrue="1" operator="equal">
      <formula>"TOT"</formula>
    </cfRule>
    <cfRule type="cellIs" dxfId="91" priority="15" stopIfTrue="1" operator="equal">
      <formula>"MCI"</formula>
    </cfRule>
    <cfRule type="cellIs" dxfId="90" priority="16" stopIfTrue="1" operator="equal">
      <formula>"ARS"</formula>
    </cfRule>
    <cfRule type="cellIs" dxfId="89" priority="17" stopIfTrue="1" operator="equal">
      <formula>"BUR"</formula>
    </cfRule>
    <cfRule type="cellIs" dxfId="88" priority="18" stopIfTrue="1" operator="equal">
      <formula>"CHE"</formula>
    </cfRule>
  </conditionalFormatting>
  <conditionalFormatting sqref="A6:A25">
    <cfRule type="cellIs" dxfId="87" priority="1" operator="equal">
      <formula>"SOT"</formula>
    </cfRule>
    <cfRule type="cellIs" dxfId="86" priority="2" operator="equal">
      <formula>"WBA"</formula>
    </cfRule>
    <cfRule type="cellIs" dxfId="85" priority="3" operator="equal">
      <formula>"STO"</formula>
    </cfRule>
    <cfRule type="cellIs" dxfId="84" priority="4" operator="equal">
      <formula>"CPL"</formula>
    </cfRule>
    <cfRule type="cellIs" dxfId="83" priority="5" operator="equal">
      <formula>"HUL"</formula>
    </cfRule>
    <cfRule type="cellIs" dxfId="82" priority="6" operator="equal">
      <formula>"WHM"</formula>
    </cfRule>
    <cfRule type="cellIs" dxfId="81" priority="7" operator="equal">
      <formula>"MUN"</formula>
    </cfRule>
    <cfRule type="cellIs" dxfId="80" priority="8" operator="equal">
      <formula>"WAT"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43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24" sqref="D24"/>
    </sheetView>
  </sheetViews>
  <sheetFormatPr defaultRowHeight="12.75" outlineLevelRow="3" x14ac:dyDescent="0.2"/>
  <cols>
    <col min="1" max="2" width="9.140625" style="4"/>
    <col min="3" max="3" width="14.5703125" style="4" bestFit="1" customWidth="1"/>
    <col min="4" max="16384" width="9.140625" style="4"/>
  </cols>
  <sheetData>
    <row r="1" spans="2:43" ht="13.5" thickBot="1" x14ac:dyDescent="0.25"/>
    <row r="2" spans="2:43" ht="14.25" thickTop="1" thickBot="1" x14ac:dyDescent="0.25">
      <c r="B2" s="1" t="s">
        <v>51</v>
      </c>
      <c r="C2" s="1" t="s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5">
        <v>1</v>
      </c>
      <c r="AQ2" s="5">
        <v>1</v>
      </c>
    </row>
    <row r="3" spans="2:43" ht="13.5" thickTop="1" x14ac:dyDescent="0.2">
      <c r="B3" s="14" t="s">
        <v>40</v>
      </c>
      <c r="C3" s="8" t="s">
        <v>1</v>
      </c>
      <c r="D3" s="30" t="s">
        <v>24</v>
      </c>
      <c r="E3" s="30" t="s">
        <v>41</v>
      </c>
      <c r="F3" s="30" t="s">
        <v>49</v>
      </c>
      <c r="G3" s="30" t="s">
        <v>48</v>
      </c>
      <c r="H3" s="30" t="s">
        <v>33</v>
      </c>
      <c r="I3" s="30" t="s">
        <v>22</v>
      </c>
      <c r="J3" s="30" t="s">
        <v>52</v>
      </c>
      <c r="K3" s="30" t="s">
        <v>36</v>
      </c>
      <c r="L3" s="30" t="s">
        <v>30</v>
      </c>
      <c r="M3" s="30" t="s">
        <v>20</v>
      </c>
      <c r="N3" s="30" t="s">
        <v>29</v>
      </c>
      <c r="O3" s="30" t="s">
        <v>23</v>
      </c>
      <c r="P3" s="30" t="s">
        <v>50</v>
      </c>
      <c r="Q3" s="30" t="s">
        <v>53</v>
      </c>
      <c r="R3" s="30" t="s">
        <v>19</v>
      </c>
      <c r="S3" s="30" t="s">
        <v>31</v>
      </c>
      <c r="T3" s="30" t="s">
        <v>35</v>
      </c>
      <c r="U3" s="30" t="s">
        <v>54</v>
      </c>
      <c r="V3" s="30" t="s">
        <v>18</v>
      </c>
      <c r="W3" s="30" t="s">
        <v>32</v>
      </c>
      <c r="X3" s="30" t="s">
        <v>38</v>
      </c>
      <c r="Y3" s="30" t="s">
        <v>46</v>
      </c>
      <c r="Z3" s="30" t="s">
        <v>26</v>
      </c>
      <c r="AA3" s="30" t="s">
        <v>45</v>
      </c>
      <c r="AB3" s="30" t="s">
        <v>39</v>
      </c>
      <c r="AC3" s="30" t="s">
        <v>47</v>
      </c>
      <c r="AD3" s="30" t="s">
        <v>37</v>
      </c>
      <c r="AE3" s="30" t="s">
        <v>44</v>
      </c>
    </row>
    <row r="4" spans="2:43" x14ac:dyDescent="0.2">
      <c r="B4" s="14" t="s">
        <v>48</v>
      </c>
      <c r="C4" s="2" t="s">
        <v>2</v>
      </c>
      <c r="D4" s="30" t="s">
        <v>38</v>
      </c>
      <c r="E4" s="30" t="s">
        <v>28</v>
      </c>
      <c r="F4" s="30" t="s">
        <v>44</v>
      </c>
      <c r="G4" s="30" t="s">
        <v>25</v>
      </c>
      <c r="H4" s="30" t="s">
        <v>52</v>
      </c>
      <c r="I4" s="30" t="s">
        <v>30</v>
      </c>
      <c r="J4" s="30" t="s">
        <v>24</v>
      </c>
      <c r="K4" s="30" t="s">
        <v>37</v>
      </c>
      <c r="L4" s="30" t="s">
        <v>41</v>
      </c>
      <c r="M4" s="30" t="s">
        <v>46</v>
      </c>
      <c r="N4" s="30" t="s">
        <v>55</v>
      </c>
      <c r="O4" s="30" t="s">
        <v>53</v>
      </c>
      <c r="P4" s="30" t="s">
        <v>39</v>
      </c>
      <c r="Q4" s="30" t="s">
        <v>50</v>
      </c>
      <c r="R4" s="30" t="s">
        <v>42</v>
      </c>
      <c r="S4" s="30" t="s">
        <v>32</v>
      </c>
      <c r="T4" s="30" t="s">
        <v>43</v>
      </c>
      <c r="U4" s="30" t="s">
        <v>18</v>
      </c>
      <c r="V4" s="30" t="s">
        <v>29</v>
      </c>
      <c r="W4" s="30" t="s">
        <v>21</v>
      </c>
      <c r="X4" s="30" t="s">
        <v>47</v>
      </c>
      <c r="Y4" s="30" t="s">
        <v>56</v>
      </c>
      <c r="Z4" s="30" t="s">
        <v>40</v>
      </c>
      <c r="AA4" s="30" t="s">
        <v>35</v>
      </c>
      <c r="AB4" s="30" t="s">
        <v>33</v>
      </c>
      <c r="AC4" s="30" t="s">
        <v>27</v>
      </c>
      <c r="AD4" s="30" t="s">
        <v>57</v>
      </c>
      <c r="AE4" s="30" t="s">
        <v>54</v>
      </c>
    </row>
    <row r="5" spans="2:43" x14ac:dyDescent="0.2">
      <c r="B5" s="14" t="s">
        <v>52</v>
      </c>
      <c r="C5" s="31" t="s">
        <v>58</v>
      </c>
      <c r="D5" s="30" t="s">
        <v>44</v>
      </c>
      <c r="E5" s="30" t="s">
        <v>34</v>
      </c>
      <c r="F5" s="30" t="s">
        <v>36</v>
      </c>
      <c r="G5" s="30" t="s">
        <v>22</v>
      </c>
      <c r="H5" s="30" t="s">
        <v>26</v>
      </c>
      <c r="I5" s="30" t="s">
        <v>54</v>
      </c>
      <c r="J5" s="30" t="s">
        <v>25</v>
      </c>
      <c r="K5" s="30" t="s">
        <v>47</v>
      </c>
      <c r="L5" s="30" t="s">
        <v>35</v>
      </c>
      <c r="M5" s="30" t="s">
        <v>42</v>
      </c>
      <c r="N5" s="30" t="s">
        <v>39</v>
      </c>
      <c r="O5" s="30" t="s">
        <v>27</v>
      </c>
      <c r="P5" s="30" t="s">
        <v>43</v>
      </c>
      <c r="Q5" s="30" t="s">
        <v>45</v>
      </c>
      <c r="R5" s="30" t="s">
        <v>18</v>
      </c>
      <c r="S5" s="30" t="s">
        <v>57</v>
      </c>
      <c r="T5" s="30" t="s">
        <v>37</v>
      </c>
      <c r="U5" s="30" t="s">
        <v>50</v>
      </c>
      <c r="V5" s="30" t="s">
        <v>28</v>
      </c>
      <c r="W5" s="30" t="s">
        <v>33</v>
      </c>
      <c r="X5" s="30" t="s">
        <v>55</v>
      </c>
      <c r="Y5" s="30" t="s">
        <v>48</v>
      </c>
      <c r="Z5" s="30" t="s">
        <v>38</v>
      </c>
      <c r="AA5" s="30" t="s">
        <v>46</v>
      </c>
      <c r="AB5" s="30" t="s">
        <v>31</v>
      </c>
      <c r="AC5" s="30" t="s">
        <v>21</v>
      </c>
      <c r="AD5" s="30" t="s">
        <v>41</v>
      </c>
      <c r="AE5" s="30" t="s">
        <v>20</v>
      </c>
    </row>
    <row r="6" spans="2:43" x14ac:dyDescent="0.2">
      <c r="B6" s="14" t="s">
        <v>50</v>
      </c>
      <c r="C6" s="31" t="s">
        <v>3</v>
      </c>
      <c r="D6" s="30" t="s">
        <v>33</v>
      </c>
      <c r="E6" s="30" t="s">
        <v>22</v>
      </c>
      <c r="F6" s="30" t="s">
        <v>37</v>
      </c>
      <c r="G6" s="30" t="s">
        <v>45</v>
      </c>
      <c r="H6" s="30" t="s">
        <v>49</v>
      </c>
      <c r="I6" s="30" t="s">
        <v>53</v>
      </c>
      <c r="J6" s="30" t="s">
        <v>30</v>
      </c>
      <c r="K6" s="30" t="s">
        <v>21</v>
      </c>
      <c r="L6" s="30" t="s">
        <v>29</v>
      </c>
      <c r="M6" s="30" t="s">
        <v>54</v>
      </c>
      <c r="N6" s="30" t="s">
        <v>31</v>
      </c>
      <c r="O6" s="30" t="s">
        <v>20</v>
      </c>
      <c r="P6" s="30" t="s">
        <v>40</v>
      </c>
      <c r="Q6" s="30" t="s">
        <v>26</v>
      </c>
      <c r="R6" s="30" t="s">
        <v>34</v>
      </c>
      <c r="S6" s="30" t="s">
        <v>28</v>
      </c>
      <c r="T6" s="30" t="s">
        <v>27</v>
      </c>
      <c r="U6" s="30" t="s">
        <v>56</v>
      </c>
      <c r="V6" s="30" t="s">
        <v>23</v>
      </c>
      <c r="W6" s="30" t="s">
        <v>43</v>
      </c>
      <c r="X6" s="30" t="s">
        <v>57</v>
      </c>
      <c r="Y6" s="30" t="s">
        <v>18</v>
      </c>
      <c r="Z6" s="30" t="s">
        <v>32</v>
      </c>
      <c r="AA6" s="30" t="s">
        <v>19</v>
      </c>
      <c r="AB6" s="30" t="s">
        <v>55</v>
      </c>
      <c r="AC6" s="30" t="s">
        <v>44</v>
      </c>
      <c r="AD6" s="30" t="s">
        <v>39</v>
      </c>
      <c r="AE6" s="30" t="s">
        <v>42</v>
      </c>
    </row>
    <row r="7" spans="2:43" x14ac:dyDescent="0.2">
      <c r="B7" s="14" t="s">
        <v>46</v>
      </c>
      <c r="C7" s="2" t="s">
        <v>4</v>
      </c>
      <c r="D7" s="30" t="s">
        <v>50</v>
      </c>
      <c r="E7" s="30" t="s">
        <v>37</v>
      </c>
      <c r="F7" s="30" t="s">
        <v>47</v>
      </c>
      <c r="G7" s="30" t="s">
        <v>34</v>
      </c>
      <c r="H7" s="30" t="s">
        <v>40</v>
      </c>
      <c r="I7" s="30" t="s">
        <v>41</v>
      </c>
      <c r="J7" s="30" t="s">
        <v>44</v>
      </c>
      <c r="K7" s="30" t="s">
        <v>32</v>
      </c>
      <c r="L7" s="30" t="s">
        <v>28</v>
      </c>
      <c r="M7" s="30" t="s">
        <v>26</v>
      </c>
      <c r="N7" s="30" t="s">
        <v>19</v>
      </c>
      <c r="O7" s="30" t="s">
        <v>38</v>
      </c>
      <c r="P7" s="30" t="s">
        <v>49</v>
      </c>
      <c r="Q7" s="30" t="s">
        <v>20</v>
      </c>
      <c r="R7" s="30" t="s">
        <v>54</v>
      </c>
      <c r="S7" s="30" t="s">
        <v>35</v>
      </c>
      <c r="T7" s="30" t="s">
        <v>57</v>
      </c>
      <c r="U7" s="30" t="s">
        <v>42</v>
      </c>
      <c r="V7" s="30" t="s">
        <v>30</v>
      </c>
      <c r="W7" s="30" t="s">
        <v>52</v>
      </c>
      <c r="X7" s="30" t="s">
        <v>27</v>
      </c>
      <c r="Y7" s="30" t="s">
        <v>25</v>
      </c>
      <c r="Z7" s="30" t="s">
        <v>24</v>
      </c>
      <c r="AA7" s="30" t="s">
        <v>56</v>
      </c>
      <c r="AB7" s="30" t="s">
        <v>48</v>
      </c>
      <c r="AC7" s="30" t="s">
        <v>36</v>
      </c>
      <c r="AD7" s="30" t="s">
        <v>22</v>
      </c>
      <c r="AE7" s="30" t="s">
        <v>43</v>
      </c>
    </row>
    <row r="8" spans="2:43" x14ac:dyDescent="0.2">
      <c r="B8" s="14" t="s">
        <v>45</v>
      </c>
      <c r="C8" s="8" t="s">
        <v>5</v>
      </c>
      <c r="D8" s="30" t="s">
        <v>53</v>
      </c>
      <c r="E8" s="30" t="s">
        <v>49</v>
      </c>
      <c r="F8" s="30" t="s">
        <v>20</v>
      </c>
      <c r="G8" s="32" t="s">
        <v>89</v>
      </c>
      <c r="H8" s="30" t="s">
        <v>42</v>
      </c>
      <c r="I8" s="30" t="s">
        <v>29</v>
      </c>
      <c r="J8" s="30" t="s">
        <v>43</v>
      </c>
      <c r="K8" s="30" t="s">
        <v>46</v>
      </c>
      <c r="L8" s="30" t="s">
        <v>55</v>
      </c>
      <c r="M8" s="30" t="s">
        <v>21</v>
      </c>
      <c r="N8" s="30" t="s">
        <v>37</v>
      </c>
      <c r="O8" s="30" t="s">
        <v>47</v>
      </c>
      <c r="P8" s="30" t="s">
        <v>27</v>
      </c>
      <c r="Q8" s="30" t="s">
        <v>56</v>
      </c>
      <c r="R8" s="30" t="s">
        <v>38</v>
      </c>
      <c r="S8" s="30" t="s">
        <v>48</v>
      </c>
      <c r="T8" s="30" t="s">
        <v>28</v>
      </c>
      <c r="U8" s="30" t="s">
        <v>34</v>
      </c>
      <c r="V8" s="30" t="s">
        <v>39</v>
      </c>
      <c r="W8" s="30" t="s">
        <v>40</v>
      </c>
      <c r="X8" s="30" t="s">
        <v>44</v>
      </c>
      <c r="Y8" s="30" t="s">
        <v>31</v>
      </c>
      <c r="Z8" s="30" t="s">
        <v>50</v>
      </c>
      <c r="AA8" s="30" t="s">
        <v>25</v>
      </c>
      <c r="AB8" s="30" t="s">
        <v>35</v>
      </c>
      <c r="AC8" s="30" t="s">
        <v>54</v>
      </c>
      <c r="AD8" s="30" t="s">
        <v>30</v>
      </c>
      <c r="AE8" s="30" t="s">
        <v>23</v>
      </c>
    </row>
    <row r="9" spans="2:43" x14ac:dyDescent="0.2">
      <c r="B9" s="14" t="s">
        <v>47</v>
      </c>
      <c r="C9" s="8" t="s">
        <v>6</v>
      </c>
      <c r="D9" s="30" t="s">
        <v>27</v>
      </c>
      <c r="E9" s="30" t="s">
        <v>29</v>
      </c>
      <c r="F9" s="30" t="s">
        <v>33</v>
      </c>
      <c r="G9" s="30" t="s">
        <v>23</v>
      </c>
      <c r="H9" s="30" t="s">
        <v>43</v>
      </c>
      <c r="I9" s="30" t="s">
        <v>48</v>
      </c>
      <c r="J9" s="30" t="s">
        <v>50</v>
      </c>
      <c r="K9" s="30" t="s">
        <v>56</v>
      </c>
      <c r="L9" s="30" t="s">
        <v>40</v>
      </c>
      <c r="M9" s="30" t="s">
        <v>34</v>
      </c>
      <c r="N9" s="30" t="s">
        <v>28</v>
      </c>
      <c r="O9" s="30" t="s">
        <v>32</v>
      </c>
      <c r="P9" s="30" t="s">
        <v>31</v>
      </c>
      <c r="Q9" s="30" t="s">
        <v>21</v>
      </c>
      <c r="R9" s="30" t="s">
        <v>53</v>
      </c>
      <c r="S9" s="30" t="s">
        <v>49</v>
      </c>
      <c r="T9" s="30" t="s">
        <v>55</v>
      </c>
      <c r="U9" s="30" t="s">
        <v>20</v>
      </c>
      <c r="V9" s="30" t="s">
        <v>46</v>
      </c>
      <c r="W9" s="30" t="s">
        <v>38</v>
      </c>
      <c r="X9" s="30" t="s">
        <v>26</v>
      </c>
      <c r="Y9" s="30" t="s">
        <v>19</v>
      </c>
      <c r="Z9" s="30" t="s">
        <v>37</v>
      </c>
      <c r="AA9" s="30" t="s">
        <v>22</v>
      </c>
      <c r="AB9" s="30" t="s">
        <v>24</v>
      </c>
      <c r="AC9" s="30" t="s">
        <v>25</v>
      </c>
      <c r="AD9" s="30" t="s">
        <v>45</v>
      </c>
      <c r="AE9" s="30" t="s">
        <v>36</v>
      </c>
    </row>
    <row r="10" spans="2:43" x14ac:dyDescent="0.2">
      <c r="B10" s="14" t="s">
        <v>53</v>
      </c>
      <c r="C10" s="10" t="s">
        <v>59</v>
      </c>
      <c r="D10" s="30" t="s">
        <v>32</v>
      </c>
      <c r="E10" s="30" t="s">
        <v>54</v>
      </c>
      <c r="F10" s="30" t="s">
        <v>42</v>
      </c>
      <c r="G10" s="30" t="s">
        <v>35</v>
      </c>
      <c r="H10" s="30" t="s">
        <v>24</v>
      </c>
      <c r="I10" s="30" t="s">
        <v>50</v>
      </c>
      <c r="J10" s="30" t="s">
        <v>23</v>
      </c>
      <c r="K10" s="30" t="s">
        <v>39</v>
      </c>
      <c r="L10" s="30" t="s">
        <v>19</v>
      </c>
      <c r="M10" s="30" t="s">
        <v>49</v>
      </c>
      <c r="N10" s="30" t="s">
        <v>22</v>
      </c>
      <c r="O10" s="30" t="s">
        <v>26</v>
      </c>
      <c r="P10" s="30" t="s">
        <v>44</v>
      </c>
      <c r="Q10" s="30" t="s">
        <v>25</v>
      </c>
      <c r="R10" s="30" t="s">
        <v>30</v>
      </c>
      <c r="S10" s="30" t="s">
        <v>52</v>
      </c>
      <c r="T10" s="30" t="s">
        <v>46</v>
      </c>
      <c r="U10" s="30" t="s">
        <v>36</v>
      </c>
      <c r="V10" s="30" t="s">
        <v>31</v>
      </c>
      <c r="W10" s="30" t="s">
        <v>27</v>
      </c>
      <c r="X10" s="30" t="s">
        <v>50</v>
      </c>
      <c r="Y10" s="30" t="s">
        <v>34</v>
      </c>
      <c r="Z10" s="30" t="s">
        <v>21</v>
      </c>
      <c r="AA10" s="30" t="s">
        <v>41</v>
      </c>
      <c r="AB10" s="30" t="s">
        <v>18</v>
      </c>
      <c r="AC10" s="30" t="s">
        <v>43</v>
      </c>
      <c r="AD10" s="30" t="s">
        <v>48</v>
      </c>
      <c r="AE10" s="30" t="s">
        <v>38</v>
      </c>
    </row>
    <row r="11" spans="2:43" x14ac:dyDescent="0.2">
      <c r="B11" s="14" t="s">
        <v>24</v>
      </c>
      <c r="C11" s="10" t="s">
        <v>7</v>
      </c>
      <c r="D11" s="30" t="s">
        <v>25</v>
      </c>
      <c r="E11" s="30" t="s">
        <v>52</v>
      </c>
      <c r="F11" s="30" t="s">
        <v>43</v>
      </c>
      <c r="G11" s="30" t="s">
        <v>46</v>
      </c>
      <c r="H11" s="30" t="s">
        <v>57</v>
      </c>
      <c r="I11" s="30" t="s">
        <v>18</v>
      </c>
      <c r="J11" s="30" t="s">
        <v>26</v>
      </c>
      <c r="K11" s="30" t="s">
        <v>22</v>
      </c>
      <c r="L11" s="30" t="s">
        <v>39</v>
      </c>
      <c r="M11" s="30" t="s">
        <v>47</v>
      </c>
      <c r="N11" s="30" t="s">
        <v>41</v>
      </c>
      <c r="O11" s="30" t="s">
        <v>44</v>
      </c>
      <c r="P11" s="30" t="s">
        <v>35</v>
      </c>
      <c r="Q11" s="30" t="s">
        <v>23</v>
      </c>
      <c r="R11" s="30" t="s">
        <v>50</v>
      </c>
      <c r="S11" s="30" t="s">
        <v>55</v>
      </c>
      <c r="T11" s="30" t="s">
        <v>31</v>
      </c>
      <c r="U11" s="30" t="s">
        <v>45</v>
      </c>
      <c r="V11" s="30" t="s">
        <v>19</v>
      </c>
      <c r="W11" s="30" t="s">
        <v>36</v>
      </c>
      <c r="X11" s="30" t="s">
        <v>49</v>
      </c>
      <c r="Y11" s="30" t="s">
        <v>53</v>
      </c>
      <c r="Z11" s="30" t="s">
        <v>33</v>
      </c>
      <c r="AA11" s="30" t="s">
        <v>28</v>
      </c>
      <c r="AB11" s="30" t="s">
        <v>30</v>
      </c>
      <c r="AC11" s="30" t="s">
        <v>20</v>
      </c>
      <c r="AD11" s="30" t="s">
        <v>29</v>
      </c>
      <c r="AE11" s="30" t="s">
        <v>27</v>
      </c>
    </row>
    <row r="12" spans="2:43" x14ac:dyDescent="0.2">
      <c r="B12" s="14" t="s">
        <v>18</v>
      </c>
      <c r="C12" s="2" t="s">
        <v>8</v>
      </c>
      <c r="D12" s="30" t="s">
        <v>36</v>
      </c>
      <c r="E12" s="30" t="s">
        <v>45</v>
      </c>
      <c r="F12" s="30" t="s">
        <v>40</v>
      </c>
      <c r="G12" s="30" t="s">
        <v>29</v>
      </c>
      <c r="H12" s="30" t="s">
        <v>50</v>
      </c>
      <c r="I12" s="30" t="s">
        <v>34</v>
      </c>
      <c r="J12" s="30" t="s">
        <v>55</v>
      </c>
      <c r="K12" s="30" t="s">
        <v>19</v>
      </c>
      <c r="L12" s="30" t="s">
        <v>37</v>
      </c>
      <c r="M12" s="30" t="s">
        <v>53</v>
      </c>
      <c r="N12" s="30" t="s">
        <v>35</v>
      </c>
      <c r="O12" s="30" t="s">
        <v>42</v>
      </c>
      <c r="P12" s="30" t="s">
        <v>46</v>
      </c>
      <c r="Q12" s="30" t="s">
        <v>41</v>
      </c>
      <c r="R12" s="30" t="s">
        <v>56</v>
      </c>
      <c r="S12" s="30" t="s">
        <v>47</v>
      </c>
      <c r="T12" s="30" t="s">
        <v>22</v>
      </c>
      <c r="U12" s="30" t="s">
        <v>26</v>
      </c>
      <c r="V12" s="30" t="s">
        <v>25</v>
      </c>
      <c r="W12" s="30" t="s">
        <v>20</v>
      </c>
      <c r="X12" s="30" t="s">
        <v>24</v>
      </c>
      <c r="Y12" s="30" t="s">
        <v>50</v>
      </c>
      <c r="Z12" s="30" t="s">
        <v>44</v>
      </c>
      <c r="AA12" s="30" t="s">
        <v>39</v>
      </c>
      <c r="AB12" s="30" t="s">
        <v>57</v>
      </c>
      <c r="AC12" s="30" t="s">
        <v>23</v>
      </c>
      <c r="AD12" s="30" t="s">
        <v>31</v>
      </c>
      <c r="AE12" s="30" t="s">
        <v>21</v>
      </c>
    </row>
    <row r="13" spans="2:43" x14ac:dyDescent="0.2">
      <c r="B13" s="14" t="s">
        <v>44</v>
      </c>
      <c r="C13" s="8" t="s">
        <v>9</v>
      </c>
      <c r="D13" s="30" t="s">
        <v>56</v>
      </c>
      <c r="E13" s="30" t="s">
        <v>47</v>
      </c>
      <c r="F13" s="30" t="s">
        <v>26</v>
      </c>
      <c r="G13" s="30" t="s">
        <v>18</v>
      </c>
      <c r="H13" s="30" t="s">
        <v>36</v>
      </c>
      <c r="I13" s="30" t="s">
        <v>45</v>
      </c>
      <c r="J13" s="30" t="s">
        <v>33</v>
      </c>
      <c r="K13" s="30" t="s">
        <v>27</v>
      </c>
      <c r="L13" s="30" t="s">
        <v>50</v>
      </c>
      <c r="M13" s="30" t="s">
        <v>38</v>
      </c>
      <c r="N13" s="30" t="s">
        <v>40</v>
      </c>
      <c r="O13" s="30" t="s">
        <v>34</v>
      </c>
      <c r="P13" s="30" t="s">
        <v>57</v>
      </c>
      <c r="Q13" s="30" t="s">
        <v>42</v>
      </c>
      <c r="R13" s="30" t="s">
        <v>21</v>
      </c>
      <c r="S13" s="30" t="s">
        <v>43</v>
      </c>
      <c r="T13" s="30" t="s">
        <v>39</v>
      </c>
      <c r="U13" s="30" t="s">
        <v>23</v>
      </c>
      <c r="V13" s="30" t="s">
        <v>48</v>
      </c>
      <c r="W13" s="30" t="s">
        <v>55</v>
      </c>
      <c r="X13" s="30" t="s">
        <v>32</v>
      </c>
      <c r="Y13" s="30" t="s">
        <v>28</v>
      </c>
      <c r="Z13" s="30" t="s">
        <v>49</v>
      </c>
      <c r="AA13" s="30" t="s">
        <v>54</v>
      </c>
      <c r="AB13" s="30" t="s">
        <v>22</v>
      </c>
      <c r="AC13" s="30" t="s">
        <v>50</v>
      </c>
      <c r="AD13" s="30" t="s">
        <v>24</v>
      </c>
      <c r="AE13" s="30" t="s">
        <v>25</v>
      </c>
    </row>
    <row r="14" spans="2:43" x14ac:dyDescent="0.2">
      <c r="B14" s="14" t="s">
        <v>19</v>
      </c>
      <c r="C14" s="10" t="s">
        <v>10</v>
      </c>
      <c r="D14" s="30" t="s">
        <v>21</v>
      </c>
      <c r="E14" s="30" t="s">
        <v>39</v>
      </c>
      <c r="F14" s="30" t="s">
        <v>24</v>
      </c>
      <c r="G14" s="30" t="s">
        <v>41</v>
      </c>
      <c r="H14" s="30" t="s">
        <v>47</v>
      </c>
      <c r="I14" s="30" t="s">
        <v>31</v>
      </c>
      <c r="J14" s="30" t="s">
        <v>45</v>
      </c>
      <c r="K14" s="30" t="s">
        <v>49</v>
      </c>
      <c r="L14" s="30" t="s">
        <v>57</v>
      </c>
      <c r="M14" s="30" t="s">
        <v>23</v>
      </c>
      <c r="N14" s="30" t="s">
        <v>33</v>
      </c>
      <c r="O14" s="30" t="s">
        <v>54</v>
      </c>
      <c r="P14" s="30" t="s">
        <v>52</v>
      </c>
      <c r="Q14" s="30" t="s">
        <v>36</v>
      </c>
      <c r="R14" s="30" t="s">
        <v>25</v>
      </c>
      <c r="S14" s="30" t="s">
        <v>44</v>
      </c>
      <c r="T14" s="30" t="s">
        <v>48</v>
      </c>
      <c r="U14" s="30" t="s">
        <v>38</v>
      </c>
      <c r="V14" s="30" t="s">
        <v>34</v>
      </c>
      <c r="W14" s="30" t="s">
        <v>50</v>
      </c>
      <c r="X14" s="30" t="s">
        <v>42</v>
      </c>
      <c r="Y14" s="30" t="s">
        <v>30</v>
      </c>
      <c r="Z14" s="30" t="s">
        <v>27</v>
      </c>
      <c r="AA14" s="30" t="s">
        <v>50</v>
      </c>
      <c r="AB14" s="30" t="s">
        <v>37</v>
      </c>
      <c r="AC14" s="30" t="s">
        <v>53</v>
      </c>
      <c r="AD14" s="30" t="s">
        <v>55</v>
      </c>
      <c r="AE14" s="30" t="s">
        <v>46</v>
      </c>
    </row>
    <row r="15" spans="2:43" x14ac:dyDescent="0.2">
      <c r="B15" s="14" t="s">
        <v>54</v>
      </c>
      <c r="C15" s="2" t="s">
        <v>60</v>
      </c>
      <c r="D15" s="30" t="s">
        <v>23</v>
      </c>
      <c r="E15" s="30" t="s">
        <v>57</v>
      </c>
      <c r="F15" s="30" t="s">
        <v>21</v>
      </c>
      <c r="G15" s="30" t="s">
        <v>39</v>
      </c>
      <c r="H15" s="30" t="s">
        <v>27</v>
      </c>
      <c r="I15" s="30" t="s">
        <v>56</v>
      </c>
      <c r="J15" s="30" t="s">
        <v>18</v>
      </c>
      <c r="K15" s="30" t="s">
        <v>31</v>
      </c>
      <c r="L15" s="30" t="s">
        <v>45</v>
      </c>
      <c r="M15" s="30" t="s">
        <v>50</v>
      </c>
      <c r="N15" s="30" t="s">
        <v>48</v>
      </c>
      <c r="O15" s="30" t="s">
        <v>43</v>
      </c>
      <c r="P15" s="30" t="s">
        <v>28</v>
      </c>
      <c r="Q15" s="30" t="s">
        <v>38</v>
      </c>
      <c r="R15" s="30" t="s">
        <v>33</v>
      </c>
      <c r="S15" s="30" t="s">
        <v>24</v>
      </c>
      <c r="T15" s="30" t="s">
        <v>47</v>
      </c>
      <c r="U15" s="30" t="s">
        <v>25</v>
      </c>
      <c r="V15" s="30" t="s">
        <v>35</v>
      </c>
      <c r="W15" s="30" t="s">
        <v>44</v>
      </c>
      <c r="X15" s="30" t="s">
        <v>52</v>
      </c>
      <c r="Y15" s="30" t="s">
        <v>41</v>
      </c>
      <c r="Z15" s="30" t="s">
        <v>20</v>
      </c>
      <c r="AA15" s="30" t="s">
        <v>29</v>
      </c>
      <c r="AB15" s="30" t="s">
        <v>50</v>
      </c>
      <c r="AC15" s="30" t="s">
        <v>32</v>
      </c>
      <c r="AD15" s="30" t="s">
        <v>19</v>
      </c>
      <c r="AE15" s="30" t="s">
        <v>26</v>
      </c>
    </row>
    <row r="16" spans="2:43" x14ac:dyDescent="0.2">
      <c r="B16" s="14" t="s">
        <v>42</v>
      </c>
      <c r="C16" s="2" t="s">
        <v>11</v>
      </c>
      <c r="D16" s="30" t="s">
        <v>20</v>
      </c>
      <c r="E16" s="30" t="s">
        <v>21</v>
      </c>
      <c r="F16" s="30" t="s">
        <v>57</v>
      </c>
      <c r="G16" s="30" t="s">
        <v>28</v>
      </c>
      <c r="H16" s="30" t="s">
        <v>32</v>
      </c>
      <c r="I16" s="30" t="s">
        <v>19</v>
      </c>
      <c r="J16" s="30" t="s">
        <v>41</v>
      </c>
      <c r="K16" s="30" t="s">
        <v>54</v>
      </c>
      <c r="L16" s="30" t="s">
        <v>22</v>
      </c>
      <c r="M16" s="30" t="s">
        <v>56</v>
      </c>
      <c r="N16" s="30" t="s">
        <v>50</v>
      </c>
      <c r="O16" s="30" t="s">
        <v>49</v>
      </c>
      <c r="P16" s="30" t="s">
        <v>47</v>
      </c>
      <c r="Q16" s="30" t="s">
        <v>29</v>
      </c>
      <c r="R16" s="30" t="s">
        <v>26</v>
      </c>
      <c r="S16" s="30" t="s">
        <v>40</v>
      </c>
      <c r="T16" s="30" t="s">
        <v>24</v>
      </c>
      <c r="U16" s="30" t="s">
        <v>33</v>
      </c>
      <c r="V16" s="30" t="s">
        <v>53</v>
      </c>
      <c r="W16" s="30" t="s">
        <v>37</v>
      </c>
      <c r="X16" s="30" t="s">
        <v>43</v>
      </c>
      <c r="Y16" s="30" t="s">
        <v>45</v>
      </c>
      <c r="Z16" s="30" t="s">
        <v>36</v>
      </c>
      <c r="AA16" s="30" t="s">
        <v>23</v>
      </c>
      <c r="AB16" s="30" t="s">
        <v>52</v>
      </c>
      <c r="AC16" s="30" t="s">
        <v>38</v>
      </c>
      <c r="AD16" s="30" t="s">
        <v>18</v>
      </c>
      <c r="AE16" s="30" t="s">
        <v>50</v>
      </c>
    </row>
    <row r="17" spans="2:31" x14ac:dyDescent="0.2">
      <c r="B17" s="14" t="s">
        <v>27</v>
      </c>
      <c r="C17" s="10" t="s">
        <v>12</v>
      </c>
      <c r="D17" s="30" t="s">
        <v>30</v>
      </c>
      <c r="E17" s="30" t="s">
        <v>40</v>
      </c>
      <c r="F17" s="30" t="s">
        <v>38</v>
      </c>
      <c r="G17" s="30" t="s">
        <v>19</v>
      </c>
      <c r="H17" s="30" t="s">
        <v>55</v>
      </c>
      <c r="I17" s="30" t="s">
        <v>46</v>
      </c>
      <c r="J17" s="30" t="s">
        <v>42</v>
      </c>
      <c r="K17" s="30" t="s">
        <v>29</v>
      </c>
      <c r="L17" s="30" t="s">
        <v>48</v>
      </c>
      <c r="M17" s="30" t="s">
        <v>36</v>
      </c>
      <c r="N17" s="30" t="s">
        <v>24</v>
      </c>
      <c r="O17" s="30" t="s">
        <v>56</v>
      </c>
      <c r="P17" s="30" t="s">
        <v>32</v>
      </c>
      <c r="Q17" s="30" t="s">
        <v>18</v>
      </c>
      <c r="R17" s="30" t="s">
        <v>20</v>
      </c>
      <c r="S17" s="30" t="s">
        <v>37</v>
      </c>
      <c r="T17" s="30" t="s">
        <v>50</v>
      </c>
      <c r="U17" s="30" t="s">
        <v>21</v>
      </c>
      <c r="V17" s="30" t="s">
        <v>22</v>
      </c>
      <c r="W17" s="30" t="s">
        <v>57</v>
      </c>
      <c r="X17" s="30" t="s">
        <v>33</v>
      </c>
      <c r="Y17" s="30" t="s">
        <v>54</v>
      </c>
      <c r="Z17" s="30" t="s">
        <v>43</v>
      </c>
      <c r="AA17" s="30" t="s">
        <v>53</v>
      </c>
      <c r="AB17" s="30" t="s">
        <v>28</v>
      </c>
      <c r="AC17" s="30" t="s">
        <v>26</v>
      </c>
      <c r="AD17" s="30" t="s">
        <v>52</v>
      </c>
      <c r="AE17" s="30" t="s">
        <v>34</v>
      </c>
    </row>
    <row r="18" spans="2:31" x14ac:dyDescent="0.2">
      <c r="B18" s="14" t="s">
        <v>20</v>
      </c>
      <c r="C18" s="2" t="s">
        <v>13</v>
      </c>
      <c r="D18" s="30" t="s">
        <v>31</v>
      </c>
      <c r="E18" s="30" t="s">
        <v>19</v>
      </c>
      <c r="F18" s="30" t="s">
        <v>32</v>
      </c>
      <c r="G18" s="30" t="s">
        <v>54</v>
      </c>
      <c r="H18" s="30" t="s">
        <v>37</v>
      </c>
      <c r="I18" s="30" t="s">
        <v>28</v>
      </c>
      <c r="J18" s="30" t="s">
        <v>35</v>
      </c>
      <c r="K18" s="30" t="s">
        <v>53</v>
      </c>
      <c r="L18" s="30" t="s">
        <v>24</v>
      </c>
      <c r="M18" s="30" t="s">
        <v>25</v>
      </c>
      <c r="N18" s="30" t="s">
        <v>52</v>
      </c>
      <c r="O18" s="30" t="s">
        <v>50</v>
      </c>
      <c r="P18" s="30" t="s">
        <v>48</v>
      </c>
      <c r="Q18" s="30" t="s">
        <v>33</v>
      </c>
      <c r="R18" s="30" t="s">
        <v>41</v>
      </c>
      <c r="S18" s="30" t="s">
        <v>22</v>
      </c>
      <c r="T18" s="30" t="s">
        <v>44</v>
      </c>
      <c r="U18" s="30" t="s">
        <v>30</v>
      </c>
      <c r="V18" s="30" t="s">
        <v>45</v>
      </c>
      <c r="W18" s="30" t="s">
        <v>49</v>
      </c>
      <c r="X18" s="30" t="s">
        <v>36</v>
      </c>
      <c r="Y18" s="30" t="s">
        <v>23</v>
      </c>
      <c r="Z18" s="30" t="s">
        <v>55</v>
      </c>
      <c r="AA18" s="30" t="s">
        <v>18</v>
      </c>
      <c r="AB18" s="30" t="s">
        <v>40</v>
      </c>
      <c r="AC18" s="30" t="s">
        <v>34</v>
      </c>
      <c r="AD18" s="30" t="s">
        <v>50</v>
      </c>
      <c r="AE18" s="30" t="s">
        <v>56</v>
      </c>
    </row>
    <row r="19" spans="2:31" x14ac:dyDescent="0.2">
      <c r="B19" s="14" t="s">
        <v>23</v>
      </c>
      <c r="C19" s="8" t="s">
        <v>14</v>
      </c>
      <c r="D19" s="30" t="s">
        <v>55</v>
      </c>
      <c r="E19" s="30" t="s">
        <v>46</v>
      </c>
      <c r="F19" s="30" t="s">
        <v>50</v>
      </c>
      <c r="G19" s="30" t="s">
        <v>30</v>
      </c>
      <c r="H19" s="30" t="s">
        <v>20</v>
      </c>
      <c r="I19" s="30" t="s">
        <v>35</v>
      </c>
      <c r="J19" s="30" t="s">
        <v>57</v>
      </c>
      <c r="K19" s="30" t="s">
        <v>48</v>
      </c>
      <c r="L19" s="30" t="s">
        <v>18</v>
      </c>
      <c r="M19" s="30" t="s">
        <v>43</v>
      </c>
      <c r="N19" s="30" t="s">
        <v>45</v>
      </c>
      <c r="O19" s="30" t="s">
        <v>25</v>
      </c>
      <c r="P19" s="30" t="s">
        <v>22</v>
      </c>
      <c r="Q19" s="30" t="s">
        <v>34</v>
      </c>
      <c r="R19" s="30" t="s">
        <v>36</v>
      </c>
      <c r="S19" s="30" t="s">
        <v>27</v>
      </c>
      <c r="T19" s="30" t="s">
        <v>52</v>
      </c>
      <c r="U19" s="30" t="s">
        <v>29</v>
      </c>
      <c r="V19" s="30" t="s">
        <v>50</v>
      </c>
      <c r="W19" s="30" t="s">
        <v>42</v>
      </c>
      <c r="X19" s="30" t="s">
        <v>21</v>
      </c>
      <c r="Y19" s="30" t="s">
        <v>39</v>
      </c>
      <c r="Z19" s="30" t="s">
        <v>47</v>
      </c>
      <c r="AA19" s="30" t="s">
        <v>31</v>
      </c>
      <c r="AB19" s="30" t="s">
        <v>19</v>
      </c>
      <c r="AC19" s="30" t="s">
        <v>49</v>
      </c>
      <c r="AD19" s="30" t="s">
        <v>40</v>
      </c>
      <c r="AE19" s="30" t="s">
        <v>32</v>
      </c>
    </row>
    <row r="20" spans="2:31" x14ac:dyDescent="0.2">
      <c r="B20" s="14" t="s">
        <v>28</v>
      </c>
      <c r="C20" s="9" t="s">
        <v>15</v>
      </c>
      <c r="D20" s="30" t="s">
        <v>18</v>
      </c>
      <c r="E20" s="30" t="s">
        <v>26</v>
      </c>
      <c r="F20" s="30" t="s">
        <v>52</v>
      </c>
      <c r="G20" s="30" t="s">
        <v>31</v>
      </c>
      <c r="H20" s="30" t="s">
        <v>44</v>
      </c>
      <c r="I20" s="30" t="s">
        <v>39</v>
      </c>
      <c r="J20" s="30" t="s">
        <v>38</v>
      </c>
      <c r="K20" s="30" t="s">
        <v>40</v>
      </c>
      <c r="L20" s="30" t="s">
        <v>33</v>
      </c>
      <c r="M20" s="30" t="s">
        <v>27</v>
      </c>
      <c r="N20" s="30" t="s">
        <v>30</v>
      </c>
      <c r="O20" s="30" t="s">
        <v>21</v>
      </c>
      <c r="P20" s="30" t="s">
        <v>55</v>
      </c>
      <c r="Q20" s="30" t="s">
        <v>19</v>
      </c>
      <c r="R20" s="30" t="s">
        <v>23</v>
      </c>
      <c r="S20" s="30" t="s">
        <v>50</v>
      </c>
      <c r="T20" s="30" t="s">
        <v>32</v>
      </c>
      <c r="U20" s="30" t="s">
        <v>53</v>
      </c>
      <c r="V20" s="30" t="s">
        <v>56</v>
      </c>
      <c r="W20" s="30" t="s">
        <v>24</v>
      </c>
      <c r="X20" s="30" t="s">
        <v>20</v>
      </c>
      <c r="Y20" s="30" t="s">
        <v>29</v>
      </c>
      <c r="Z20" s="30" t="s">
        <v>42</v>
      </c>
      <c r="AA20" s="30" t="s">
        <v>34</v>
      </c>
      <c r="AB20" s="30" t="s">
        <v>41</v>
      </c>
      <c r="AC20" s="30" t="s">
        <v>46</v>
      </c>
      <c r="AD20" s="30" t="s">
        <v>35</v>
      </c>
      <c r="AE20" s="30" t="s">
        <v>47</v>
      </c>
    </row>
    <row r="21" spans="2:31" x14ac:dyDescent="0.2">
      <c r="B21" s="14" t="s">
        <v>22</v>
      </c>
      <c r="C21" s="8" t="s">
        <v>16</v>
      </c>
      <c r="D21" s="30" t="s">
        <v>48</v>
      </c>
      <c r="E21" s="30" t="s">
        <v>89</v>
      </c>
      <c r="F21" s="30" t="s">
        <v>27</v>
      </c>
      <c r="G21" s="30" t="s">
        <v>56</v>
      </c>
      <c r="H21" s="30" t="s">
        <v>21</v>
      </c>
      <c r="I21" s="30" t="s">
        <v>25</v>
      </c>
      <c r="J21" s="30" t="s">
        <v>28</v>
      </c>
      <c r="K21" s="30" t="s">
        <v>34</v>
      </c>
      <c r="L21" s="30" t="s">
        <v>31</v>
      </c>
      <c r="M21" s="30" t="s">
        <v>44</v>
      </c>
      <c r="N21" s="30" t="s">
        <v>57</v>
      </c>
      <c r="O21" s="30" t="s">
        <v>46</v>
      </c>
      <c r="P21" s="30" t="s">
        <v>37</v>
      </c>
      <c r="Q21" s="30" t="s">
        <v>54</v>
      </c>
      <c r="R21" s="30" t="s">
        <v>45</v>
      </c>
      <c r="S21" s="30" t="s">
        <v>39</v>
      </c>
      <c r="T21" s="30" t="s">
        <v>49</v>
      </c>
      <c r="U21" s="30" t="s">
        <v>19</v>
      </c>
      <c r="V21" s="30" t="s">
        <v>41</v>
      </c>
      <c r="W21" s="30" t="s">
        <v>47</v>
      </c>
      <c r="X21" s="30" t="s">
        <v>40</v>
      </c>
      <c r="Y21" s="30" t="s">
        <v>35</v>
      </c>
      <c r="Z21" s="30" t="s">
        <v>52</v>
      </c>
      <c r="AA21" s="30" t="s">
        <v>30</v>
      </c>
      <c r="AB21" s="30" t="s">
        <v>29</v>
      </c>
      <c r="AC21" s="30" t="s">
        <v>42</v>
      </c>
      <c r="AD21" s="30" t="s">
        <v>33</v>
      </c>
      <c r="AE21" s="30" t="s">
        <v>53</v>
      </c>
    </row>
    <row r="22" spans="2:31" x14ac:dyDescent="0.2">
      <c r="B22" s="14" t="s">
        <v>21</v>
      </c>
      <c r="C22" s="10" t="s">
        <v>17</v>
      </c>
      <c r="D22" s="30" t="s">
        <v>43</v>
      </c>
      <c r="E22" s="30" t="s">
        <v>31</v>
      </c>
      <c r="F22" s="30" t="s">
        <v>55</v>
      </c>
      <c r="G22" s="30" t="s">
        <v>53</v>
      </c>
      <c r="H22" s="30" t="s">
        <v>38</v>
      </c>
      <c r="I22" s="30" t="s">
        <v>23</v>
      </c>
      <c r="J22" s="30" t="s">
        <v>20</v>
      </c>
      <c r="K22" s="30" t="s">
        <v>50</v>
      </c>
      <c r="L22" s="30" t="s">
        <v>52</v>
      </c>
      <c r="M22" s="30" t="s">
        <v>32</v>
      </c>
      <c r="N22" s="30" t="s">
        <v>18</v>
      </c>
      <c r="O22" s="30" t="s">
        <v>36</v>
      </c>
      <c r="P22" s="30" t="s">
        <v>24</v>
      </c>
      <c r="Q22" s="30" t="s">
        <v>30</v>
      </c>
      <c r="R22" s="30" t="s">
        <v>29</v>
      </c>
      <c r="S22" s="30" t="s">
        <v>46</v>
      </c>
      <c r="T22" s="30" t="s">
        <v>40</v>
      </c>
      <c r="U22" s="30" t="s">
        <v>41</v>
      </c>
      <c r="V22" s="30" t="s">
        <v>54</v>
      </c>
      <c r="W22" s="30" t="s">
        <v>26</v>
      </c>
      <c r="X22" s="30" t="s">
        <v>37</v>
      </c>
      <c r="Y22" s="30" t="s">
        <v>22</v>
      </c>
      <c r="Z22" s="30" t="s">
        <v>57</v>
      </c>
      <c r="AA22" s="30" t="s">
        <v>48</v>
      </c>
      <c r="AB22" s="30" t="s">
        <v>45</v>
      </c>
      <c r="AC22" s="30" t="s">
        <v>56</v>
      </c>
      <c r="AD22" s="30" t="s">
        <v>28</v>
      </c>
      <c r="AE22" s="30" t="s">
        <v>49</v>
      </c>
    </row>
    <row r="23" spans="2:31" outlineLevel="3" x14ac:dyDescent="0.2"/>
    <row r="24" spans="2:31" outlineLevel="2" x14ac:dyDescent="0.2">
      <c r="B24" s="14" t="s">
        <v>40</v>
      </c>
      <c r="C24" s="8" t="s">
        <v>1</v>
      </c>
      <c r="D24" s="15" t="str">
        <f>IF(CODE(D3)&lt;91,VLOOKUP($B24,'Ticker Team ratings'!$A$6:$I$25,8,FALSE)&amp;VLOOKUP(D3,'Ticker Team ratings'!$A$6:$I$25,9,FALSE),VLOOKUP($B24,'Ticker Team ratings'!$A$6:$I$25,9,FALSE)&amp;VLOOKUP(D3,'Ticker Team ratings'!$A$6:$I$25,8,FALSE))</f>
        <v>THBA</v>
      </c>
      <c r="E24" s="15" t="str">
        <f>IF(CODE(E3)&lt;91,VLOOKUP($B24,'Ticker Team ratings'!$A$6:$I$25,8,FALSE)&amp;VLOOKUP(E3,'Ticker Team ratings'!$A$6:$I$25,9,FALSE),VLOOKUP($B24,'Ticker Team ratings'!$A$6:$I$25,9,FALSE)&amp;VLOOKUP(E3,'Ticker Team ratings'!$A$6:$I$25,8,FALSE))</f>
        <v>TABH</v>
      </c>
      <c r="F24" s="15" t="str">
        <f>IF(CODE(F3)&lt;91,VLOOKUP($B24,'Ticker Team ratings'!$A$6:$I$25,8,FALSE)&amp;VLOOKUP(F3,'Ticker Team ratings'!$A$6:$I$25,9,FALSE),VLOOKUP($B24,'Ticker Team ratings'!$A$6:$I$25,9,FALSE)&amp;VLOOKUP(F3,'Ticker Team ratings'!$A$6:$I$25,8,FALSE))</f>
        <v>TATH</v>
      </c>
      <c r="G24" s="15" t="str">
        <f>IF(CODE(G3)&lt;91,VLOOKUP($B24,'Ticker Team ratings'!$A$6:$I$25,8,FALSE)&amp;VLOOKUP(G3,'Ticker Team ratings'!$A$6:$I$25,9,FALSE),VLOOKUP($B24,'Ticker Team ratings'!$A$6:$I$25,9,FALSE)&amp;VLOOKUP(G3,'Ticker Team ratings'!$A$6:$I$25,8,FALSE))</f>
        <v>THTA</v>
      </c>
      <c r="H24" s="15" t="str">
        <f>IF(CODE(H3)&lt;91,VLOOKUP($B24,'Ticker Team ratings'!$A$6:$I$25,8,FALSE)&amp;VLOOKUP(H3,'Ticker Team ratings'!$A$6:$I$25,9,FALSE),VLOOKUP($B24,'Ticker Team ratings'!$A$6:$I$25,9,FALSE)&amp;VLOOKUP(H3,'Ticker Team ratings'!$A$6:$I$25,8,FALSE))</f>
        <v>TATH</v>
      </c>
      <c r="I24" s="15" t="str">
        <f>IF(CODE(I3)&lt;91,VLOOKUP($B24,'Ticker Team ratings'!$A$6:$I$25,8,FALSE)&amp;VLOOKUP(I3,'Ticker Team ratings'!$A$6:$I$25,9,FALSE),VLOOKUP($B24,'Ticker Team ratings'!$A$6:$I$25,9,FALSE)&amp;VLOOKUP(I3,'Ticker Team ratings'!$A$6:$I$25,8,FALSE))</f>
        <v>THTA</v>
      </c>
      <c r="J24" s="15" t="str">
        <f>IF(CODE(J3)&lt;91,VLOOKUP($B24,'Ticker Team ratings'!$A$6:$I$25,8,FALSE)&amp;VLOOKUP(J3,'Ticker Team ratings'!$A$6:$I$25,9,FALSE),VLOOKUP($B24,'Ticker Team ratings'!$A$6:$I$25,9,FALSE)&amp;VLOOKUP(J3,'Ticker Team ratings'!$A$6:$I$25,8,FALSE))</f>
        <v>THBA</v>
      </c>
      <c r="K24" s="15" t="str">
        <f>IF(CODE(K3)&lt;91,VLOOKUP($B24,'Ticker Team ratings'!$A$6:$I$25,8,FALSE)&amp;VLOOKUP(K3,'Ticker Team ratings'!$A$6:$I$25,9,FALSE),VLOOKUP($B24,'Ticker Team ratings'!$A$6:$I$25,9,FALSE)&amp;VLOOKUP(K3,'Ticker Team ratings'!$A$6:$I$25,8,FALSE))</f>
        <v>TABH</v>
      </c>
      <c r="L24" s="15" t="str">
        <f>IF(CODE(L3)&lt;91,VLOOKUP($B24,'Ticker Team ratings'!$A$6:$I$25,8,FALSE)&amp;VLOOKUP(L3,'Ticker Team ratings'!$A$6:$I$25,9,FALSE),VLOOKUP($B24,'Ticker Team ratings'!$A$6:$I$25,9,FALSE)&amp;VLOOKUP(L3,'Ticker Team ratings'!$A$6:$I$25,8,FALSE))</f>
        <v>TATH</v>
      </c>
      <c r="M24" s="15" t="str">
        <f>IF(CODE(M3)&lt;91,VLOOKUP($B24,'Ticker Team ratings'!$A$6:$I$25,8,FALSE)&amp;VLOOKUP(M3,'Ticker Team ratings'!$A$6:$I$25,9,FALSE),VLOOKUP($B24,'Ticker Team ratings'!$A$6:$I$25,9,FALSE)&amp;VLOOKUP(M3,'Ticker Team ratings'!$A$6:$I$25,8,FALSE))</f>
        <v>THBA</v>
      </c>
      <c r="N24" s="15" t="str">
        <f>IF(CODE(N3)&lt;91,VLOOKUP($B24,'Ticker Team ratings'!$A$6:$I$25,8,FALSE)&amp;VLOOKUP(N3,'Ticker Team ratings'!$A$6:$I$25,9,FALSE),VLOOKUP($B24,'Ticker Team ratings'!$A$6:$I$25,9,FALSE)&amp;VLOOKUP(N3,'Ticker Team ratings'!$A$6:$I$25,8,FALSE))</f>
        <v>TATH</v>
      </c>
      <c r="O24" s="15" t="str">
        <f>IF(CODE(O3)&lt;91,VLOOKUP($B24,'Ticker Team ratings'!$A$6:$I$25,8,FALSE)&amp;VLOOKUP(O3,'Ticker Team ratings'!$A$6:$I$25,9,FALSE),VLOOKUP($B24,'Ticker Team ratings'!$A$6:$I$25,9,FALSE)&amp;VLOOKUP(O3,'Ticker Team ratings'!$A$6:$I$25,8,FALSE))</f>
        <v>THTA</v>
      </c>
      <c r="P24" s="15" t="str">
        <f>IF(CODE(P3)&lt;91,VLOOKUP($B24,'Ticker Team ratings'!$A$6:$I$25,8,FALSE)&amp;VLOOKUP(P3,'Ticker Team ratings'!$A$6:$I$25,9,FALSE),VLOOKUP($B24,'Ticker Team ratings'!$A$6:$I$25,9,FALSE)&amp;VLOOKUP(P3,'Ticker Team ratings'!$A$6:$I$25,8,FALSE))</f>
        <v>THBA</v>
      </c>
      <c r="Q24" s="15" t="str">
        <f>IF(CODE(Q3)&lt;91,VLOOKUP($B24,'Ticker Team ratings'!$A$6:$I$25,8,FALSE)&amp;VLOOKUP(Q3,'Ticker Team ratings'!$A$6:$I$25,9,FALSE),VLOOKUP($B24,'Ticker Team ratings'!$A$6:$I$25,9,FALSE)&amp;VLOOKUP(Q3,'Ticker Team ratings'!$A$6:$I$25,8,FALSE))</f>
        <v>THBA</v>
      </c>
      <c r="R24" s="15" t="str">
        <f>IF(CODE(R3)&lt;91,VLOOKUP($B24,'Ticker Team ratings'!$A$6:$I$25,8,FALSE)&amp;VLOOKUP(R3,'Ticker Team ratings'!$A$6:$I$25,9,FALSE),VLOOKUP($B24,'Ticker Team ratings'!$A$6:$I$25,9,FALSE)&amp;VLOOKUP(R3,'Ticker Team ratings'!$A$6:$I$25,8,FALSE))</f>
        <v>THTA</v>
      </c>
      <c r="S24" s="15" t="e">
        <f>IF(CODE(S3)&lt;91,VLOOKUP($B24,'Ticker Team ratings'!$A$6:$I$25,8,FALSE)&amp;VLOOKUP(S3,'Ticker Team ratings'!$A$6:$I$25,9,FALSE),VLOOKUP($B24,'Ticker Team ratings'!$A$6:$I$25,9,FALSE)&amp;VLOOKUP(S3,'Ticker Team ratings'!$A$6:$I$25,8,FALSE))</f>
        <v>#N/A</v>
      </c>
      <c r="T24" s="15" t="e">
        <f>IF(CODE(T3)&lt;91,VLOOKUP($B24,'Ticker Team ratings'!$A$6:$I$25,8,FALSE)&amp;VLOOKUP(T3,'Ticker Team ratings'!$A$6:$I$25,9,FALSE),VLOOKUP($B24,'Ticker Team ratings'!$A$6:$I$25,9,FALSE)&amp;VLOOKUP(T3,'Ticker Team ratings'!$A$6:$I$25,8,FALSE))</f>
        <v>#N/A</v>
      </c>
      <c r="U24" s="15" t="str">
        <f>IF(CODE(U3)&lt;91,VLOOKUP($B24,'Ticker Team ratings'!$A$6:$I$25,8,FALSE)&amp;VLOOKUP(U3,'Ticker Team ratings'!$A$6:$I$25,9,FALSE),VLOOKUP($B24,'Ticker Team ratings'!$A$6:$I$25,9,FALSE)&amp;VLOOKUP(U3,'Ticker Team ratings'!$A$6:$I$25,8,FALSE))</f>
        <v>THBA</v>
      </c>
      <c r="V24" s="15" t="str">
        <f>IF(CODE(V3)&lt;91,VLOOKUP($B24,'Ticker Team ratings'!$A$6:$I$25,8,FALSE)&amp;VLOOKUP(V3,'Ticker Team ratings'!$A$6:$I$25,9,FALSE),VLOOKUP($B24,'Ticker Team ratings'!$A$6:$I$25,9,FALSE)&amp;VLOOKUP(V3,'Ticker Team ratings'!$A$6:$I$25,8,FALSE))</f>
        <v>THTA</v>
      </c>
      <c r="W24" s="15" t="e">
        <f>IF(CODE(W3)&lt;91,VLOOKUP($B24,'Ticker Team ratings'!$A$6:$I$25,8,FALSE)&amp;VLOOKUP(W3,'Ticker Team ratings'!$A$6:$I$25,9,FALSE),VLOOKUP($B24,'Ticker Team ratings'!$A$6:$I$25,9,FALSE)&amp;VLOOKUP(W3,'Ticker Team ratings'!$A$6:$I$25,8,FALSE))</f>
        <v>#N/A</v>
      </c>
      <c r="X24" s="15" t="str">
        <f>IF(CODE(X3)&lt;91,VLOOKUP($B24,'Ticker Team ratings'!$A$6:$I$25,8,FALSE)&amp;VLOOKUP(X3,'Ticker Team ratings'!$A$6:$I$25,9,FALSE),VLOOKUP($B24,'Ticker Team ratings'!$A$6:$I$25,9,FALSE)&amp;VLOOKUP(X3,'Ticker Team ratings'!$A$6:$I$25,8,FALSE))</f>
        <v>TATH</v>
      </c>
      <c r="Y24" s="15" t="str">
        <f>IF(CODE(Y3)&lt;91,VLOOKUP($B24,'Ticker Team ratings'!$A$6:$I$25,8,FALSE)&amp;VLOOKUP(Y3,'Ticker Team ratings'!$A$6:$I$25,9,FALSE),VLOOKUP($B24,'Ticker Team ratings'!$A$6:$I$25,9,FALSE)&amp;VLOOKUP(Y3,'Ticker Team ratings'!$A$6:$I$25,8,FALSE))</f>
        <v>THTA</v>
      </c>
      <c r="Z24" s="15" t="str">
        <f>IF(CODE(Z3)&lt;91,VLOOKUP($B24,'Ticker Team ratings'!$A$6:$I$25,8,FALSE)&amp;VLOOKUP(Z3,'Ticker Team ratings'!$A$6:$I$25,9,FALSE),VLOOKUP($B24,'Ticker Team ratings'!$A$6:$I$25,9,FALSE)&amp;VLOOKUP(Z3,'Ticker Team ratings'!$A$6:$I$25,8,FALSE))</f>
        <v>TATH</v>
      </c>
      <c r="AA24" s="15" t="e">
        <f>IF(CODE(AA3)&lt;91,VLOOKUP($B24,'Ticker Team ratings'!$A$6:$I$25,8,FALSE)&amp;VLOOKUP(AA3,'Ticker Team ratings'!$A$6:$I$25,9,FALSE),VLOOKUP($B24,'Ticker Team ratings'!$A$6:$I$25,9,FALSE)&amp;VLOOKUP(AA3,'Ticker Team ratings'!$A$6:$I$25,8,FALSE))</f>
        <v>#N/A</v>
      </c>
      <c r="AB24" s="15" t="str">
        <f>IF(CODE(AB3)&lt;91,VLOOKUP($B24,'Ticker Team ratings'!$A$6:$I$25,8,FALSE)&amp;VLOOKUP(AB3,'Ticker Team ratings'!$A$6:$I$25,9,FALSE),VLOOKUP($B24,'Ticker Team ratings'!$A$6:$I$25,9,FALSE)&amp;VLOOKUP(AB3,'Ticker Team ratings'!$A$6:$I$25,8,FALSE))</f>
        <v>TABH</v>
      </c>
      <c r="AC24" s="15" t="str">
        <f>IF(CODE(AC3)&lt;91,VLOOKUP($B24,'Ticker Team ratings'!$A$6:$I$25,8,FALSE)&amp;VLOOKUP(AC3,'Ticker Team ratings'!$A$6:$I$25,9,FALSE),VLOOKUP($B24,'Ticker Team ratings'!$A$6:$I$25,9,FALSE)&amp;VLOOKUP(AC3,'Ticker Team ratings'!$A$6:$I$25,8,FALSE))</f>
        <v>THTA</v>
      </c>
      <c r="AD24" s="15" t="str">
        <f>IF(CODE(AD3)&lt;91,VLOOKUP($B24,'Ticker Team ratings'!$A$6:$I$25,8,FALSE)&amp;VLOOKUP(AD3,'Ticker Team ratings'!$A$6:$I$25,9,FALSE),VLOOKUP($B24,'Ticker Team ratings'!$A$6:$I$25,9,FALSE)&amp;VLOOKUP(AD3,'Ticker Team ratings'!$A$6:$I$25,8,FALSE))</f>
        <v>TATH</v>
      </c>
      <c r="AE24" s="15" t="str">
        <f>IF(CODE(AE3)&lt;91,VLOOKUP($B24,'Ticker Team ratings'!$A$6:$I$25,8,FALSE)&amp;VLOOKUP(AE3,'Ticker Team ratings'!$A$6:$I$25,9,FALSE),VLOOKUP($B24,'Ticker Team ratings'!$A$6:$I$25,9,FALSE)&amp;VLOOKUP(AE3,'Ticker Team ratings'!$A$6:$I$25,8,FALSE))</f>
        <v>THTA</v>
      </c>
    </row>
    <row r="25" spans="2:31" outlineLevel="2" x14ac:dyDescent="0.2">
      <c r="B25" s="14" t="s">
        <v>48</v>
      </c>
      <c r="C25" s="2" t="s">
        <v>2</v>
      </c>
      <c r="D25" s="15" t="str">
        <f>IF(CODE(D4)&lt;91,VLOOKUP($B25,'Ticker Team ratings'!$A$6:$I$25,8,FALSE)&amp;VLOOKUP(D4,'Ticker Team ratings'!$A$6:$I$25,9,FALSE),VLOOKUP($B25,'Ticker Team ratings'!$A$6:$I$25,9,FALSE)&amp;VLOOKUP(D4,'Ticker Team ratings'!$A$6:$I$25,8,FALSE))</f>
        <v>TATH</v>
      </c>
      <c r="E25" s="15" t="str">
        <f>IF(CODE(E4)&lt;91,VLOOKUP($B25,'Ticker Team ratings'!$A$6:$I$25,8,FALSE)&amp;VLOOKUP(E4,'Ticker Team ratings'!$A$6:$I$25,9,FALSE),VLOOKUP($B25,'Ticker Team ratings'!$A$6:$I$25,9,FALSE)&amp;VLOOKUP(E4,'Ticker Team ratings'!$A$6:$I$25,8,FALSE))</f>
        <v>THBA</v>
      </c>
      <c r="F25" s="15" t="str">
        <f>IF(CODE(F4)&lt;91,VLOOKUP($B25,'Ticker Team ratings'!$A$6:$I$25,8,FALSE)&amp;VLOOKUP(F4,'Ticker Team ratings'!$A$6:$I$25,9,FALSE),VLOOKUP($B25,'Ticker Team ratings'!$A$6:$I$25,9,FALSE)&amp;VLOOKUP(F4,'Ticker Team ratings'!$A$6:$I$25,8,FALSE))</f>
        <v>THTA</v>
      </c>
      <c r="G25" s="15" t="str">
        <f>IF(CODE(G4)&lt;91,VLOOKUP($B25,'Ticker Team ratings'!$A$6:$I$25,8,FALSE)&amp;VLOOKUP(G4,'Ticker Team ratings'!$A$6:$I$25,9,FALSE),VLOOKUP($B25,'Ticker Team ratings'!$A$6:$I$25,9,FALSE)&amp;VLOOKUP(G4,'Ticker Team ratings'!$A$6:$I$25,8,FALSE))</f>
        <v>TATH</v>
      </c>
      <c r="H25" s="15" t="str">
        <f>IF(CODE(H4)&lt;91,VLOOKUP($B25,'Ticker Team ratings'!$A$6:$I$25,8,FALSE)&amp;VLOOKUP(H4,'Ticker Team ratings'!$A$6:$I$25,9,FALSE),VLOOKUP($B25,'Ticker Team ratings'!$A$6:$I$25,9,FALSE)&amp;VLOOKUP(H4,'Ticker Team ratings'!$A$6:$I$25,8,FALSE))</f>
        <v>THBA</v>
      </c>
      <c r="I25" s="15" t="str">
        <f>IF(CODE(I4)&lt;91,VLOOKUP($B25,'Ticker Team ratings'!$A$6:$I$25,8,FALSE)&amp;VLOOKUP(I4,'Ticker Team ratings'!$A$6:$I$25,9,FALSE),VLOOKUP($B25,'Ticker Team ratings'!$A$6:$I$25,9,FALSE)&amp;VLOOKUP(I4,'Ticker Team ratings'!$A$6:$I$25,8,FALSE))</f>
        <v>TATH</v>
      </c>
      <c r="J25" s="15" t="str">
        <f>IF(CODE(J4)&lt;91,VLOOKUP($B25,'Ticker Team ratings'!$A$6:$I$25,8,FALSE)&amp;VLOOKUP(J4,'Ticker Team ratings'!$A$6:$I$25,9,FALSE),VLOOKUP($B25,'Ticker Team ratings'!$A$6:$I$25,9,FALSE)&amp;VLOOKUP(J4,'Ticker Team ratings'!$A$6:$I$25,8,FALSE))</f>
        <v>THBA</v>
      </c>
      <c r="K25" s="15" t="str">
        <f>IF(CODE(K4)&lt;91,VLOOKUP($B25,'Ticker Team ratings'!$A$6:$I$25,8,FALSE)&amp;VLOOKUP(K4,'Ticker Team ratings'!$A$6:$I$25,9,FALSE),VLOOKUP($B25,'Ticker Team ratings'!$A$6:$I$25,9,FALSE)&amp;VLOOKUP(K4,'Ticker Team ratings'!$A$6:$I$25,8,FALSE))</f>
        <v>TATH</v>
      </c>
      <c r="L25" s="15" t="str">
        <f>IF(CODE(L4)&lt;91,VLOOKUP($B25,'Ticker Team ratings'!$A$6:$I$25,8,FALSE)&amp;VLOOKUP(L4,'Ticker Team ratings'!$A$6:$I$25,9,FALSE),VLOOKUP($B25,'Ticker Team ratings'!$A$6:$I$25,9,FALSE)&amp;VLOOKUP(L4,'Ticker Team ratings'!$A$6:$I$25,8,FALSE))</f>
        <v>TABH</v>
      </c>
      <c r="M25" s="15" t="str">
        <f>IF(CODE(M4)&lt;91,VLOOKUP($B25,'Ticker Team ratings'!$A$6:$I$25,8,FALSE)&amp;VLOOKUP(M4,'Ticker Team ratings'!$A$6:$I$25,9,FALSE),VLOOKUP($B25,'Ticker Team ratings'!$A$6:$I$25,9,FALSE)&amp;VLOOKUP(M4,'Ticker Team ratings'!$A$6:$I$25,8,FALSE))</f>
        <v>THTA</v>
      </c>
      <c r="N25" s="15" t="str">
        <f>IF(CODE(N4)&lt;91,VLOOKUP($B25,'Ticker Team ratings'!$A$6:$I$25,8,FALSE)&amp;VLOOKUP(N4,'Ticker Team ratings'!$A$6:$I$25,9,FALSE),VLOOKUP($B25,'Ticker Team ratings'!$A$6:$I$25,9,FALSE)&amp;VLOOKUP(N4,'Ticker Team ratings'!$A$6:$I$25,8,FALSE))</f>
        <v>TABH</v>
      </c>
      <c r="O25" s="15" t="str">
        <f>IF(CODE(O4)&lt;91,VLOOKUP($B25,'Ticker Team ratings'!$A$6:$I$25,8,FALSE)&amp;VLOOKUP(O4,'Ticker Team ratings'!$A$6:$I$25,9,FALSE),VLOOKUP($B25,'Ticker Team ratings'!$A$6:$I$25,9,FALSE)&amp;VLOOKUP(O4,'Ticker Team ratings'!$A$6:$I$25,8,FALSE))</f>
        <v>THBA</v>
      </c>
      <c r="P25" s="15" t="str">
        <f>IF(CODE(P4)&lt;91,VLOOKUP($B25,'Ticker Team ratings'!$A$6:$I$25,8,FALSE)&amp;VLOOKUP(P4,'Ticker Team ratings'!$A$6:$I$25,9,FALSE),VLOOKUP($B25,'Ticker Team ratings'!$A$6:$I$25,9,FALSE)&amp;VLOOKUP(P4,'Ticker Team ratings'!$A$6:$I$25,8,FALSE))</f>
        <v>TABH</v>
      </c>
      <c r="Q25" s="15" t="str">
        <f>IF(CODE(Q4)&lt;91,VLOOKUP($B25,'Ticker Team ratings'!$A$6:$I$25,8,FALSE)&amp;VLOOKUP(Q4,'Ticker Team ratings'!$A$6:$I$25,9,FALSE),VLOOKUP($B25,'Ticker Team ratings'!$A$6:$I$25,9,FALSE)&amp;VLOOKUP(Q4,'Ticker Team ratings'!$A$6:$I$25,8,FALSE))</f>
        <v>THBA</v>
      </c>
      <c r="R25" s="15" t="e">
        <f>IF(CODE(R4)&lt;91,VLOOKUP($B25,'Ticker Team ratings'!$A$6:$I$25,8,FALSE)&amp;VLOOKUP(R4,'Ticker Team ratings'!$A$6:$I$25,9,FALSE),VLOOKUP($B25,'Ticker Team ratings'!$A$6:$I$25,9,FALSE)&amp;VLOOKUP(R4,'Ticker Team ratings'!$A$6:$I$25,8,FALSE))</f>
        <v>#N/A</v>
      </c>
      <c r="S25" s="15" t="e">
        <f>IF(CODE(S4)&lt;91,VLOOKUP($B25,'Ticker Team ratings'!$A$6:$I$25,8,FALSE)&amp;VLOOKUP(S4,'Ticker Team ratings'!$A$6:$I$25,9,FALSE),VLOOKUP($B25,'Ticker Team ratings'!$A$6:$I$25,9,FALSE)&amp;VLOOKUP(S4,'Ticker Team ratings'!$A$6:$I$25,8,FALSE))</f>
        <v>#N/A</v>
      </c>
      <c r="T25" s="15" t="str">
        <f>IF(CODE(T4)&lt;91,VLOOKUP($B25,'Ticker Team ratings'!$A$6:$I$25,8,FALSE)&amp;VLOOKUP(T4,'Ticker Team ratings'!$A$6:$I$25,9,FALSE),VLOOKUP($B25,'Ticker Team ratings'!$A$6:$I$25,9,FALSE)&amp;VLOOKUP(T4,'Ticker Team ratings'!$A$6:$I$25,8,FALSE))</f>
        <v>TATH</v>
      </c>
      <c r="U25" s="15" t="str">
        <f>IF(CODE(U4)&lt;91,VLOOKUP($B25,'Ticker Team ratings'!$A$6:$I$25,8,FALSE)&amp;VLOOKUP(U4,'Ticker Team ratings'!$A$6:$I$25,9,FALSE),VLOOKUP($B25,'Ticker Team ratings'!$A$6:$I$25,9,FALSE)&amp;VLOOKUP(U4,'Ticker Team ratings'!$A$6:$I$25,8,FALSE))</f>
        <v>THTA</v>
      </c>
      <c r="V25" s="15" t="str">
        <f>IF(CODE(V4)&lt;91,VLOOKUP($B25,'Ticker Team ratings'!$A$6:$I$25,8,FALSE)&amp;VLOOKUP(V4,'Ticker Team ratings'!$A$6:$I$25,9,FALSE),VLOOKUP($B25,'Ticker Team ratings'!$A$6:$I$25,9,FALSE)&amp;VLOOKUP(V4,'Ticker Team ratings'!$A$6:$I$25,8,FALSE))</f>
        <v>TATH</v>
      </c>
      <c r="W25" s="15" t="e">
        <f>IF(CODE(W4)&lt;91,VLOOKUP($B25,'Ticker Team ratings'!$A$6:$I$25,8,FALSE)&amp;VLOOKUP(W4,'Ticker Team ratings'!$A$6:$I$25,9,FALSE),VLOOKUP($B25,'Ticker Team ratings'!$A$6:$I$25,9,FALSE)&amp;VLOOKUP(W4,'Ticker Team ratings'!$A$6:$I$25,8,FALSE))</f>
        <v>#N/A</v>
      </c>
      <c r="X25" s="15" t="str">
        <f>IF(CODE(X4)&lt;91,VLOOKUP($B25,'Ticker Team ratings'!$A$6:$I$25,8,FALSE)&amp;VLOOKUP(X4,'Ticker Team ratings'!$A$6:$I$25,9,FALSE),VLOOKUP($B25,'Ticker Team ratings'!$A$6:$I$25,9,FALSE)&amp;VLOOKUP(X4,'Ticker Team ratings'!$A$6:$I$25,8,FALSE))</f>
        <v>THTA</v>
      </c>
      <c r="Y25" s="15" t="str">
        <f>IF(CODE(Y4)&lt;91,VLOOKUP($B25,'Ticker Team ratings'!$A$6:$I$25,8,FALSE)&amp;VLOOKUP(Y4,'Ticker Team ratings'!$A$6:$I$25,9,FALSE),VLOOKUP($B25,'Ticker Team ratings'!$A$6:$I$25,9,FALSE)&amp;VLOOKUP(Y4,'Ticker Team ratings'!$A$6:$I$25,8,FALSE))</f>
        <v>TABH</v>
      </c>
      <c r="Z25" s="15" t="str">
        <f>IF(CODE(Z4)&lt;91,VLOOKUP($B25,'Ticker Team ratings'!$A$6:$I$25,8,FALSE)&amp;VLOOKUP(Z4,'Ticker Team ratings'!$A$6:$I$25,9,FALSE),VLOOKUP($B25,'Ticker Team ratings'!$A$6:$I$25,9,FALSE)&amp;VLOOKUP(Z4,'Ticker Team ratings'!$A$6:$I$25,8,FALSE))</f>
        <v>THTA</v>
      </c>
      <c r="AA25" s="15" t="e">
        <f>IF(CODE(AA4)&lt;91,VLOOKUP($B25,'Ticker Team ratings'!$A$6:$I$25,8,FALSE)&amp;VLOOKUP(AA4,'Ticker Team ratings'!$A$6:$I$25,9,FALSE),VLOOKUP($B25,'Ticker Team ratings'!$A$6:$I$25,9,FALSE)&amp;VLOOKUP(AA4,'Ticker Team ratings'!$A$6:$I$25,8,FALSE))</f>
        <v>#N/A</v>
      </c>
      <c r="AB25" s="15" t="str">
        <f>IF(CODE(AB4)&lt;91,VLOOKUP($B25,'Ticker Team ratings'!$A$6:$I$25,8,FALSE)&amp;VLOOKUP(AB4,'Ticker Team ratings'!$A$6:$I$25,9,FALSE),VLOOKUP($B25,'Ticker Team ratings'!$A$6:$I$25,9,FALSE)&amp;VLOOKUP(AB4,'Ticker Team ratings'!$A$6:$I$25,8,FALSE))</f>
        <v>TATH</v>
      </c>
      <c r="AC25" s="15" t="str">
        <f>IF(CODE(AC4)&lt;91,VLOOKUP($B25,'Ticker Team ratings'!$A$6:$I$25,8,FALSE)&amp;VLOOKUP(AC4,'Ticker Team ratings'!$A$6:$I$25,9,FALSE),VLOOKUP($B25,'Ticker Team ratings'!$A$6:$I$25,9,FALSE)&amp;VLOOKUP(AC4,'Ticker Team ratings'!$A$6:$I$25,8,FALSE))</f>
        <v>THBA</v>
      </c>
      <c r="AD25" s="15" t="str">
        <f>IF(CODE(AD4)&lt;91,VLOOKUP($B25,'Ticker Team ratings'!$A$6:$I$25,8,FALSE)&amp;VLOOKUP(AD4,'Ticker Team ratings'!$A$6:$I$25,9,FALSE),VLOOKUP($B25,'Ticker Team ratings'!$A$6:$I$25,9,FALSE)&amp;VLOOKUP(AD4,'Ticker Team ratings'!$A$6:$I$25,8,FALSE))</f>
        <v>TABH</v>
      </c>
      <c r="AE25" s="15" t="str">
        <f>IF(CODE(AE4)&lt;91,VLOOKUP($B25,'Ticker Team ratings'!$A$6:$I$25,8,FALSE)&amp;VLOOKUP(AE4,'Ticker Team ratings'!$A$6:$I$25,9,FALSE),VLOOKUP($B25,'Ticker Team ratings'!$A$6:$I$25,9,FALSE)&amp;VLOOKUP(AE4,'Ticker Team ratings'!$A$6:$I$25,8,FALSE))</f>
        <v>THBA</v>
      </c>
    </row>
    <row r="26" spans="2:31" outlineLevel="2" x14ac:dyDescent="0.2">
      <c r="B26" s="14" t="s">
        <v>52</v>
      </c>
      <c r="C26" s="31" t="s">
        <v>58</v>
      </c>
      <c r="D26" s="15" t="str">
        <f>IF(CODE(D5)&lt;91,VLOOKUP($B26,'Ticker Team ratings'!$A$6:$I$25,8,FALSE)&amp;VLOOKUP(D5,'Ticker Team ratings'!$A$6:$I$25,9,FALSE),VLOOKUP($B26,'Ticker Team ratings'!$A$6:$I$25,9,FALSE)&amp;VLOOKUP(D5,'Ticker Team ratings'!$A$6:$I$25,8,FALSE))</f>
        <v>BHTA</v>
      </c>
      <c r="E26" s="15" t="str">
        <f>IF(CODE(E5)&lt;91,VLOOKUP($B26,'Ticker Team ratings'!$A$6:$I$25,8,FALSE)&amp;VLOOKUP(E5,'Ticker Team ratings'!$A$6:$I$25,9,FALSE),VLOOKUP($B26,'Ticker Team ratings'!$A$6:$I$25,9,FALSE)&amp;VLOOKUP(E5,'Ticker Team ratings'!$A$6:$I$25,8,FALSE))</f>
        <v>BABH</v>
      </c>
      <c r="F26" s="15" t="str">
        <f>IF(CODE(F5)&lt;91,VLOOKUP($B26,'Ticker Team ratings'!$A$6:$I$25,8,FALSE)&amp;VLOOKUP(F5,'Ticker Team ratings'!$A$6:$I$25,9,FALSE),VLOOKUP($B26,'Ticker Team ratings'!$A$6:$I$25,9,FALSE)&amp;VLOOKUP(F5,'Ticker Team ratings'!$A$6:$I$25,8,FALSE))</f>
        <v>BABH</v>
      </c>
      <c r="G26" s="15" t="str">
        <f>IF(CODE(G5)&lt;91,VLOOKUP($B26,'Ticker Team ratings'!$A$6:$I$25,8,FALSE)&amp;VLOOKUP(G5,'Ticker Team ratings'!$A$6:$I$25,9,FALSE),VLOOKUP($B26,'Ticker Team ratings'!$A$6:$I$25,9,FALSE)&amp;VLOOKUP(G5,'Ticker Team ratings'!$A$6:$I$25,8,FALSE))</f>
        <v>BHTA</v>
      </c>
      <c r="H26" s="15" t="str">
        <f>IF(CODE(H5)&lt;91,VLOOKUP($B26,'Ticker Team ratings'!$A$6:$I$25,8,FALSE)&amp;VLOOKUP(H5,'Ticker Team ratings'!$A$6:$I$25,9,FALSE),VLOOKUP($B26,'Ticker Team ratings'!$A$6:$I$25,9,FALSE)&amp;VLOOKUP(H5,'Ticker Team ratings'!$A$6:$I$25,8,FALSE))</f>
        <v>BATH</v>
      </c>
      <c r="I26" s="15" t="str">
        <f>IF(CODE(I5)&lt;91,VLOOKUP($B26,'Ticker Team ratings'!$A$6:$I$25,8,FALSE)&amp;VLOOKUP(I5,'Ticker Team ratings'!$A$6:$I$25,9,FALSE),VLOOKUP($B26,'Ticker Team ratings'!$A$6:$I$25,9,FALSE)&amp;VLOOKUP(I5,'Ticker Team ratings'!$A$6:$I$25,8,FALSE))</f>
        <v>BHBA</v>
      </c>
      <c r="J26" s="15" t="str">
        <f>IF(CODE(J5)&lt;91,VLOOKUP($B26,'Ticker Team ratings'!$A$6:$I$25,8,FALSE)&amp;VLOOKUP(J5,'Ticker Team ratings'!$A$6:$I$25,9,FALSE),VLOOKUP($B26,'Ticker Team ratings'!$A$6:$I$25,9,FALSE)&amp;VLOOKUP(J5,'Ticker Team ratings'!$A$6:$I$25,8,FALSE))</f>
        <v>BATH</v>
      </c>
      <c r="K26" s="15" t="str">
        <f>IF(CODE(K5)&lt;91,VLOOKUP($B26,'Ticker Team ratings'!$A$6:$I$25,8,FALSE)&amp;VLOOKUP(K5,'Ticker Team ratings'!$A$6:$I$25,9,FALSE),VLOOKUP($B26,'Ticker Team ratings'!$A$6:$I$25,9,FALSE)&amp;VLOOKUP(K5,'Ticker Team ratings'!$A$6:$I$25,8,FALSE))</f>
        <v>BHTA</v>
      </c>
      <c r="L26" s="15" t="e">
        <f>IF(CODE(L5)&lt;91,VLOOKUP($B26,'Ticker Team ratings'!$A$6:$I$25,8,FALSE)&amp;VLOOKUP(L5,'Ticker Team ratings'!$A$6:$I$25,9,FALSE),VLOOKUP($B26,'Ticker Team ratings'!$A$6:$I$25,9,FALSE)&amp;VLOOKUP(L5,'Ticker Team ratings'!$A$6:$I$25,8,FALSE))</f>
        <v>#N/A</v>
      </c>
      <c r="M26" s="15" t="e">
        <f>IF(CODE(M5)&lt;91,VLOOKUP($B26,'Ticker Team ratings'!$A$6:$I$25,8,FALSE)&amp;VLOOKUP(M5,'Ticker Team ratings'!$A$6:$I$25,9,FALSE),VLOOKUP($B26,'Ticker Team ratings'!$A$6:$I$25,9,FALSE)&amp;VLOOKUP(M5,'Ticker Team ratings'!$A$6:$I$25,8,FALSE))</f>
        <v>#N/A</v>
      </c>
      <c r="N26" s="15" t="str">
        <f>IF(CODE(N5)&lt;91,VLOOKUP($B26,'Ticker Team ratings'!$A$6:$I$25,8,FALSE)&amp;VLOOKUP(N5,'Ticker Team ratings'!$A$6:$I$25,9,FALSE),VLOOKUP($B26,'Ticker Team ratings'!$A$6:$I$25,9,FALSE)&amp;VLOOKUP(N5,'Ticker Team ratings'!$A$6:$I$25,8,FALSE))</f>
        <v>BABH</v>
      </c>
      <c r="O26" s="15" t="str">
        <f>IF(CODE(O5)&lt;91,VLOOKUP($B26,'Ticker Team ratings'!$A$6:$I$25,8,FALSE)&amp;VLOOKUP(O5,'Ticker Team ratings'!$A$6:$I$25,9,FALSE),VLOOKUP($B26,'Ticker Team ratings'!$A$6:$I$25,9,FALSE)&amp;VLOOKUP(O5,'Ticker Team ratings'!$A$6:$I$25,8,FALSE))</f>
        <v>BHBA</v>
      </c>
      <c r="P26" s="15" t="str">
        <f>IF(CODE(P5)&lt;91,VLOOKUP($B26,'Ticker Team ratings'!$A$6:$I$25,8,FALSE)&amp;VLOOKUP(P5,'Ticker Team ratings'!$A$6:$I$25,9,FALSE),VLOOKUP($B26,'Ticker Team ratings'!$A$6:$I$25,9,FALSE)&amp;VLOOKUP(P5,'Ticker Team ratings'!$A$6:$I$25,8,FALSE))</f>
        <v>BATH</v>
      </c>
      <c r="Q26" s="15" t="e">
        <f>IF(CODE(Q5)&lt;91,VLOOKUP($B26,'Ticker Team ratings'!$A$6:$I$25,8,FALSE)&amp;VLOOKUP(Q5,'Ticker Team ratings'!$A$6:$I$25,9,FALSE),VLOOKUP($B26,'Ticker Team ratings'!$A$6:$I$25,9,FALSE)&amp;VLOOKUP(Q5,'Ticker Team ratings'!$A$6:$I$25,8,FALSE))</f>
        <v>#N/A</v>
      </c>
      <c r="R26" s="15" t="str">
        <f>IF(CODE(R5)&lt;91,VLOOKUP($B26,'Ticker Team ratings'!$A$6:$I$25,8,FALSE)&amp;VLOOKUP(R5,'Ticker Team ratings'!$A$6:$I$25,9,FALSE),VLOOKUP($B26,'Ticker Team ratings'!$A$6:$I$25,9,FALSE)&amp;VLOOKUP(R5,'Ticker Team ratings'!$A$6:$I$25,8,FALSE))</f>
        <v>BHTA</v>
      </c>
      <c r="S26" s="15" t="str">
        <f>IF(CODE(S5)&lt;91,VLOOKUP($B26,'Ticker Team ratings'!$A$6:$I$25,8,FALSE)&amp;VLOOKUP(S5,'Ticker Team ratings'!$A$6:$I$25,9,FALSE),VLOOKUP($B26,'Ticker Team ratings'!$A$6:$I$25,9,FALSE)&amp;VLOOKUP(S5,'Ticker Team ratings'!$A$6:$I$25,8,FALSE))</f>
        <v>BABH</v>
      </c>
      <c r="T26" s="15" t="str">
        <f>IF(CODE(T5)&lt;91,VLOOKUP($B26,'Ticker Team ratings'!$A$6:$I$25,8,FALSE)&amp;VLOOKUP(T5,'Ticker Team ratings'!$A$6:$I$25,9,FALSE),VLOOKUP($B26,'Ticker Team ratings'!$A$6:$I$25,9,FALSE)&amp;VLOOKUP(T5,'Ticker Team ratings'!$A$6:$I$25,8,FALSE))</f>
        <v>BATH</v>
      </c>
      <c r="U26" s="15" t="str">
        <f>IF(CODE(U5)&lt;91,VLOOKUP($B26,'Ticker Team ratings'!$A$6:$I$25,8,FALSE)&amp;VLOOKUP(U5,'Ticker Team ratings'!$A$6:$I$25,9,FALSE),VLOOKUP($B26,'Ticker Team ratings'!$A$6:$I$25,9,FALSE)&amp;VLOOKUP(U5,'Ticker Team ratings'!$A$6:$I$25,8,FALSE))</f>
        <v>BHBA</v>
      </c>
      <c r="V26" s="15" t="str">
        <f>IF(CODE(V5)&lt;91,VLOOKUP($B26,'Ticker Team ratings'!$A$6:$I$25,8,FALSE)&amp;VLOOKUP(V5,'Ticker Team ratings'!$A$6:$I$25,9,FALSE),VLOOKUP($B26,'Ticker Team ratings'!$A$6:$I$25,9,FALSE)&amp;VLOOKUP(V5,'Ticker Team ratings'!$A$6:$I$25,8,FALSE))</f>
        <v>BHBA</v>
      </c>
      <c r="W26" s="15" t="str">
        <f>IF(CODE(W5)&lt;91,VLOOKUP($B26,'Ticker Team ratings'!$A$6:$I$25,8,FALSE)&amp;VLOOKUP(W5,'Ticker Team ratings'!$A$6:$I$25,9,FALSE),VLOOKUP($B26,'Ticker Team ratings'!$A$6:$I$25,9,FALSE)&amp;VLOOKUP(W5,'Ticker Team ratings'!$A$6:$I$25,8,FALSE))</f>
        <v>BATH</v>
      </c>
      <c r="X26" s="15" t="str">
        <f>IF(CODE(X5)&lt;91,VLOOKUP($B26,'Ticker Team ratings'!$A$6:$I$25,8,FALSE)&amp;VLOOKUP(X5,'Ticker Team ratings'!$A$6:$I$25,9,FALSE),VLOOKUP($B26,'Ticker Team ratings'!$A$6:$I$25,9,FALSE)&amp;VLOOKUP(X5,'Ticker Team ratings'!$A$6:$I$25,8,FALSE))</f>
        <v>BABH</v>
      </c>
      <c r="Y26" s="15" t="str">
        <f>IF(CODE(Y5)&lt;91,VLOOKUP($B26,'Ticker Team ratings'!$A$6:$I$25,8,FALSE)&amp;VLOOKUP(Y5,'Ticker Team ratings'!$A$6:$I$25,9,FALSE),VLOOKUP($B26,'Ticker Team ratings'!$A$6:$I$25,9,FALSE)&amp;VLOOKUP(Y5,'Ticker Team ratings'!$A$6:$I$25,8,FALSE))</f>
        <v>BHTA</v>
      </c>
      <c r="Z26" s="15" t="str">
        <f>IF(CODE(Z5)&lt;91,VLOOKUP($B26,'Ticker Team ratings'!$A$6:$I$25,8,FALSE)&amp;VLOOKUP(Z5,'Ticker Team ratings'!$A$6:$I$25,9,FALSE),VLOOKUP($B26,'Ticker Team ratings'!$A$6:$I$25,9,FALSE)&amp;VLOOKUP(Z5,'Ticker Team ratings'!$A$6:$I$25,8,FALSE))</f>
        <v>BATH</v>
      </c>
      <c r="AA26" s="15" t="str">
        <f>IF(CODE(AA5)&lt;91,VLOOKUP($B26,'Ticker Team ratings'!$A$6:$I$25,8,FALSE)&amp;VLOOKUP(AA5,'Ticker Team ratings'!$A$6:$I$25,9,FALSE),VLOOKUP($B26,'Ticker Team ratings'!$A$6:$I$25,9,FALSE)&amp;VLOOKUP(AA5,'Ticker Team ratings'!$A$6:$I$25,8,FALSE))</f>
        <v>BHTA</v>
      </c>
      <c r="AB26" s="15" t="e">
        <f>IF(CODE(AB5)&lt;91,VLOOKUP($B26,'Ticker Team ratings'!$A$6:$I$25,8,FALSE)&amp;VLOOKUP(AB5,'Ticker Team ratings'!$A$6:$I$25,9,FALSE),VLOOKUP($B26,'Ticker Team ratings'!$A$6:$I$25,9,FALSE)&amp;VLOOKUP(AB5,'Ticker Team ratings'!$A$6:$I$25,8,FALSE))</f>
        <v>#N/A</v>
      </c>
      <c r="AC26" s="15" t="e">
        <f>IF(CODE(AC5)&lt;91,VLOOKUP($B26,'Ticker Team ratings'!$A$6:$I$25,8,FALSE)&amp;VLOOKUP(AC5,'Ticker Team ratings'!$A$6:$I$25,9,FALSE),VLOOKUP($B26,'Ticker Team ratings'!$A$6:$I$25,9,FALSE)&amp;VLOOKUP(AC5,'Ticker Team ratings'!$A$6:$I$25,8,FALSE))</f>
        <v>#N/A</v>
      </c>
      <c r="AD26" s="15" t="str">
        <f>IF(CODE(AD5)&lt;91,VLOOKUP($B26,'Ticker Team ratings'!$A$6:$I$25,8,FALSE)&amp;VLOOKUP(AD5,'Ticker Team ratings'!$A$6:$I$25,9,FALSE),VLOOKUP($B26,'Ticker Team ratings'!$A$6:$I$25,9,FALSE)&amp;VLOOKUP(AD5,'Ticker Team ratings'!$A$6:$I$25,8,FALSE))</f>
        <v>BABH</v>
      </c>
      <c r="AE26" s="15" t="str">
        <f>IF(CODE(AE5)&lt;91,VLOOKUP($B26,'Ticker Team ratings'!$A$6:$I$25,8,FALSE)&amp;VLOOKUP(AE5,'Ticker Team ratings'!$A$6:$I$25,9,FALSE),VLOOKUP($B26,'Ticker Team ratings'!$A$6:$I$25,9,FALSE)&amp;VLOOKUP(AE5,'Ticker Team ratings'!$A$6:$I$25,8,FALSE))</f>
        <v>BHBA</v>
      </c>
    </row>
    <row r="27" spans="2:31" outlineLevel="2" x14ac:dyDescent="0.2">
      <c r="B27" s="14" t="s">
        <v>50</v>
      </c>
      <c r="C27" s="2" t="s">
        <v>3</v>
      </c>
      <c r="D27" s="15" t="str">
        <f>IF(CODE(D6)&lt;91,VLOOKUP($B27,'Ticker Team ratings'!$A$6:$I$25,8,FALSE)&amp;VLOOKUP(D6,'Ticker Team ratings'!$A$6:$I$25,9,FALSE),VLOOKUP($B27,'Ticker Team ratings'!$A$6:$I$25,9,FALSE)&amp;VLOOKUP(D6,'Ticker Team ratings'!$A$6:$I$25,8,FALSE))</f>
        <v>BATH</v>
      </c>
      <c r="E27" s="15" t="str">
        <f>IF(CODE(E6)&lt;91,VLOOKUP($B27,'Ticker Team ratings'!$A$6:$I$25,8,FALSE)&amp;VLOOKUP(E6,'Ticker Team ratings'!$A$6:$I$25,9,FALSE),VLOOKUP($B27,'Ticker Team ratings'!$A$6:$I$25,9,FALSE)&amp;VLOOKUP(E6,'Ticker Team ratings'!$A$6:$I$25,8,FALSE))</f>
        <v>BHTA</v>
      </c>
      <c r="F27" s="15" t="str">
        <f>IF(CODE(F6)&lt;91,VLOOKUP($B27,'Ticker Team ratings'!$A$6:$I$25,8,FALSE)&amp;VLOOKUP(F6,'Ticker Team ratings'!$A$6:$I$25,9,FALSE),VLOOKUP($B27,'Ticker Team ratings'!$A$6:$I$25,9,FALSE)&amp;VLOOKUP(F6,'Ticker Team ratings'!$A$6:$I$25,8,FALSE))</f>
        <v>BATH</v>
      </c>
      <c r="G27" s="15" t="e">
        <f>IF(CODE(G6)&lt;91,VLOOKUP($B27,'Ticker Team ratings'!$A$6:$I$25,8,FALSE)&amp;VLOOKUP(G6,'Ticker Team ratings'!$A$6:$I$25,9,FALSE),VLOOKUP($B27,'Ticker Team ratings'!$A$6:$I$25,9,FALSE)&amp;VLOOKUP(G6,'Ticker Team ratings'!$A$6:$I$25,8,FALSE))</f>
        <v>#N/A</v>
      </c>
      <c r="H27" s="15" t="str">
        <f>IF(CODE(H6)&lt;91,VLOOKUP($B27,'Ticker Team ratings'!$A$6:$I$25,8,FALSE)&amp;VLOOKUP(H6,'Ticker Team ratings'!$A$6:$I$25,9,FALSE),VLOOKUP($B27,'Ticker Team ratings'!$A$6:$I$25,9,FALSE)&amp;VLOOKUP(H6,'Ticker Team ratings'!$A$6:$I$25,8,FALSE))</f>
        <v>BATH</v>
      </c>
      <c r="I27" s="15" t="str">
        <f>IF(CODE(I6)&lt;91,VLOOKUP($B27,'Ticker Team ratings'!$A$6:$I$25,8,FALSE)&amp;VLOOKUP(I6,'Ticker Team ratings'!$A$6:$I$25,9,FALSE),VLOOKUP($B27,'Ticker Team ratings'!$A$6:$I$25,9,FALSE)&amp;VLOOKUP(I6,'Ticker Team ratings'!$A$6:$I$25,8,FALSE))</f>
        <v>BHBA</v>
      </c>
      <c r="J27" s="15" t="str">
        <f>IF(CODE(J6)&lt;91,VLOOKUP($B27,'Ticker Team ratings'!$A$6:$I$25,8,FALSE)&amp;VLOOKUP(J6,'Ticker Team ratings'!$A$6:$I$25,9,FALSE),VLOOKUP($B27,'Ticker Team ratings'!$A$6:$I$25,9,FALSE)&amp;VLOOKUP(J6,'Ticker Team ratings'!$A$6:$I$25,8,FALSE))</f>
        <v>BATH</v>
      </c>
      <c r="K27" s="15" t="e">
        <f>IF(CODE(K6)&lt;91,VLOOKUP($B27,'Ticker Team ratings'!$A$6:$I$25,8,FALSE)&amp;VLOOKUP(K6,'Ticker Team ratings'!$A$6:$I$25,9,FALSE),VLOOKUP($B27,'Ticker Team ratings'!$A$6:$I$25,9,FALSE)&amp;VLOOKUP(K6,'Ticker Team ratings'!$A$6:$I$25,8,FALSE))</f>
        <v>#N/A</v>
      </c>
      <c r="L27" s="15" t="str">
        <f>IF(CODE(L6)&lt;91,VLOOKUP($B27,'Ticker Team ratings'!$A$6:$I$25,8,FALSE)&amp;VLOOKUP(L6,'Ticker Team ratings'!$A$6:$I$25,9,FALSE),VLOOKUP($B27,'Ticker Team ratings'!$A$6:$I$25,9,FALSE)&amp;VLOOKUP(L6,'Ticker Team ratings'!$A$6:$I$25,8,FALSE))</f>
        <v>BATH</v>
      </c>
      <c r="M27" s="15" t="str">
        <f>IF(CODE(M6)&lt;91,VLOOKUP($B27,'Ticker Team ratings'!$A$6:$I$25,8,FALSE)&amp;VLOOKUP(M6,'Ticker Team ratings'!$A$6:$I$25,9,FALSE),VLOOKUP($B27,'Ticker Team ratings'!$A$6:$I$25,9,FALSE)&amp;VLOOKUP(M6,'Ticker Team ratings'!$A$6:$I$25,8,FALSE))</f>
        <v>BHBA</v>
      </c>
      <c r="N27" s="15" t="e">
        <f>IF(CODE(N6)&lt;91,VLOOKUP($B27,'Ticker Team ratings'!$A$6:$I$25,8,FALSE)&amp;VLOOKUP(N6,'Ticker Team ratings'!$A$6:$I$25,9,FALSE),VLOOKUP($B27,'Ticker Team ratings'!$A$6:$I$25,9,FALSE)&amp;VLOOKUP(N6,'Ticker Team ratings'!$A$6:$I$25,8,FALSE))</f>
        <v>#N/A</v>
      </c>
      <c r="O27" s="15" t="str">
        <f>IF(CODE(O6)&lt;91,VLOOKUP($B27,'Ticker Team ratings'!$A$6:$I$25,8,FALSE)&amp;VLOOKUP(O6,'Ticker Team ratings'!$A$6:$I$25,9,FALSE),VLOOKUP($B27,'Ticker Team ratings'!$A$6:$I$25,9,FALSE)&amp;VLOOKUP(O6,'Ticker Team ratings'!$A$6:$I$25,8,FALSE))</f>
        <v>BHBA</v>
      </c>
      <c r="P27" s="15" t="str">
        <f>IF(CODE(P6)&lt;91,VLOOKUP($B27,'Ticker Team ratings'!$A$6:$I$25,8,FALSE)&amp;VLOOKUP(P6,'Ticker Team ratings'!$A$6:$I$25,9,FALSE),VLOOKUP($B27,'Ticker Team ratings'!$A$6:$I$25,9,FALSE)&amp;VLOOKUP(P6,'Ticker Team ratings'!$A$6:$I$25,8,FALSE))</f>
        <v>BHTA</v>
      </c>
      <c r="Q27" s="15" t="str">
        <f>IF(CODE(Q6)&lt;91,VLOOKUP($B27,'Ticker Team ratings'!$A$6:$I$25,8,FALSE)&amp;VLOOKUP(Q6,'Ticker Team ratings'!$A$6:$I$25,9,FALSE),VLOOKUP($B27,'Ticker Team ratings'!$A$6:$I$25,9,FALSE)&amp;VLOOKUP(Q6,'Ticker Team ratings'!$A$6:$I$25,8,FALSE))</f>
        <v>BATH</v>
      </c>
      <c r="R27" s="15" t="str">
        <f>IF(CODE(R6)&lt;91,VLOOKUP($B27,'Ticker Team ratings'!$A$6:$I$25,8,FALSE)&amp;VLOOKUP(R6,'Ticker Team ratings'!$A$6:$I$25,9,FALSE),VLOOKUP($B27,'Ticker Team ratings'!$A$6:$I$25,9,FALSE)&amp;VLOOKUP(R6,'Ticker Team ratings'!$A$6:$I$25,8,FALSE))</f>
        <v>BABH</v>
      </c>
      <c r="S27" s="15" t="str">
        <f>IF(CODE(S6)&lt;91,VLOOKUP($B27,'Ticker Team ratings'!$A$6:$I$25,8,FALSE)&amp;VLOOKUP(S6,'Ticker Team ratings'!$A$6:$I$25,9,FALSE),VLOOKUP($B27,'Ticker Team ratings'!$A$6:$I$25,9,FALSE)&amp;VLOOKUP(S6,'Ticker Team ratings'!$A$6:$I$25,8,FALSE))</f>
        <v>BHBA</v>
      </c>
      <c r="T27" s="15" t="str">
        <f>IF(CODE(T6)&lt;91,VLOOKUP($B27,'Ticker Team ratings'!$A$6:$I$25,8,FALSE)&amp;VLOOKUP(T6,'Ticker Team ratings'!$A$6:$I$25,9,FALSE),VLOOKUP($B27,'Ticker Team ratings'!$A$6:$I$25,9,FALSE)&amp;VLOOKUP(T6,'Ticker Team ratings'!$A$6:$I$25,8,FALSE))</f>
        <v>BHBA</v>
      </c>
      <c r="U27" s="15" t="str">
        <f>IF(CODE(U6)&lt;91,VLOOKUP($B27,'Ticker Team ratings'!$A$6:$I$25,8,FALSE)&amp;VLOOKUP(U6,'Ticker Team ratings'!$A$6:$I$25,9,FALSE),VLOOKUP($B27,'Ticker Team ratings'!$A$6:$I$25,9,FALSE)&amp;VLOOKUP(U6,'Ticker Team ratings'!$A$6:$I$25,8,FALSE))</f>
        <v>BABH</v>
      </c>
      <c r="V27" s="15" t="str">
        <f>IF(CODE(V6)&lt;91,VLOOKUP($B27,'Ticker Team ratings'!$A$6:$I$25,8,FALSE)&amp;VLOOKUP(V6,'Ticker Team ratings'!$A$6:$I$25,9,FALSE),VLOOKUP($B27,'Ticker Team ratings'!$A$6:$I$25,9,FALSE)&amp;VLOOKUP(V6,'Ticker Team ratings'!$A$6:$I$25,8,FALSE))</f>
        <v>BHTA</v>
      </c>
      <c r="W27" s="15" t="str">
        <f>IF(CODE(W6)&lt;91,VLOOKUP($B27,'Ticker Team ratings'!$A$6:$I$25,8,FALSE)&amp;VLOOKUP(W6,'Ticker Team ratings'!$A$6:$I$25,9,FALSE),VLOOKUP($B27,'Ticker Team ratings'!$A$6:$I$25,9,FALSE)&amp;VLOOKUP(W6,'Ticker Team ratings'!$A$6:$I$25,8,FALSE))</f>
        <v>BATH</v>
      </c>
      <c r="X27" s="15" t="str">
        <f>IF(CODE(X6)&lt;91,VLOOKUP($B27,'Ticker Team ratings'!$A$6:$I$25,8,FALSE)&amp;VLOOKUP(X6,'Ticker Team ratings'!$A$6:$I$25,9,FALSE),VLOOKUP($B27,'Ticker Team ratings'!$A$6:$I$25,9,FALSE)&amp;VLOOKUP(X6,'Ticker Team ratings'!$A$6:$I$25,8,FALSE))</f>
        <v>BABH</v>
      </c>
      <c r="Y27" s="15" t="str">
        <f>IF(CODE(Y6)&lt;91,VLOOKUP($B27,'Ticker Team ratings'!$A$6:$I$25,8,FALSE)&amp;VLOOKUP(Y6,'Ticker Team ratings'!$A$6:$I$25,9,FALSE),VLOOKUP($B27,'Ticker Team ratings'!$A$6:$I$25,9,FALSE)&amp;VLOOKUP(Y6,'Ticker Team ratings'!$A$6:$I$25,8,FALSE))</f>
        <v>BHTA</v>
      </c>
      <c r="Z27" s="15" t="e">
        <f>IF(CODE(Z6)&lt;91,VLOOKUP($B27,'Ticker Team ratings'!$A$6:$I$25,8,FALSE)&amp;VLOOKUP(Z6,'Ticker Team ratings'!$A$6:$I$25,9,FALSE),VLOOKUP($B27,'Ticker Team ratings'!$A$6:$I$25,9,FALSE)&amp;VLOOKUP(Z6,'Ticker Team ratings'!$A$6:$I$25,8,FALSE))</f>
        <v>#N/A</v>
      </c>
      <c r="AA27" s="15" t="str">
        <f>IF(CODE(AA6)&lt;91,VLOOKUP($B27,'Ticker Team ratings'!$A$6:$I$25,8,FALSE)&amp;VLOOKUP(AA6,'Ticker Team ratings'!$A$6:$I$25,9,FALSE),VLOOKUP($B27,'Ticker Team ratings'!$A$6:$I$25,9,FALSE)&amp;VLOOKUP(AA6,'Ticker Team ratings'!$A$6:$I$25,8,FALSE))</f>
        <v>BHTA</v>
      </c>
      <c r="AB27" s="15" t="str">
        <f>IF(CODE(AB6)&lt;91,VLOOKUP($B27,'Ticker Team ratings'!$A$6:$I$25,8,FALSE)&amp;VLOOKUP(AB6,'Ticker Team ratings'!$A$6:$I$25,9,FALSE),VLOOKUP($B27,'Ticker Team ratings'!$A$6:$I$25,9,FALSE)&amp;VLOOKUP(AB6,'Ticker Team ratings'!$A$6:$I$25,8,FALSE))</f>
        <v>BABH</v>
      </c>
      <c r="AC27" s="15" t="str">
        <f>IF(CODE(AC6)&lt;91,VLOOKUP($B27,'Ticker Team ratings'!$A$6:$I$25,8,FALSE)&amp;VLOOKUP(AC6,'Ticker Team ratings'!$A$6:$I$25,9,FALSE),VLOOKUP($B27,'Ticker Team ratings'!$A$6:$I$25,9,FALSE)&amp;VLOOKUP(AC6,'Ticker Team ratings'!$A$6:$I$25,8,FALSE))</f>
        <v>BHTA</v>
      </c>
      <c r="AD27" s="15" t="str">
        <f>IF(CODE(AD6)&lt;91,VLOOKUP($B27,'Ticker Team ratings'!$A$6:$I$25,8,FALSE)&amp;VLOOKUP(AD6,'Ticker Team ratings'!$A$6:$I$25,9,FALSE),VLOOKUP($B27,'Ticker Team ratings'!$A$6:$I$25,9,FALSE)&amp;VLOOKUP(AD6,'Ticker Team ratings'!$A$6:$I$25,8,FALSE))</f>
        <v>BABH</v>
      </c>
      <c r="AE27" s="15" t="e">
        <f>IF(CODE(AE6)&lt;91,VLOOKUP($B27,'Ticker Team ratings'!$A$6:$I$25,8,FALSE)&amp;VLOOKUP(AE6,'Ticker Team ratings'!$A$6:$I$25,9,FALSE),VLOOKUP($B27,'Ticker Team ratings'!$A$6:$I$25,9,FALSE)&amp;VLOOKUP(AE6,'Ticker Team ratings'!$A$6:$I$25,8,FALSE))</f>
        <v>#N/A</v>
      </c>
    </row>
    <row r="28" spans="2:31" outlineLevel="2" x14ac:dyDescent="0.2">
      <c r="B28" s="14" t="s">
        <v>46</v>
      </c>
      <c r="C28" s="8" t="s">
        <v>4</v>
      </c>
      <c r="D28" s="15" t="str">
        <f>IF(CODE(D7)&lt;91,VLOOKUP($B28,'Ticker Team ratings'!$A$6:$I$25,8,FALSE)&amp;VLOOKUP(D7,'Ticker Team ratings'!$A$6:$I$25,9,FALSE),VLOOKUP($B28,'Ticker Team ratings'!$A$6:$I$25,9,FALSE)&amp;VLOOKUP(D7,'Ticker Team ratings'!$A$6:$I$25,8,FALSE))</f>
        <v>THBA</v>
      </c>
      <c r="E28" s="15" t="str">
        <f>IF(CODE(E7)&lt;91,VLOOKUP($B28,'Ticker Team ratings'!$A$6:$I$25,8,FALSE)&amp;VLOOKUP(E7,'Ticker Team ratings'!$A$6:$I$25,9,FALSE),VLOOKUP($B28,'Ticker Team ratings'!$A$6:$I$25,9,FALSE)&amp;VLOOKUP(E7,'Ticker Team ratings'!$A$6:$I$25,8,FALSE))</f>
        <v>TATH</v>
      </c>
      <c r="F28" s="15" t="str">
        <f>IF(CODE(F7)&lt;91,VLOOKUP($B28,'Ticker Team ratings'!$A$6:$I$25,8,FALSE)&amp;VLOOKUP(F7,'Ticker Team ratings'!$A$6:$I$25,9,FALSE),VLOOKUP($B28,'Ticker Team ratings'!$A$6:$I$25,9,FALSE)&amp;VLOOKUP(F7,'Ticker Team ratings'!$A$6:$I$25,8,FALSE))</f>
        <v>THTA</v>
      </c>
      <c r="G28" s="15" t="str">
        <f>IF(CODE(G7)&lt;91,VLOOKUP($B28,'Ticker Team ratings'!$A$6:$I$25,8,FALSE)&amp;VLOOKUP(G7,'Ticker Team ratings'!$A$6:$I$25,9,FALSE),VLOOKUP($B28,'Ticker Team ratings'!$A$6:$I$25,9,FALSE)&amp;VLOOKUP(G7,'Ticker Team ratings'!$A$6:$I$25,8,FALSE))</f>
        <v>TABH</v>
      </c>
      <c r="H28" s="15" t="str">
        <f>IF(CODE(H7)&lt;91,VLOOKUP($B28,'Ticker Team ratings'!$A$6:$I$25,8,FALSE)&amp;VLOOKUP(H7,'Ticker Team ratings'!$A$6:$I$25,9,FALSE),VLOOKUP($B28,'Ticker Team ratings'!$A$6:$I$25,9,FALSE)&amp;VLOOKUP(H7,'Ticker Team ratings'!$A$6:$I$25,8,FALSE))</f>
        <v>THTA</v>
      </c>
      <c r="I28" s="15" t="str">
        <f>IF(CODE(I7)&lt;91,VLOOKUP($B28,'Ticker Team ratings'!$A$6:$I$25,8,FALSE)&amp;VLOOKUP(I7,'Ticker Team ratings'!$A$6:$I$25,9,FALSE),VLOOKUP($B28,'Ticker Team ratings'!$A$6:$I$25,9,FALSE)&amp;VLOOKUP(I7,'Ticker Team ratings'!$A$6:$I$25,8,FALSE))</f>
        <v>TABH</v>
      </c>
      <c r="J28" s="15" t="str">
        <f>IF(CODE(J7)&lt;91,VLOOKUP($B28,'Ticker Team ratings'!$A$6:$I$25,8,FALSE)&amp;VLOOKUP(J7,'Ticker Team ratings'!$A$6:$I$25,9,FALSE),VLOOKUP($B28,'Ticker Team ratings'!$A$6:$I$25,9,FALSE)&amp;VLOOKUP(J7,'Ticker Team ratings'!$A$6:$I$25,8,FALSE))</f>
        <v>THTA</v>
      </c>
      <c r="K28" s="15" t="e">
        <f>IF(CODE(K7)&lt;91,VLOOKUP($B28,'Ticker Team ratings'!$A$6:$I$25,8,FALSE)&amp;VLOOKUP(K7,'Ticker Team ratings'!$A$6:$I$25,9,FALSE),VLOOKUP($B28,'Ticker Team ratings'!$A$6:$I$25,9,FALSE)&amp;VLOOKUP(K7,'Ticker Team ratings'!$A$6:$I$25,8,FALSE))</f>
        <v>#N/A</v>
      </c>
      <c r="L28" s="15" t="str">
        <f>IF(CODE(L7)&lt;91,VLOOKUP($B28,'Ticker Team ratings'!$A$6:$I$25,8,FALSE)&amp;VLOOKUP(L7,'Ticker Team ratings'!$A$6:$I$25,9,FALSE),VLOOKUP($B28,'Ticker Team ratings'!$A$6:$I$25,9,FALSE)&amp;VLOOKUP(L7,'Ticker Team ratings'!$A$6:$I$25,8,FALSE))</f>
        <v>THBA</v>
      </c>
      <c r="M28" s="15" t="str">
        <f>IF(CODE(M7)&lt;91,VLOOKUP($B28,'Ticker Team ratings'!$A$6:$I$25,8,FALSE)&amp;VLOOKUP(M7,'Ticker Team ratings'!$A$6:$I$25,9,FALSE),VLOOKUP($B28,'Ticker Team ratings'!$A$6:$I$25,9,FALSE)&amp;VLOOKUP(M7,'Ticker Team ratings'!$A$6:$I$25,8,FALSE))</f>
        <v>TATH</v>
      </c>
      <c r="N28" s="15" t="str">
        <f>IF(CODE(N7)&lt;91,VLOOKUP($B28,'Ticker Team ratings'!$A$6:$I$25,8,FALSE)&amp;VLOOKUP(N7,'Ticker Team ratings'!$A$6:$I$25,9,FALSE),VLOOKUP($B28,'Ticker Team ratings'!$A$6:$I$25,9,FALSE)&amp;VLOOKUP(N7,'Ticker Team ratings'!$A$6:$I$25,8,FALSE))</f>
        <v>THTA</v>
      </c>
      <c r="O28" s="15" t="str">
        <f>IF(CODE(O7)&lt;91,VLOOKUP($B28,'Ticker Team ratings'!$A$6:$I$25,8,FALSE)&amp;VLOOKUP(O7,'Ticker Team ratings'!$A$6:$I$25,9,FALSE),VLOOKUP($B28,'Ticker Team ratings'!$A$6:$I$25,9,FALSE)&amp;VLOOKUP(O7,'Ticker Team ratings'!$A$6:$I$25,8,FALSE))</f>
        <v>TATH</v>
      </c>
      <c r="P28" s="15" t="str">
        <f>IF(CODE(P7)&lt;91,VLOOKUP($B28,'Ticker Team ratings'!$A$6:$I$25,8,FALSE)&amp;VLOOKUP(P7,'Ticker Team ratings'!$A$6:$I$25,9,FALSE),VLOOKUP($B28,'Ticker Team ratings'!$A$6:$I$25,9,FALSE)&amp;VLOOKUP(P7,'Ticker Team ratings'!$A$6:$I$25,8,FALSE))</f>
        <v>TATH</v>
      </c>
      <c r="Q28" s="15" t="str">
        <f>IF(CODE(Q7)&lt;91,VLOOKUP($B28,'Ticker Team ratings'!$A$6:$I$25,8,FALSE)&amp;VLOOKUP(Q7,'Ticker Team ratings'!$A$6:$I$25,9,FALSE),VLOOKUP($B28,'Ticker Team ratings'!$A$6:$I$25,9,FALSE)&amp;VLOOKUP(Q7,'Ticker Team ratings'!$A$6:$I$25,8,FALSE))</f>
        <v>THBA</v>
      </c>
      <c r="R28" s="15" t="str">
        <f>IF(CODE(R7)&lt;91,VLOOKUP($B28,'Ticker Team ratings'!$A$6:$I$25,8,FALSE)&amp;VLOOKUP(R7,'Ticker Team ratings'!$A$6:$I$25,9,FALSE),VLOOKUP($B28,'Ticker Team ratings'!$A$6:$I$25,9,FALSE)&amp;VLOOKUP(R7,'Ticker Team ratings'!$A$6:$I$25,8,FALSE))</f>
        <v>THBA</v>
      </c>
      <c r="S28" s="15" t="e">
        <f>IF(CODE(S7)&lt;91,VLOOKUP($B28,'Ticker Team ratings'!$A$6:$I$25,8,FALSE)&amp;VLOOKUP(S7,'Ticker Team ratings'!$A$6:$I$25,9,FALSE),VLOOKUP($B28,'Ticker Team ratings'!$A$6:$I$25,9,FALSE)&amp;VLOOKUP(S7,'Ticker Team ratings'!$A$6:$I$25,8,FALSE))</f>
        <v>#N/A</v>
      </c>
      <c r="T28" s="15" t="str">
        <f>IF(CODE(T7)&lt;91,VLOOKUP($B28,'Ticker Team ratings'!$A$6:$I$25,8,FALSE)&amp;VLOOKUP(T7,'Ticker Team ratings'!$A$6:$I$25,9,FALSE),VLOOKUP($B28,'Ticker Team ratings'!$A$6:$I$25,9,FALSE)&amp;VLOOKUP(T7,'Ticker Team ratings'!$A$6:$I$25,8,FALSE))</f>
        <v>TABH</v>
      </c>
      <c r="U28" s="15" t="e">
        <f>IF(CODE(U7)&lt;91,VLOOKUP($B28,'Ticker Team ratings'!$A$6:$I$25,8,FALSE)&amp;VLOOKUP(U7,'Ticker Team ratings'!$A$6:$I$25,9,FALSE),VLOOKUP($B28,'Ticker Team ratings'!$A$6:$I$25,9,FALSE)&amp;VLOOKUP(U7,'Ticker Team ratings'!$A$6:$I$25,8,FALSE))</f>
        <v>#N/A</v>
      </c>
      <c r="V28" s="15" t="str">
        <f>IF(CODE(V7)&lt;91,VLOOKUP($B28,'Ticker Team ratings'!$A$6:$I$25,8,FALSE)&amp;VLOOKUP(V7,'Ticker Team ratings'!$A$6:$I$25,9,FALSE),VLOOKUP($B28,'Ticker Team ratings'!$A$6:$I$25,9,FALSE)&amp;VLOOKUP(V7,'Ticker Team ratings'!$A$6:$I$25,8,FALSE))</f>
        <v>TATH</v>
      </c>
      <c r="W28" s="15" t="str">
        <f>IF(CODE(W7)&lt;91,VLOOKUP($B28,'Ticker Team ratings'!$A$6:$I$25,8,FALSE)&amp;VLOOKUP(W7,'Ticker Team ratings'!$A$6:$I$25,9,FALSE),VLOOKUP($B28,'Ticker Team ratings'!$A$6:$I$25,9,FALSE)&amp;VLOOKUP(W7,'Ticker Team ratings'!$A$6:$I$25,8,FALSE))</f>
        <v>THBA</v>
      </c>
      <c r="X28" s="15" t="str">
        <f>IF(CODE(X7)&lt;91,VLOOKUP($B28,'Ticker Team ratings'!$A$6:$I$25,8,FALSE)&amp;VLOOKUP(X7,'Ticker Team ratings'!$A$6:$I$25,9,FALSE),VLOOKUP($B28,'Ticker Team ratings'!$A$6:$I$25,9,FALSE)&amp;VLOOKUP(X7,'Ticker Team ratings'!$A$6:$I$25,8,FALSE))</f>
        <v>THBA</v>
      </c>
      <c r="Y28" s="15" t="str">
        <f>IF(CODE(Y7)&lt;91,VLOOKUP($B28,'Ticker Team ratings'!$A$6:$I$25,8,FALSE)&amp;VLOOKUP(Y7,'Ticker Team ratings'!$A$6:$I$25,9,FALSE),VLOOKUP($B28,'Ticker Team ratings'!$A$6:$I$25,9,FALSE)&amp;VLOOKUP(Y7,'Ticker Team ratings'!$A$6:$I$25,8,FALSE))</f>
        <v>TATH</v>
      </c>
      <c r="Z28" s="15" t="str">
        <f>IF(CODE(Z7)&lt;91,VLOOKUP($B28,'Ticker Team ratings'!$A$6:$I$25,8,FALSE)&amp;VLOOKUP(Z7,'Ticker Team ratings'!$A$6:$I$25,9,FALSE),VLOOKUP($B28,'Ticker Team ratings'!$A$6:$I$25,9,FALSE)&amp;VLOOKUP(Z7,'Ticker Team ratings'!$A$6:$I$25,8,FALSE))</f>
        <v>THBA</v>
      </c>
      <c r="AA28" s="15" t="str">
        <f>IF(CODE(AA7)&lt;91,VLOOKUP($B28,'Ticker Team ratings'!$A$6:$I$25,8,FALSE)&amp;VLOOKUP(AA7,'Ticker Team ratings'!$A$6:$I$25,9,FALSE),VLOOKUP($B28,'Ticker Team ratings'!$A$6:$I$25,9,FALSE)&amp;VLOOKUP(AA7,'Ticker Team ratings'!$A$6:$I$25,8,FALSE))</f>
        <v>TABH</v>
      </c>
      <c r="AB28" s="15" t="str">
        <f>IF(CODE(AB7)&lt;91,VLOOKUP($B28,'Ticker Team ratings'!$A$6:$I$25,8,FALSE)&amp;VLOOKUP(AB7,'Ticker Team ratings'!$A$6:$I$25,9,FALSE),VLOOKUP($B28,'Ticker Team ratings'!$A$6:$I$25,9,FALSE)&amp;VLOOKUP(AB7,'Ticker Team ratings'!$A$6:$I$25,8,FALSE))</f>
        <v>THTA</v>
      </c>
      <c r="AC28" s="15" t="str">
        <f>IF(CODE(AC7)&lt;91,VLOOKUP($B28,'Ticker Team ratings'!$A$6:$I$25,8,FALSE)&amp;VLOOKUP(AC7,'Ticker Team ratings'!$A$6:$I$25,9,FALSE),VLOOKUP($B28,'Ticker Team ratings'!$A$6:$I$25,9,FALSE)&amp;VLOOKUP(AC7,'Ticker Team ratings'!$A$6:$I$25,8,FALSE))</f>
        <v>TABH</v>
      </c>
      <c r="AD28" s="15" t="str">
        <f>IF(CODE(AD7)&lt;91,VLOOKUP($B28,'Ticker Team ratings'!$A$6:$I$25,8,FALSE)&amp;VLOOKUP(AD7,'Ticker Team ratings'!$A$6:$I$25,9,FALSE),VLOOKUP($B28,'Ticker Team ratings'!$A$6:$I$25,9,FALSE)&amp;VLOOKUP(AD7,'Ticker Team ratings'!$A$6:$I$25,8,FALSE))</f>
        <v>THTA</v>
      </c>
      <c r="AE28" s="15" t="str">
        <f>IF(CODE(AE7)&lt;91,VLOOKUP($B28,'Ticker Team ratings'!$A$6:$I$25,8,FALSE)&amp;VLOOKUP(AE7,'Ticker Team ratings'!$A$6:$I$25,9,FALSE),VLOOKUP($B28,'Ticker Team ratings'!$A$6:$I$25,9,FALSE)&amp;VLOOKUP(AE7,'Ticker Team ratings'!$A$6:$I$25,8,FALSE))</f>
        <v>TATH</v>
      </c>
    </row>
    <row r="29" spans="2:31" outlineLevel="2" x14ac:dyDescent="0.2">
      <c r="B29" s="14" t="s">
        <v>45</v>
      </c>
      <c r="C29" s="8" t="s">
        <v>5</v>
      </c>
      <c r="D29" s="15" t="e">
        <f>IF(CODE(D8)&lt;91,VLOOKUP($B29,'Ticker Team ratings'!$A$6:$I$25,8,FALSE)&amp;VLOOKUP(D8,'Ticker Team ratings'!$A$6:$I$25,9,FALSE),VLOOKUP($B29,'Ticker Team ratings'!$A$6:$I$25,9,FALSE)&amp;VLOOKUP(D8,'Ticker Team ratings'!$A$6:$I$25,8,FALSE))</f>
        <v>#N/A</v>
      </c>
      <c r="E29" s="15" t="e">
        <f>IF(CODE(E8)&lt;91,VLOOKUP($B29,'Ticker Team ratings'!$A$6:$I$25,8,FALSE)&amp;VLOOKUP(E8,'Ticker Team ratings'!$A$6:$I$25,9,FALSE),VLOOKUP($B29,'Ticker Team ratings'!$A$6:$I$25,9,FALSE)&amp;VLOOKUP(E8,'Ticker Team ratings'!$A$6:$I$25,8,FALSE))</f>
        <v>#N/A</v>
      </c>
      <c r="F29" s="15" t="e">
        <f>IF(CODE(F8)&lt;91,VLOOKUP($B29,'Ticker Team ratings'!$A$6:$I$25,8,FALSE)&amp;VLOOKUP(F8,'Ticker Team ratings'!$A$6:$I$25,9,FALSE),VLOOKUP($B29,'Ticker Team ratings'!$A$6:$I$25,9,FALSE)&amp;VLOOKUP(F8,'Ticker Team ratings'!$A$6:$I$25,8,FALSE))</f>
        <v>#N/A</v>
      </c>
      <c r="G29" s="15" t="e">
        <f>IF(CODE(G8)&lt;91,VLOOKUP($B29,'Ticker Team ratings'!$A$6:$I$25,8,FALSE)&amp;VLOOKUP(G8,'Ticker Team ratings'!$A$6:$I$25,9,FALSE),VLOOKUP($B29,'Ticker Team ratings'!$A$6:$I$25,9,FALSE)&amp;VLOOKUP(G8,'Ticker Team ratings'!$A$6:$I$25,8,FALSE))</f>
        <v>#N/A</v>
      </c>
      <c r="H29" s="15" t="e">
        <f>IF(CODE(H8)&lt;91,VLOOKUP($B29,'Ticker Team ratings'!$A$6:$I$25,8,FALSE)&amp;VLOOKUP(H8,'Ticker Team ratings'!$A$6:$I$25,9,FALSE),VLOOKUP($B29,'Ticker Team ratings'!$A$6:$I$25,9,FALSE)&amp;VLOOKUP(H8,'Ticker Team ratings'!$A$6:$I$25,8,FALSE))</f>
        <v>#N/A</v>
      </c>
      <c r="I29" s="15" t="e">
        <f>IF(CODE(I8)&lt;91,VLOOKUP($B29,'Ticker Team ratings'!$A$6:$I$25,8,FALSE)&amp;VLOOKUP(I8,'Ticker Team ratings'!$A$6:$I$25,9,FALSE),VLOOKUP($B29,'Ticker Team ratings'!$A$6:$I$25,9,FALSE)&amp;VLOOKUP(I8,'Ticker Team ratings'!$A$6:$I$25,8,FALSE))</f>
        <v>#N/A</v>
      </c>
      <c r="J29" s="15" t="e">
        <f>IF(CODE(J8)&lt;91,VLOOKUP($B29,'Ticker Team ratings'!$A$6:$I$25,8,FALSE)&amp;VLOOKUP(J8,'Ticker Team ratings'!$A$6:$I$25,9,FALSE),VLOOKUP($B29,'Ticker Team ratings'!$A$6:$I$25,9,FALSE)&amp;VLOOKUP(J8,'Ticker Team ratings'!$A$6:$I$25,8,FALSE))</f>
        <v>#N/A</v>
      </c>
      <c r="K29" s="15" t="e">
        <f>IF(CODE(K8)&lt;91,VLOOKUP($B29,'Ticker Team ratings'!$A$6:$I$25,8,FALSE)&amp;VLOOKUP(K8,'Ticker Team ratings'!$A$6:$I$25,9,FALSE),VLOOKUP($B29,'Ticker Team ratings'!$A$6:$I$25,9,FALSE)&amp;VLOOKUP(K8,'Ticker Team ratings'!$A$6:$I$25,8,FALSE))</f>
        <v>#N/A</v>
      </c>
      <c r="L29" s="15" t="e">
        <f>IF(CODE(L8)&lt;91,VLOOKUP($B29,'Ticker Team ratings'!$A$6:$I$25,8,FALSE)&amp;VLOOKUP(L8,'Ticker Team ratings'!$A$6:$I$25,9,FALSE),VLOOKUP($B29,'Ticker Team ratings'!$A$6:$I$25,9,FALSE)&amp;VLOOKUP(L8,'Ticker Team ratings'!$A$6:$I$25,8,FALSE))</f>
        <v>#N/A</v>
      </c>
      <c r="M29" s="15" t="e">
        <f>IF(CODE(M8)&lt;91,VLOOKUP($B29,'Ticker Team ratings'!$A$6:$I$25,8,FALSE)&amp;VLOOKUP(M8,'Ticker Team ratings'!$A$6:$I$25,9,FALSE),VLOOKUP($B29,'Ticker Team ratings'!$A$6:$I$25,9,FALSE)&amp;VLOOKUP(M8,'Ticker Team ratings'!$A$6:$I$25,8,FALSE))</f>
        <v>#N/A</v>
      </c>
      <c r="N29" s="15" t="e">
        <f>IF(CODE(N8)&lt;91,VLOOKUP($B29,'Ticker Team ratings'!$A$6:$I$25,8,FALSE)&amp;VLOOKUP(N8,'Ticker Team ratings'!$A$6:$I$25,9,FALSE),VLOOKUP($B29,'Ticker Team ratings'!$A$6:$I$25,9,FALSE)&amp;VLOOKUP(N8,'Ticker Team ratings'!$A$6:$I$25,8,FALSE))</f>
        <v>#N/A</v>
      </c>
      <c r="O29" s="15" t="e">
        <f>IF(CODE(O8)&lt;91,VLOOKUP($B29,'Ticker Team ratings'!$A$6:$I$25,8,FALSE)&amp;VLOOKUP(O8,'Ticker Team ratings'!$A$6:$I$25,9,FALSE),VLOOKUP($B29,'Ticker Team ratings'!$A$6:$I$25,9,FALSE)&amp;VLOOKUP(O8,'Ticker Team ratings'!$A$6:$I$25,8,FALSE))</f>
        <v>#N/A</v>
      </c>
      <c r="P29" s="15" t="e">
        <f>IF(CODE(P8)&lt;91,VLOOKUP($B29,'Ticker Team ratings'!$A$6:$I$25,8,FALSE)&amp;VLOOKUP(P8,'Ticker Team ratings'!$A$6:$I$25,9,FALSE),VLOOKUP($B29,'Ticker Team ratings'!$A$6:$I$25,9,FALSE)&amp;VLOOKUP(P8,'Ticker Team ratings'!$A$6:$I$25,8,FALSE))</f>
        <v>#N/A</v>
      </c>
      <c r="Q29" s="15" t="e">
        <f>IF(CODE(Q8)&lt;91,VLOOKUP($B29,'Ticker Team ratings'!$A$6:$I$25,8,FALSE)&amp;VLOOKUP(Q8,'Ticker Team ratings'!$A$6:$I$25,9,FALSE),VLOOKUP($B29,'Ticker Team ratings'!$A$6:$I$25,9,FALSE)&amp;VLOOKUP(Q8,'Ticker Team ratings'!$A$6:$I$25,8,FALSE))</f>
        <v>#N/A</v>
      </c>
      <c r="R29" s="15" t="e">
        <f>IF(CODE(R8)&lt;91,VLOOKUP($B29,'Ticker Team ratings'!$A$6:$I$25,8,FALSE)&amp;VLOOKUP(R8,'Ticker Team ratings'!$A$6:$I$25,9,FALSE),VLOOKUP($B29,'Ticker Team ratings'!$A$6:$I$25,9,FALSE)&amp;VLOOKUP(R8,'Ticker Team ratings'!$A$6:$I$25,8,FALSE))</f>
        <v>#N/A</v>
      </c>
      <c r="S29" s="15" t="e">
        <f>IF(CODE(S8)&lt;91,VLOOKUP($B29,'Ticker Team ratings'!$A$6:$I$25,8,FALSE)&amp;VLOOKUP(S8,'Ticker Team ratings'!$A$6:$I$25,9,FALSE),VLOOKUP($B29,'Ticker Team ratings'!$A$6:$I$25,9,FALSE)&amp;VLOOKUP(S8,'Ticker Team ratings'!$A$6:$I$25,8,FALSE))</f>
        <v>#N/A</v>
      </c>
      <c r="T29" s="15" t="e">
        <f>IF(CODE(T8)&lt;91,VLOOKUP($B29,'Ticker Team ratings'!$A$6:$I$25,8,FALSE)&amp;VLOOKUP(T8,'Ticker Team ratings'!$A$6:$I$25,9,FALSE),VLOOKUP($B29,'Ticker Team ratings'!$A$6:$I$25,9,FALSE)&amp;VLOOKUP(T8,'Ticker Team ratings'!$A$6:$I$25,8,FALSE))</f>
        <v>#N/A</v>
      </c>
      <c r="U29" s="15" t="e">
        <f>IF(CODE(U8)&lt;91,VLOOKUP($B29,'Ticker Team ratings'!$A$6:$I$25,8,FALSE)&amp;VLOOKUP(U8,'Ticker Team ratings'!$A$6:$I$25,9,FALSE),VLOOKUP($B29,'Ticker Team ratings'!$A$6:$I$25,9,FALSE)&amp;VLOOKUP(U8,'Ticker Team ratings'!$A$6:$I$25,8,FALSE))</f>
        <v>#N/A</v>
      </c>
      <c r="V29" s="15" t="e">
        <f>IF(CODE(V8)&lt;91,VLOOKUP($B29,'Ticker Team ratings'!$A$6:$I$25,8,FALSE)&amp;VLOOKUP(V8,'Ticker Team ratings'!$A$6:$I$25,9,FALSE),VLOOKUP($B29,'Ticker Team ratings'!$A$6:$I$25,9,FALSE)&amp;VLOOKUP(V8,'Ticker Team ratings'!$A$6:$I$25,8,FALSE))</f>
        <v>#N/A</v>
      </c>
      <c r="W29" s="15" t="e">
        <f>IF(CODE(W8)&lt;91,VLOOKUP($B29,'Ticker Team ratings'!$A$6:$I$25,8,FALSE)&amp;VLOOKUP(W8,'Ticker Team ratings'!$A$6:$I$25,9,FALSE),VLOOKUP($B29,'Ticker Team ratings'!$A$6:$I$25,9,FALSE)&amp;VLOOKUP(W8,'Ticker Team ratings'!$A$6:$I$25,8,FALSE))</f>
        <v>#N/A</v>
      </c>
      <c r="X29" s="15" t="e">
        <f>IF(CODE(X8)&lt;91,VLOOKUP($B29,'Ticker Team ratings'!$A$6:$I$25,8,FALSE)&amp;VLOOKUP(X8,'Ticker Team ratings'!$A$6:$I$25,9,FALSE),VLOOKUP($B29,'Ticker Team ratings'!$A$6:$I$25,9,FALSE)&amp;VLOOKUP(X8,'Ticker Team ratings'!$A$6:$I$25,8,FALSE))</f>
        <v>#N/A</v>
      </c>
      <c r="Y29" s="15" t="e">
        <f>IF(CODE(Y8)&lt;91,VLOOKUP($B29,'Ticker Team ratings'!$A$6:$I$25,8,FALSE)&amp;VLOOKUP(Y8,'Ticker Team ratings'!$A$6:$I$25,9,FALSE),VLOOKUP($B29,'Ticker Team ratings'!$A$6:$I$25,9,FALSE)&amp;VLOOKUP(Y8,'Ticker Team ratings'!$A$6:$I$25,8,FALSE))</f>
        <v>#N/A</v>
      </c>
      <c r="Z29" s="15" t="e">
        <f>IF(CODE(Z8)&lt;91,VLOOKUP($B29,'Ticker Team ratings'!$A$6:$I$25,8,FALSE)&amp;VLOOKUP(Z8,'Ticker Team ratings'!$A$6:$I$25,9,FALSE),VLOOKUP($B29,'Ticker Team ratings'!$A$6:$I$25,9,FALSE)&amp;VLOOKUP(Z8,'Ticker Team ratings'!$A$6:$I$25,8,FALSE))</f>
        <v>#N/A</v>
      </c>
      <c r="AA29" s="15" t="e">
        <f>IF(CODE(AA8)&lt;91,VLOOKUP($B29,'Ticker Team ratings'!$A$6:$I$25,8,FALSE)&amp;VLOOKUP(AA8,'Ticker Team ratings'!$A$6:$I$25,9,FALSE),VLOOKUP($B29,'Ticker Team ratings'!$A$6:$I$25,9,FALSE)&amp;VLOOKUP(AA8,'Ticker Team ratings'!$A$6:$I$25,8,FALSE))</f>
        <v>#N/A</v>
      </c>
      <c r="AB29" s="15" t="e">
        <f>IF(CODE(AB8)&lt;91,VLOOKUP($B29,'Ticker Team ratings'!$A$6:$I$25,8,FALSE)&amp;VLOOKUP(AB8,'Ticker Team ratings'!$A$6:$I$25,9,FALSE),VLOOKUP($B29,'Ticker Team ratings'!$A$6:$I$25,9,FALSE)&amp;VLOOKUP(AB8,'Ticker Team ratings'!$A$6:$I$25,8,FALSE))</f>
        <v>#N/A</v>
      </c>
      <c r="AC29" s="15" t="e">
        <f>IF(CODE(AC8)&lt;91,VLOOKUP($B29,'Ticker Team ratings'!$A$6:$I$25,8,FALSE)&amp;VLOOKUP(AC8,'Ticker Team ratings'!$A$6:$I$25,9,FALSE),VLOOKUP($B29,'Ticker Team ratings'!$A$6:$I$25,9,FALSE)&amp;VLOOKUP(AC8,'Ticker Team ratings'!$A$6:$I$25,8,FALSE))</f>
        <v>#N/A</v>
      </c>
      <c r="AD29" s="15" t="e">
        <f>IF(CODE(AD8)&lt;91,VLOOKUP($B29,'Ticker Team ratings'!$A$6:$I$25,8,FALSE)&amp;VLOOKUP(AD8,'Ticker Team ratings'!$A$6:$I$25,9,FALSE),VLOOKUP($B29,'Ticker Team ratings'!$A$6:$I$25,9,FALSE)&amp;VLOOKUP(AD8,'Ticker Team ratings'!$A$6:$I$25,8,FALSE))</f>
        <v>#N/A</v>
      </c>
      <c r="AE29" s="15" t="e">
        <f>IF(CODE(AE8)&lt;91,VLOOKUP($B29,'Ticker Team ratings'!$A$6:$I$25,8,FALSE)&amp;VLOOKUP(AE8,'Ticker Team ratings'!$A$6:$I$25,9,FALSE),VLOOKUP($B29,'Ticker Team ratings'!$A$6:$I$25,9,FALSE)&amp;VLOOKUP(AE8,'Ticker Team ratings'!$A$6:$I$25,8,FALSE))</f>
        <v>#N/A</v>
      </c>
    </row>
    <row r="30" spans="2:31" outlineLevel="2" x14ac:dyDescent="0.2">
      <c r="B30" s="14" t="s">
        <v>47</v>
      </c>
      <c r="C30" s="9" t="s">
        <v>6</v>
      </c>
      <c r="D30" s="15" t="str">
        <f>IF(CODE(D9)&lt;91,VLOOKUP($B30,'Ticker Team ratings'!$A$6:$I$25,8,FALSE)&amp;VLOOKUP(D9,'Ticker Team ratings'!$A$6:$I$25,9,FALSE),VLOOKUP($B30,'Ticker Team ratings'!$A$6:$I$25,9,FALSE)&amp;VLOOKUP(D9,'Ticker Team ratings'!$A$6:$I$25,8,FALSE))</f>
        <v>THBA</v>
      </c>
      <c r="E30" s="15" t="str">
        <f>IF(CODE(E9)&lt;91,VLOOKUP($B30,'Ticker Team ratings'!$A$6:$I$25,8,FALSE)&amp;VLOOKUP(E9,'Ticker Team ratings'!$A$6:$I$25,9,FALSE),VLOOKUP($B30,'Ticker Team ratings'!$A$6:$I$25,9,FALSE)&amp;VLOOKUP(E9,'Ticker Team ratings'!$A$6:$I$25,8,FALSE))</f>
        <v>TATH</v>
      </c>
      <c r="F30" s="15" t="str">
        <f>IF(CODE(F9)&lt;91,VLOOKUP($B30,'Ticker Team ratings'!$A$6:$I$25,8,FALSE)&amp;VLOOKUP(F9,'Ticker Team ratings'!$A$6:$I$25,9,FALSE),VLOOKUP($B30,'Ticker Team ratings'!$A$6:$I$25,9,FALSE)&amp;VLOOKUP(F9,'Ticker Team ratings'!$A$6:$I$25,8,FALSE))</f>
        <v>TATH</v>
      </c>
      <c r="G30" s="15" t="str">
        <f>IF(CODE(G9)&lt;91,VLOOKUP($B30,'Ticker Team ratings'!$A$6:$I$25,8,FALSE)&amp;VLOOKUP(G9,'Ticker Team ratings'!$A$6:$I$25,9,FALSE),VLOOKUP($B30,'Ticker Team ratings'!$A$6:$I$25,9,FALSE)&amp;VLOOKUP(G9,'Ticker Team ratings'!$A$6:$I$25,8,FALSE))</f>
        <v>THTA</v>
      </c>
      <c r="H30" s="15" t="str">
        <f>IF(CODE(H9)&lt;91,VLOOKUP($B30,'Ticker Team ratings'!$A$6:$I$25,8,FALSE)&amp;VLOOKUP(H9,'Ticker Team ratings'!$A$6:$I$25,9,FALSE),VLOOKUP($B30,'Ticker Team ratings'!$A$6:$I$25,9,FALSE)&amp;VLOOKUP(H9,'Ticker Team ratings'!$A$6:$I$25,8,FALSE))</f>
        <v>TATH</v>
      </c>
      <c r="I30" s="15" t="str">
        <f>IF(CODE(I9)&lt;91,VLOOKUP($B30,'Ticker Team ratings'!$A$6:$I$25,8,FALSE)&amp;VLOOKUP(I9,'Ticker Team ratings'!$A$6:$I$25,9,FALSE),VLOOKUP($B30,'Ticker Team ratings'!$A$6:$I$25,9,FALSE)&amp;VLOOKUP(I9,'Ticker Team ratings'!$A$6:$I$25,8,FALSE))</f>
        <v>THTA</v>
      </c>
      <c r="J30" s="15" t="str">
        <f>IF(CODE(J9)&lt;91,VLOOKUP($B30,'Ticker Team ratings'!$A$6:$I$25,8,FALSE)&amp;VLOOKUP(J9,'Ticker Team ratings'!$A$6:$I$25,9,FALSE),VLOOKUP($B30,'Ticker Team ratings'!$A$6:$I$25,9,FALSE)&amp;VLOOKUP(J9,'Ticker Team ratings'!$A$6:$I$25,8,FALSE))</f>
        <v>THBA</v>
      </c>
      <c r="K30" s="15" t="str">
        <f>IF(CODE(K9)&lt;91,VLOOKUP($B30,'Ticker Team ratings'!$A$6:$I$25,8,FALSE)&amp;VLOOKUP(K9,'Ticker Team ratings'!$A$6:$I$25,9,FALSE),VLOOKUP($B30,'Ticker Team ratings'!$A$6:$I$25,9,FALSE)&amp;VLOOKUP(K9,'Ticker Team ratings'!$A$6:$I$25,8,FALSE))</f>
        <v>TABH</v>
      </c>
      <c r="L30" s="15" t="str">
        <f>IF(CODE(L9)&lt;91,VLOOKUP($B30,'Ticker Team ratings'!$A$6:$I$25,8,FALSE)&amp;VLOOKUP(L9,'Ticker Team ratings'!$A$6:$I$25,9,FALSE),VLOOKUP($B30,'Ticker Team ratings'!$A$6:$I$25,9,FALSE)&amp;VLOOKUP(L9,'Ticker Team ratings'!$A$6:$I$25,8,FALSE))</f>
        <v>THTA</v>
      </c>
      <c r="M30" s="15" t="str">
        <f>IF(CODE(M9)&lt;91,VLOOKUP($B30,'Ticker Team ratings'!$A$6:$I$25,8,FALSE)&amp;VLOOKUP(M9,'Ticker Team ratings'!$A$6:$I$25,9,FALSE),VLOOKUP($B30,'Ticker Team ratings'!$A$6:$I$25,9,FALSE)&amp;VLOOKUP(M9,'Ticker Team ratings'!$A$6:$I$25,8,FALSE))</f>
        <v>TABH</v>
      </c>
      <c r="N30" s="15" t="str">
        <f>IF(CODE(N9)&lt;91,VLOOKUP($B30,'Ticker Team ratings'!$A$6:$I$25,8,FALSE)&amp;VLOOKUP(N9,'Ticker Team ratings'!$A$6:$I$25,9,FALSE),VLOOKUP($B30,'Ticker Team ratings'!$A$6:$I$25,9,FALSE)&amp;VLOOKUP(N9,'Ticker Team ratings'!$A$6:$I$25,8,FALSE))</f>
        <v>THBA</v>
      </c>
      <c r="O30" s="15" t="e">
        <f>IF(CODE(O9)&lt;91,VLOOKUP($B30,'Ticker Team ratings'!$A$6:$I$25,8,FALSE)&amp;VLOOKUP(O9,'Ticker Team ratings'!$A$6:$I$25,9,FALSE),VLOOKUP($B30,'Ticker Team ratings'!$A$6:$I$25,9,FALSE)&amp;VLOOKUP(O9,'Ticker Team ratings'!$A$6:$I$25,8,FALSE))</f>
        <v>#N/A</v>
      </c>
      <c r="P30" s="15" t="e">
        <f>IF(CODE(P9)&lt;91,VLOOKUP($B30,'Ticker Team ratings'!$A$6:$I$25,8,FALSE)&amp;VLOOKUP(P9,'Ticker Team ratings'!$A$6:$I$25,9,FALSE),VLOOKUP($B30,'Ticker Team ratings'!$A$6:$I$25,9,FALSE)&amp;VLOOKUP(P9,'Ticker Team ratings'!$A$6:$I$25,8,FALSE))</f>
        <v>#N/A</v>
      </c>
      <c r="Q30" s="15" t="e">
        <f>IF(CODE(Q9)&lt;91,VLOOKUP($B30,'Ticker Team ratings'!$A$6:$I$25,8,FALSE)&amp;VLOOKUP(Q9,'Ticker Team ratings'!$A$6:$I$25,9,FALSE),VLOOKUP($B30,'Ticker Team ratings'!$A$6:$I$25,9,FALSE)&amp;VLOOKUP(Q9,'Ticker Team ratings'!$A$6:$I$25,8,FALSE))</f>
        <v>#N/A</v>
      </c>
      <c r="R30" s="15" t="str">
        <f>IF(CODE(R9)&lt;91,VLOOKUP($B30,'Ticker Team ratings'!$A$6:$I$25,8,FALSE)&amp;VLOOKUP(R9,'Ticker Team ratings'!$A$6:$I$25,9,FALSE),VLOOKUP($B30,'Ticker Team ratings'!$A$6:$I$25,9,FALSE)&amp;VLOOKUP(R9,'Ticker Team ratings'!$A$6:$I$25,8,FALSE))</f>
        <v>THBA</v>
      </c>
      <c r="S30" s="15" t="str">
        <f>IF(CODE(S9)&lt;91,VLOOKUP($B30,'Ticker Team ratings'!$A$6:$I$25,8,FALSE)&amp;VLOOKUP(S9,'Ticker Team ratings'!$A$6:$I$25,9,FALSE),VLOOKUP($B30,'Ticker Team ratings'!$A$6:$I$25,9,FALSE)&amp;VLOOKUP(S9,'Ticker Team ratings'!$A$6:$I$25,8,FALSE))</f>
        <v>TATH</v>
      </c>
      <c r="T30" s="15" t="str">
        <f>IF(CODE(T9)&lt;91,VLOOKUP($B30,'Ticker Team ratings'!$A$6:$I$25,8,FALSE)&amp;VLOOKUP(T9,'Ticker Team ratings'!$A$6:$I$25,9,FALSE),VLOOKUP($B30,'Ticker Team ratings'!$A$6:$I$25,9,FALSE)&amp;VLOOKUP(T9,'Ticker Team ratings'!$A$6:$I$25,8,FALSE))</f>
        <v>TABH</v>
      </c>
      <c r="U30" s="15" t="str">
        <f>IF(CODE(U9)&lt;91,VLOOKUP($B30,'Ticker Team ratings'!$A$6:$I$25,8,FALSE)&amp;VLOOKUP(U9,'Ticker Team ratings'!$A$6:$I$25,9,FALSE),VLOOKUP($B30,'Ticker Team ratings'!$A$6:$I$25,9,FALSE)&amp;VLOOKUP(U9,'Ticker Team ratings'!$A$6:$I$25,8,FALSE))</f>
        <v>THBA</v>
      </c>
      <c r="V30" s="15" t="str">
        <f>IF(CODE(V9)&lt;91,VLOOKUP($B30,'Ticker Team ratings'!$A$6:$I$25,8,FALSE)&amp;VLOOKUP(V9,'Ticker Team ratings'!$A$6:$I$25,9,FALSE),VLOOKUP($B30,'Ticker Team ratings'!$A$6:$I$25,9,FALSE)&amp;VLOOKUP(V9,'Ticker Team ratings'!$A$6:$I$25,8,FALSE))</f>
        <v>THTA</v>
      </c>
      <c r="W30" s="15" t="str">
        <f>IF(CODE(W9)&lt;91,VLOOKUP($B30,'Ticker Team ratings'!$A$6:$I$25,8,FALSE)&amp;VLOOKUP(W9,'Ticker Team ratings'!$A$6:$I$25,9,FALSE),VLOOKUP($B30,'Ticker Team ratings'!$A$6:$I$25,9,FALSE)&amp;VLOOKUP(W9,'Ticker Team ratings'!$A$6:$I$25,8,FALSE))</f>
        <v>TATH</v>
      </c>
      <c r="X30" s="15" t="str">
        <f>IF(CODE(X9)&lt;91,VLOOKUP($B30,'Ticker Team ratings'!$A$6:$I$25,8,FALSE)&amp;VLOOKUP(X9,'Ticker Team ratings'!$A$6:$I$25,9,FALSE),VLOOKUP($B30,'Ticker Team ratings'!$A$6:$I$25,9,FALSE)&amp;VLOOKUP(X9,'Ticker Team ratings'!$A$6:$I$25,8,FALSE))</f>
        <v>TATH</v>
      </c>
      <c r="Y30" s="15" t="str">
        <f>IF(CODE(Y9)&lt;91,VLOOKUP($B30,'Ticker Team ratings'!$A$6:$I$25,8,FALSE)&amp;VLOOKUP(Y9,'Ticker Team ratings'!$A$6:$I$25,9,FALSE),VLOOKUP($B30,'Ticker Team ratings'!$A$6:$I$25,9,FALSE)&amp;VLOOKUP(Y9,'Ticker Team ratings'!$A$6:$I$25,8,FALSE))</f>
        <v>THTA</v>
      </c>
      <c r="Z30" s="15" t="str">
        <f>IF(CODE(Z9)&lt;91,VLOOKUP($B30,'Ticker Team ratings'!$A$6:$I$25,8,FALSE)&amp;VLOOKUP(Z9,'Ticker Team ratings'!$A$6:$I$25,9,FALSE),VLOOKUP($B30,'Ticker Team ratings'!$A$6:$I$25,9,FALSE)&amp;VLOOKUP(Z9,'Ticker Team ratings'!$A$6:$I$25,8,FALSE))</f>
        <v>TATH</v>
      </c>
      <c r="AA30" s="15" t="str">
        <f>IF(CODE(AA9)&lt;91,VLOOKUP($B30,'Ticker Team ratings'!$A$6:$I$25,8,FALSE)&amp;VLOOKUP(AA9,'Ticker Team ratings'!$A$6:$I$25,9,FALSE),VLOOKUP($B30,'Ticker Team ratings'!$A$6:$I$25,9,FALSE)&amp;VLOOKUP(AA9,'Ticker Team ratings'!$A$6:$I$25,8,FALSE))</f>
        <v>THTA</v>
      </c>
      <c r="AB30" s="15" t="str">
        <f>IF(CODE(AB9)&lt;91,VLOOKUP($B30,'Ticker Team ratings'!$A$6:$I$25,8,FALSE)&amp;VLOOKUP(AB9,'Ticker Team ratings'!$A$6:$I$25,9,FALSE),VLOOKUP($B30,'Ticker Team ratings'!$A$6:$I$25,9,FALSE)&amp;VLOOKUP(AB9,'Ticker Team ratings'!$A$6:$I$25,8,FALSE))</f>
        <v>THBA</v>
      </c>
      <c r="AC30" s="15" t="str">
        <f>IF(CODE(AC9)&lt;91,VLOOKUP($B30,'Ticker Team ratings'!$A$6:$I$25,8,FALSE)&amp;VLOOKUP(AC9,'Ticker Team ratings'!$A$6:$I$25,9,FALSE),VLOOKUP($B30,'Ticker Team ratings'!$A$6:$I$25,9,FALSE)&amp;VLOOKUP(AC9,'Ticker Team ratings'!$A$6:$I$25,8,FALSE))</f>
        <v>TATH</v>
      </c>
      <c r="AD30" s="15" t="e">
        <f>IF(CODE(AD9)&lt;91,VLOOKUP($B30,'Ticker Team ratings'!$A$6:$I$25,8,FALSE)&amp;VLOOKUP(AD9,'Ticker Team ratings'!$A$6:$I$25,9,FALSE),VLOOKUP($B30,'Ticker Team ratings'!$A$6:$I$25,9,FALSE)&amp;VLOOKUP(AD9,'Ticker Team ratings'!$A$6:$I$25,8,FALSE))</f>
        <v>#N/A</v>
      </c>
      <c r="AE30" s="15" t="str">
        <f>IF(CODE(AE9)&lt;91,VLOOKUP($B30,'Ticker Team ratings'!$A$6:$I$25,8,FALSE)&amp;VLOOKUP(AE9,'Ticker Team ratings'!$A$6:$I$25,9,FALSE),VLOOKUP($B30,'Ticker Team ratings'!$A$6:$I$25,9,FALSE)&amp;VLOOKUP(AE9,'Ticker Team ratings'!$A$6:$I$25,8,FALSE))</f>
        <v>TABH</v>
      </c>
    </row>
    <row r="31" spans="2:31" outlineLevel="2" x14ac:dyDescent="0.2">
      <c r="B31" s="14" t="s">
        <v>53</v>
      </c>
      <c r="C31" s="10" t="s">
        <v>59</v>
      </c>
      <c r="D31" s="15" t="e">
        <f>IF(CODE(D10)&lt;91,VLOOKUP($B31,'Ticker Team ratings'!$A$6:$I$25,8,FALSE)&amp;VLOOKUP(D10,'Ticker Team ratings'!$A$6:$I$25,9,FALSE),VLOOKUP($B31,'Ticker Team ratings'!$A$6:$I$25,9,FALSE)&amp;VLOOKUP(D10,'Ticker Team ratings'!$A$6:$I$25,8,FALSE))</f>
        <v>#N/A</v>
      </c>
      <c r="E31" s="15" t="str">
        <f>IF(CODE(E10)&lt;91,VLOOKUP($B31,'Ticker Team ratings'!$A$6:$I$25,8,FALSE)&amp;VLOOKUP(E10,'Ticker Team ratings'!$A$6:$I$25,9,FALSE),VLOOKUP($B31,'Ticker Team ratings'!$A$6:$I$25,9,FALSE)&amp;VLOOKUP(E10,'Ticker Team ratings'!$A$6:$I$25,8,FALSE))</f>
        <v>BHBA</v>
      </c>
      <c r="F31" s="15" t="e">
        <f>IF(CODE(F10)&lt;91,VLOOKUP($B31,'Ticker Team ratings'!$A$6:$I$25,8,FALSE)&amp;VLOOKUP(F10,'Ticker Team ratings'!$A$6:$I$25,9,FALSE),VLOOKUP($B31,'Ticker Team ratings'!$A$6:$I$25,9,FALSE)&amp;VLOOKUP(F10,'Ticker Team ratings'!$A$6:$I$25,8,FALSE))</f>
        <v>#N/A</v>
      </c>
      <c r="G31" s="15" t="e">
        <f>IF(CODE(G10)&lt;91,VLOOKUP($B31,'Ticker Team ratings'!$A$6:$I$25,8,FALSE)&amp;VLOOKUP(G10,'Ticker Team ratings'!$A$6:$I$25,9,FALSE),VLOOKUP($B31,'Ticker Team ratings'!$A$6:$I$25,9,FALSE)&amp;VLOOKUP(G10,'Ticker Team ratings'!$A$6:$I$25,8,FALSE))</f>
        <v>#N/A</v>
      </c>
      <c r="H31" s="15" t="str">
        <f>IF(CODE(H10)&lt;91,VLOOKUP($B31,'Ticker Team ratings'!$A$6:$I$25,8,FALSE)&amp;VLOOKUP(H10,'Ticker Team ratings'!$A$6:$I$25,9,FALSE),VLOOKUP($B31,'Ticker Team ratings'!$A$6:$I$25,9,FALSE)&amp;VLOOKUP(H10,'Ticker Team ratings'!$A$6:$I$25,8,FALSE))</f>
        <v>BHBA</v>
      </c>
      <c r="I31" s="15" t="str">
        <f>IF(CODE(I10)&lt;91,VLOOKUP($B31,'Ticker Team ratings'!$A$6:$I$25,8,FALSE)&amp;VLOOKUP(I10,'Ticker Team ratings'!$A$6:$I$25,9,FALSE),VLOOKUP($B31,'Ticker Team ratings'!$A$6:$I$25,9,FALSE)&amp;VLOOKUP(I10,'Ticker Team ratings'!$A$6:$I$25,8,FALSE))</f>
        <v>BHBA</v>
      </c>
      <c r="J31" s="15" t="str">
        <f>IF(CODE(J10)&lt;91,VLOOKUP($B31,'Ticker Team ratings'!$A$6:$I$25,8,FALSE)&amp;VLOOKUP(J10,'Ticker Team ratings'!$A$6:$I$25,9,FALSE),VLOOKUP($B31,'Ticker Team ratings'!$A$6:$I$25,9,FALSE)&amp;VLOOKUP(J10,'Ticker Team ratings'!$A$6:$I$25,8,FALSE))</f>
        <v>BHTA</v>
      </c>
      <c r="K31" s="15" t="str">
        <f>IF(CODE(K10)&lt;91,VLOOKUP($B31,'Ticker Team ratings'!$A$6:$I$25,8,FALSE)&amp;VLOOKUP(K10,'Ticker Team ratings'!$A$6:$I$25,9,FALSE),VLOOKUP($B31,'Ticker Team ratings'!$A$6:$I$25,9,FALSE)&amp;VLOOKUP(K10,'Ticker Team ratings'!$A$6:$I$25,8,FALSE))</f>
        <v>BABH</v>
      </c>
      <c r="L31" s="15" t="str">
        <f>IF(CODE(L10)&lt;91,VLOOKUP($B31,'Ticker Team ratings'!$A$6:$I$25,8,FALSE)&amp;VLOOKUP(L10,'Ticker Team ratings'!$A$6:$I$25,9,FALSE),VLOOKUP($B31,'Ticker Team ratings'!$A$6:$I$25,9,FALSE)&amp;VLOOKUP(L10,'Ticker Team ratings'!$A$6:$I$25,8,FALSE))</f>
        <v>BHTA</v>
      </c>
      <c r="M31" s="15" t="str">
        <f>IF(CODE(M10)&lt;91,VLOOKUP($B31,'Ticker Team ratings'!$A$6:$I$25,8,FALSE)&amp;VLOOKUP(M10,'Ticker Team ratings'!$A$6:$I$25,9,FALSE),VLOOKUP($B31,'Ticker Team ratings'!$A$6:$I$25,9,FALSE)&amp;VLOOKUP(M10,'Ticker Team ratings'!$A$6:$I$25,8,FALSE))</f>
        <v>BATH</v>
      </c>
      <c r="N31" s="15" t="str">
        <f>IF(CODE(N10)&lt;91,VLOOKUP($B31,'Ticker Team ratings'!$A$6:$I$25,8,FALSE)&amp;VLOOKUP(N10,'Ticker Team ratings'!$A$6:$I$25,9,FALSE),VLOOKUP($B31,'Ticker Team ratings'!$A$6:$I$25,9,FALSE)&amp;VLOOKUP(N10,'Ticker Team ratings'!$A$6:$I$25,8,FALSE))</f>
        <v>BHTA</v>
      </c>
      <c r="O31" s="15" t="str">
        <f>IF(CODE(O10)&lt;91,VLOOKUP($B31,'Ticker Team ratings'!$A$6:$I$25,8,FALSE)&amp;VLOOKUP(O10,'Ticker Team ratings'!$A$6:$I$25,9,FALSE),VLOOKUP($B31,'Ticker Team ratings'!$A$6:$I$25,9,FALSE)&amp;VLOOKUP(O10,'Ticker Team ratings'!$A$6:$I$25,8,FALSE))</f>
        <v>BATH</v>
      </c>
      <c r="P31" s="15" t="str">
        <f>IF(CODE(P10)&lt;91,VLOOKUP($B31,'Ticker Team ratings'!$A$6:$I$25,8,FALSE)&amp;VLOOKUP(P10,'Ticker Team ratings'!$A$6:$I$25,9,FALSE),VLOOKUP($B31,'Ticker Team ratings'!$A$6:$I$25,9,FALSE)&amp;VLOOKUP(P10,'Ticker Team ratings'!$A$6:$I$25,8,FALSE))</f>
        <v>BHTA</v>
      </c>
      <c r="Q31" s="15" t="str">
        <f>IF(CODE(Q10)&lt;91,VLOOKUP($B31,'Ticker Team ratings'!$A$6:$I$25,8,FALSE)&amp;VLOOKUP(Q10,'Ticker Team ratings'!$A$6:$I$25,9,FALSE),VLOOKUP($B31,'Ticker Team ratings'!$A$6:$I$25,9,FALSE)&amp;VLOOKUP(Q10,'Ticker Team ratings'!$A$6:$I$25,8,FALSE))</f>
        <v>BATH</v>
      </c>
      <c r="R31" s="15" t="str">
        <f>IF(CODE(R10)&lt;91,VLOOKUP($B31,'Ticker Team ratings'!$A$6:$I$25,8,FALSE)&amp;VLOOKUP(R10,'Ticker Team ratings'!$A$6:$I$25,9,FALSE),VLOOKUP($B31,'Ticker Team ratings'!$A$6:$I$25,9,FALSE)&amp;VLOOKUP(R10,'Ticker Team ratings'!$A$6:$I$25,8,FALSE))</f>
        <v>BATH</v>
      </c>
      <c r="S31" s="15" t="str">
        <f>IF(CODE(S10)&lt;91,VLOOKUP($B31,'Ticker Team ratings'!$A$6:$I$25,8,FALSE)&amp;VLOOKUP(S10,'Ticker Team ratings'!$A$6:$I$25,9,FALSE),VLOOKUP($B31,'Ticker Team ratings'!$A$6:$I$25,9,FALSE)&amp;VLOOKUP(S10,'Ticker Team ratings'!$A$6:$I$25,8,FALSE))</f>
        <v>BHBA</v>
      </c>
      <c r="T31" s="15" t="str">
        <f>IF(CODE(T10)&lt;91,VLOOKUP($B31,'Ticker Team ratings'!$A$6:$I$25,8,FALSE)&amp;VLOOKUP(T10,'Ticker Team ratings'!$A$6:$I$25,9,FALSE),VLOOKUP($B31,'Ticker Team ratings'!$A$6:$I$25,9,FALSE)&amp;VLOOKUP(T10,'Ticker Team ratings'!$A$6:$I$25,8,FALSE))</f>
        <v>BHTA</v>
      </c>
      <c r="U31" s="15" t="str">
        <f>IF(CODE(U10)&lt;91,VLOOKUP($B31,'Ticker Team ratings'!$A$6:$I$25,8,FALSE)&amp;VLOOKUP(U10,'Ticker Team ratings'!$A$6:$I$25,9,FALSE),VLOOKUP($B31,'Ticker Team ratings'!$A$6:$I$25,9,FALSE)&amp;VLOOKUP(U10,'Ticker Team ratings'!$A$6:$I$25,8,FALSE))</f>
        <v>BABH</v>
      </c>
      <c r="V31" s="15" t="e">
        <f>IF(CODE(V10)&lt;91,VLOOKUP($B31,'Ticker Team ratings'!$A$6:$I$25,8,FALSE)&amp;VLOOKUP(V10,'Ticker Team ratings'!$A$6:$I$25,9,FALSE),VLOOKUP($B31,'Ticker Team ratings'!$A$6:$I$25,9,FALSE)&amp;VLOOKUP(V10,'Ticker Team ratings'!$A$6:$I$25,8,FALSE))</f>
        <v>#N/A</v>
      </c>
      <c r="W31" s="15" t="str">
        <f>IF(CODE(W10)&lt;91,VLOOKUP($B31,'Ticker Team ratings'!$A$6:$I$25,8,FALSE)&amp;VLOOKUP(W10,'Ticker Team ratings'!$A$6:$I$25,9,FALSE),VLOOKUP($B31,'Ticker Team ratings'!$A$6:$I$25,9,FALSE)&amp;VLOOKUP(W10,'Ticker Team ratings'!$A$6:$I$25,8,FALSE))</f>
        <v>BHBA</v>
      </c>
      <c r="X31" s="15" t="str">
        <f>IF(CODE(X10)&lt;91,VLOOKUP($B31,'Ticker Team ratings'!$A$6:$I$25,8,FALSE)&amp;VLOOKUP(X10,'Ticker Team ratings'!$A$6:$I$25,9,FALSE),VLOOKUP($B31,'Ticker Team ratings'!$A$6:$I$25,9,FALSE)&amp;VLOOKUP(X10,'Ticker Team ratings'!$A$6:$I$25,8,FALSE))</f>
        <v>BHBA</v>
      </c>
      <c r="Y31" s="15" t="str">
        <f>IF(CODE(Y10)&lt;91,VLOOKUP($B31,'Ticker Team ratings'!$A$6:$I$25,8,FALSE)&amp;VLOOKUP(Y10,'Ticker Team ratings'!$A$6:$I$25,9,FALSE),VLOOKUP($B31,'Ticker Team ratings'!$A$6:$I$25,9,FALSE)&amp;VLOOKUP(Y10,'Ticker Team ratings'!$A$6:$I$25,8,FALSE))</f>
        <v>BABH</v>
      </c>
      <c r="Z31" s="15" t="e">
        <f>IF(CODE(Z10)&lt;91,VLOOKUP($B31,'Ticker Team ratings'!$A$6:$I$25,8,FALSE)&amp;VLOOKUP(Z10,'Ticker Team ratings'!$A$6:$I$25,9,FALSE),VLOOKUP($B31,'Ticker Team ratings'!$A$6:$I$25,9,FALSE)&amp;VLOOKUP(Z10,'Ticker Team ratings'!$A$6:$I$25,8,FALSE))</f>
        <v>#N/A</v>
      </c>
      <c r="AA31" s="15" t="str">
        <f>IF(CODE(AA10)&lt;91,VLOOKUP($B31,'Ticker Team ratings'!$A$6:$I$25,8,FALSE)&amp;VLOOKUP(AA10,'Ticker Team ratings'!$A$6:$I$25,9,FALSE),VLOOKUP($B31,'Ticker Team ratings'!$A$6:$I$25,9,FALSE)&amp;VLOOKUP(AA10,'Ticker Team ratings'!$A$6:$I$25,8,FALSE))</f>
        <v>BABH</v>
      </c>
      <c r="AB31" s="15" t="str">
        <f>IF(CODE(AB10)&lt;91,VLOOKUP($B31,'Ticker Team ratings'!$A$6:$I$25,8,FALSE)&amp;VLOOKUP(AB10,'Ticker Team ratings'!$A$6:$I$25,9,FALSE),VLOOKUP($B31,'Ticker Team ratings'!$A$6:$I$25,9,FALSE)&amp;VLOOKUP(AB10,'Ticker Team ratings'!$A$6:$I$25,8,FALSE))</f>
        <v>BHTA</v>
      </c>
      <c r="AC31" s="15" t="str">
        <f>IF(CODE(AC10)&lt;91,VLOOKUP($B31,'Ticker Team ratings'!$A$6:$I$25,8,FALSE)&amp;VLOOKUP(AC10,'Ticker Team ratings'!$A$6:$I$25,9,FALSE),VLOOKUP($B31,'Ticker Team ratings'!$A$6:$I$25,9,FALSE)&amp;VLOOKUP(AC10,'Ticker Team ratings'!$A$6:$I$25,8,FALSE))</f>
        <v>BATH</v>
      </c>
      <c r="AD31" s="15" t="str">
        <f>IF(CODE(AD10)&lt;91,VLOOKUP($B31,'Ticker Team ratings'!$A$6:$I$25,8,FALSE)&amp;VLOOKUP(AD10,'Ticker Team ratings'!$A$6:$I$25,9,FALSE),VLOOKUP($B31,'Ticker Team ratings'!$A$6:$I$25,9,FALSE)&amp;VLOOKUP(AD10,'Ticker Team ratings'!$A$6:$I$25,8,FALSE))</f>
        <v>BHTA</v>
      </c>
      <c r="AE31" s="15" t="str">
        <f>IF(CODE(AE10)&lt;91,VLOOKUP($B31,'Ticker Team ratings'!$A$6:$I$25,8,FALSE)&amp;VLOOKUP(AE10,'Ticker Team ratings'!$A$6:$I$25,9,FALSE),VLOOKUP($B31,'Ticker Team ratings'!$A$6:$I$25,9,FALSE)&amp;VLOOKUP(AE10,'Ticker Team ratings'!$A$6:$I$25,8,FALSE))</f>
        <v>BATH</v>
      </c>
    </row>
    <row r="32" spans="2:31" outlineLevel="2" x14ac:dyDescent="0.2">
      <c r="B32" s="14" t="s">
        <v>24</v>
      </c>
      <c r="C32" s="2" t="s">
        <v>7</v>
      </c>
      <c r="D32" s="15" t="str">
        <f>IF(CODE(D11)&lt;91,VLOOKUP($B32,'Ticker Team ratings'!$A$6:$I$25,8,FALSE)&amp;VLOOKUP(D11,'Ticker Team ratings'!$A$6:$I$25,9,FALSE),VLOOKUP($B32,'Ticker Team ratings'!$A$6:$I$25,9,FALSE)&amp;VLOOKUP(D11,'Ticker Team ratings'!$A$6:$I$25,8,FALSE))</f>
        <v>BATH</v>
      </c>
      <c r="E32" s="15" t="str">
        <f>IF(CODE(E11)&lt;91,VLOOKUP($B32,'Ticker Team ratings'!$A$6:$I$25,8,FALSE)&amp;VLOOKUP(E11,'Ticker Team ratings'!$A$6:$I$25,9,FALSE),VLOOKUP($B32,'Ticker Team ratings'!$A$6:$I$25,9,FALSE)&amp;VLOOKUP(E11,'Ticker Team ratings'!$A$6:$I$25,8,FALSE))</f>
        <v>BHBA</v>
      </c>
      <c r="F32" s="15" t="str">
        <f>IF(CODE(F11)&lt;91,VLOOKUP($B32,'Ticker Team ratings'!$A$6:$I$25,8,FALSE)&amp;VLOOKUP(F11,'Ticker Team ratings'!$A$6:$I$25,9,FALSE),VLOOKUP($B32,'Ticker Team ratings'!$A$6:$I$25,9,FALSE)&amp;VLOOKUP(F11,'Ticker Team ratings'!$A$6:$I$25,8,FALSE))</f>
        <v>BATH</v>
      </c>
      <c r="G32" s="15" t="str">
        <f>IF(CODE(G11)&lt;91,VLOOKUP($B32,'Ticker Team ratings'!$A$6:$I$25,8,FALSE)&amp;VLOOKUP(G11,'Ticker Team ratings'!$A$6:$I$25,9,FALSE),VLOOKUP($B32,'Ticker Team ratings'!$A$6:$I$25,9,FALSE)&amp;VLOOKUP(G11,'Ticker Team ratings'!$A$6:$I$25,8,FALSE))</f>
        <v>BHTA</v>
      </c>
      <c r="H32" s="15" t="str">
        <f>IF(CODE(H11)&lt;91,VLOOKUP($B32,'Ticker Team ratings'!$A$6:$I$25,8,FALSE)&amp;VLOOKUP(H11,'Ticker Team ratings'!$A$6:$I$25,9,FALSE),VLOOKUP($B32,'Ticker Team ratings'!$A$6:$I$25,9,FALSE)&amp;VLOOKUP(H11,'Ticker Team ratings'!$A$6:$I$25,8,FALSE))</f>
        <v>BABH</v>
      </c>
      <c r="I32" s="15" t="str">
        <f>IF(CODE(I11)&lt;91,VLOOKUP($B32,'Ticker Team ratings'!$A$6:$I$25,8,FALSE)&amp;VLOOKUP(I11,'Ticker Team ratings'!$A$6:$I$25,9,FALSE),VLOOKUP($B32,'Ticker Team ratings'!$A$6:$I$25,9,FALSE)&amp;VLOOKUP(I11,'Ticker Team ratings'!$A$6:$I$25,8,FALSE))</f>
        <v>BHTA</v>
      </c>
      <c r="J32" s="15" t="str">
        <f>IF(CODE(J11)&lt;91,VLOOKUP($B32,'Ticker Team ratings'!$A$6:$I$25,8,FALSE)&amp;VLOOKUP(J11,'Ticker Team ratings'!$A$6:$I$25,9,FALSE),VLOOKUP($B32,'Ticker Team ratings'!$A$6:$I$25,9,FALSE)&amp;VLOOKUP(J11,'Ticker Team ratings'!$A$6:$I$25,8,FALSE))</f>
        <v>BATH</v>
      </c>
      <c r="K32" s="15" t="str">
        <f>IF(CODE(K11)&lt;91,VLOOKUP($B32,'Ticker Team ratings'!$A$6:$I$25,8,FALSE)&amp;VLOOKUP(K11,'Ticker Team ratings'!$A$6:$I$25,9,FALSE),VLOOKUP($B32,'Ticker Team ratings'!$A$6:$I$25,9,FALSE)&amp;VLOOKUP(K11,'Ticker Team ratings'!$A$6:$I$25,8,FALSE))</f>
        <v>BHTA</v>
      </c>
      <c r="L32" s="15" t="str">
        <f>IF(CODE(L11)&lt;91,VLOOKUP($B32,'Ticker Team ratings'!$A$6:$I$25,8,FALSE)&amp;VLOOKUP(L11,'Ticker Team ratings'!$A$6:$I$25,9,FALSE),VLOOKUP($B32,'Ticker Team ratings'!$A$6:$I$25,9,FALSE)&amp;VLOOKUP(L11,'Ticker Team ratings'!$A$6:$I$25,8,FALSE))</f>
        <v>BABH</v>
      </c>
      <c r="M32" s="15" t="str">
        <f>IF(CODE(M11)&lt;91,VLOOKUP($B32,'Ticker Team ratings'!$A$6:$I$25,8,FALSE)&amp;VLOOKUP(M11,'Ticker Team ratings'!$A$6:$I$25,9,FALSE),VLOOKUP($B32,'Ticker Team ratings'!$A$6:$I$25,9,FALSE)&amp;VLOOKUP(M11,'Ticker Team ratings'!$A$6:$I$25,8,FALSE))</f>
        <v>BHTA</v>
      </c>
      <c r="N32" s="15" t="str">
        <f>IF(CODE(N11)&lt;91,VLOOKUP($B32,'Ticker Team ratings'!$A$6:$I$25,8,FALSE)&amp;VLOOKUP(N11,'Ticker Team ratings'!$A$6:$I$25,9,FALSE),VLOOKUP($B32,'Ticker Team ratings'!$A$6:$I$25,9,FALSE)&amp;VLOOKUP(N11,'Ticker Team ratings'!$A$6:$I$25,8,FALSE))</f>
        <v>BABH</v>
      </c>
      <c r="O32" s="15" t="str">
        <f>IF(CODE(O11)&lt;91,VLOOKUP($B32,'Ticker Team ratings'!$A$6:$I$25,8,FALSE)&amp;VLOOKUP(O11,'Ticker Team ratings'!$A$6:$I$25,9,FALSE),VLOOKUP($B32,'Ticker Team ratings'!$A$6:$I$25,9,FALSE)&amp;VLOOKUP(O11,'Ticker Team ratings'!$A$6:$I$25,8,FALSE))</f>
        <v>BHTA</v>
      </c>
      <c r="P32" s="15" t="e">
        <f>IF(CODE(P11)&lt;91,VLOOKUP($B32,'Ticker Team ratings'!$A$6:$I$25,8,FALSE)&amp;VLOOKUP(P11,'Ticker Team ratings'!$A$6:$I$25,9,FALSE),VLOOKUP($B32,'Ticker Team ratings'!$A$6:$I$25,9,FALSE)&amp;VLOOKUP(P11,'Ticker Team ratings'!$A$6:$I$25,8,FALSE))</f>
        <v>#N/A</v>
      </c>
      <c r="Q32" s="15" t="str">
        <f>IF(CODE(Q11)&lt;91,VLOOKUP($B32,'Ticker Team ratings'!$A$6:$I$25,8,FALSE)&amp;VLOOKUP(Q11,'Ticker Team ratings'!$A$6:$I$25,9,FALSE),VLOOKUP($B32,'Ticker Team ratings'!$A$6:$I$25,9,FALSE)&amp;VLOOKUP(Q11,'Ticker Team ratings'!$A$6:$I$25,8,FALSE))</f>
        <v>BHTA</v>
      </c>
      <c r="R32" s="15" t="str">
        <f>IF(CODE(R11)&lt;91,VLOOKUP($B32,'Ticker Team ratings'!$A$6:$I$25,8,FALSE)&amp;VLOOKUP(R11,'Ticker Team ratings'!$A$6:$I$25,9,FALSE),VLOOKUP($B32,'Ticker Team ratings'!$A$6:$I$25,9,FALSE)&amp;VLOOKUP(R11,'Ticker Team ratings'!$A$6:$I$25,8,FALSE))</f>
        <v>BHBA</v>
      </c>
      <c r="S32" s="15" t="str">
        <f>IF(CODE(S11)&lt;91,VLOOKUP($B32,'Ticker Team ratings'!$A$6:$I$25,8,FALSE)&amp;VLOOKUP(S11,'Ticker Team ratings'!$A$6:$I$25,9,FALSE),VLOOKUP($B32,'Ticker Team ratings'!$A$6:$I$25,9,FALSE)&amp;VLOOKUP(S11,'Ticker Team ratings'!$A$6:$I$25,8,FALSE))</f>
        <v>BABH</v>
      </c>
      <c r="T32" s="15" t="e">
        <f>IF(CODE(T11)&lt;91,VLOOKUP($B32,'Ticker Team ratings'!$A$6:$I$25,8,FALSE)&amp;VLOOKUP(T11,'Ticker Team ratings'!$A$6:$I$25,9,FALSE),VLOOKUP($B32,'Ticker Team ratings'!$A$6:$I$25,9,FALSE)&amp;VLOOKUP(T11,'Ticker Team ratings'!$A$6:$I$25,8,FALSE))</f>
        <v>#N/A</v>
      </c>
      <c r="U32" s="15" t="e">
        <f>IF(CODE(U11)&lt;91,VLOOKUP($B32,'Ticker Team ratings'!$A$6:$I$25,8,FALSE)&amp;VLOOKUP(U11,'Ticker Team ratings'!$A$6:$I$25,9,FALSE),VLOOKUP($B32,'Ticker Team ratings'!$A$6:$I$25,9,FALSE)&amp;VLOOKUP(U11,'Ticker Team ratings'!$A$6:$I$25,8,FALSE))</f>
        <v>#N/A</v>
      </c>
      <c r="V32" s="15" t="str">
        <f>IF(CODE(V11)&lt;91,VLOOKUP($B32,'Ticker Team ratings'!$A$6:$I$25,8,FALSE)&amp;VLOOKUP(V11,'Ticker Team ratings'!$A$6:$I$25,9,FALSE),VLOOKUP($B32,'Ticker Team ratings'!$A$6:$I$25,9,FALSE)&amp;VLOOKUP(V11,'Ticker Team ratings'!$A$6:$I$25,8,FALSE))</f>
        <v>BHTA</v>
      </c>
      <c r="W32" s="15" t="str">
        <f>IF(CODE(W11)&lt;91,VLOOKUP($B32,'Ticker Team ratings'!$A$6:$I$25,8,FALSE)&amp;VLOOKUP(W11,'Ticker Team ratings'!$A$6:$I$25,9,FALSE),VLOOKUP($B32,'Ticker Team ratings'!$A$6:$I$25,9,FALSE)&amp;VLOOKUP(W11,'Ticker Team ratings'!$A$6:$I$25,8,FALSE))</f>
        <v>BABH</v>
      </c>
      <c r="X32" s="15" t="str">
        <f>IF(CODE(X11)&lt;91,VLOOKUP($B32,'Ticker Team ratings'!$A$6:$I$25,8,FALSE)&amp;VLOOKUP(X11,'Ticker Team ratings'!$A$6:$I$25,9,FALSE),VLOOKUP($B32,'Ticker Team ratings'!$A$6:$I$25,9,FALSE)&amp;VLOOKUP(X11,'Ticker Team ratings'!$A$6:$I$25,8,FALSE))</f>
        <v>BATH</v>
      </c>
      <c r="Y32" s="15" t="str">
        <f>IF(CODE(Y11)&lt;91,VLOOKUP($B32,'Ticker Team ratings'!$A$6:$I$25,8,FALSE)&amp;VLOOKUP(Y11,'Ticker Team ratings'!$A$6:$I$25,9,FALSE),VLOOKUP($B32,'Ticker Team ratings'!$A$6:$I$25,9,FALSE)&amp;VLOOKUP(Y11,'Ticker Team ratings'!$A$6:$I$25,8,FALSE))</f>
        <v>BHBA</v>
      </c>
      <c r="Z32" s="15" t="str">
        <f>IF(CODE(Z11)&lt;91,VLOOKUP($B32,'Ticker Team ratings'!$A$6:$I$25,8,FALSE)&amp;VLOOKUP(Z11,'Ticker Team ratings'!$A$6:$I$25,9,FALSE),VLOOKUP($B32,'Ticker Team ratings'!$A$6:$I$25,9,FALSE)&amp;VLOOKUP(Z11,'Ticker Team ratings'!$A$6:$I$25,8,FALSE))</f>
        <v>BATH</v>
      </c>
      <c r="AA32" s="15" t="str">
        <f>IF(CODE(AA11)&lt;91,VLOOKUP($B32,'Ticker Team ratings'!$A$6:$I$25,8,FALSE)&amp;VLOOKUP(AA11,'Ticker Team ratings'!$A$6:$I$25,9,FALSE),VLOOKUP($B32,'Ticker Team ratings'!$A$6:$I$25,9,FALSE)&amp;VLOOKUP(AA11,'Ticker Team ratings'!$A$6:$I$25,8,FALSE))</f>
        <v>BHBA</v>
      </c>
      <c r="AB32" s="15" t="str">
        <f>IF(CODE(AB11)&lt;91,VLOOKUP($B32,'Ticker Team ratings'!$A$6:$I$25,8,FALSE)&amp;VLOOKUP(AB11,'Ticker Team ratings'!$A$6:$I$25,9,FALSE),VLOOKUP($B32,'Ticker Team ratings'!$A$6:$I$25,9,FALSE)&amp;VLOOKUP(AB11,'Ticker Team ratings'!$A$6:$I$25,8,FALSE))</f>
        <v>BATH</v>
      </c>
      <c r="AC32" s="15" t="str">
        <f>IF(CODE(AC11)&lt;91,VLOOKUP($B32,'Ticker Team ratings'!$A$6:$I$25,8,FALSE)&amp;VLOOKUP(AC11,'Ticker Team ratings'!$A$6:$I$25,9,FALSE),VLOOKUP($B32,'Ticker Team ratings'!$A$6:$I$25,9,FALSE)&amp;VLOOKUP(AC11,'Ticker Team ratings'!$A$6:$I$25,8,FALSE))</f>
        <v>BHBA</v>
      </c>
      <c r="AD32" s="15" t="str">
        <f>IF(CODE(AD11)&lt;91,VLOOKUP($B32,'Ticker Team ratings'!$A$6:$I$25,8,FALSE)&amp;VLOOKUP(AD11,'Ticker Team ratings'!$A$6:$I$25,9,FALSE),VLOOKUP($B32,'Ticker Team ratings'!$A$6:$I$25,9,FALSE)&amp;VLOOKUP(AD11,'Ticker Team ratings'!$A$6:$I$25,8,FALSE))</f>
        <v>BATH</v>
      </c>
      <c r="AE32" s="15" t="str">
        <f>IF(CODE(AE11)&lt;91,VLOOKUP($B32,'Ticker Team ratings'!$A$6:$I$25,8,FALSE)&amp;VLOOKUP(AE11,'Ticker Team ratings'!$A$6:$I$25,9,FALSE),VLOOKUP($B32,'Ticker Team ratings'!$A$6:$I$25,9,FALSE)&amp;VLOOKUP(AE11,'Ticker Team ratings'!$A$6:$I$25,8,FALSE))</f>
        <v>BHBA</v>
      </c>
    </row>
    <row r="33" spans="2:31" outlineLevel="2" x14ac:dyDescent="0.2">
      <c r="B33" s="14" t="s">
        <v>18</v>
      </c>
      <c r="C33" s="8" t="s">
        <v>8</v>
      </c>
      <c r="D33" s="15" t="str">
        <f>IF(CODE(D12)&lt;91,VLOOKUP($B33,'Ticker Team ratings'!$A$6:$I$25,8,FALSE)&amp;VLOOKUP(D12,'Ticker Team ratings'!$A$6:$I$25,9,FALSE),VLOOKUP($B33,'Ticker Team ratings'!$A$6:$I$25,9,FALSE)&amp;VLOOKUP(D12,'Ticker Team ratings'!$A$6:$I$25,8,FALSE))</f>
        <v>TABH</v>
      </c>
      <c r="E33" s="15" t="e">
        <f>IF(CODE(E12)&lt;91,VLOOKUP($B33,'Ticker Team ratings'!$A$6:$I$25,8,FALSE)&amp;VLOOKUP(E12,'Ticker Team ratings'!$A$6:$I$25,9,FALSE),VLOOKUP($B33,'Ticker Team ratings'!$A$6:$I$25,9,FALSE)&amp;VLOOKUP(E12,'Ticker Team ratings'!$A$6:$I$25,8,FALSE))</f>
        <v>#N/A</v>
      </c>
      <c r="F33" s="15" t="str">
        <f>IF(CODE(F12)&lt;91,VLOOKUP($B33,'Ticker Team ratings'!$A$6:$I$25,8,FALSE)&amp;VLOOKUP(F12,'Ticker Team ratings'!$A$6:$I$25,9,FALSE),VLOOKUP($B33,'Ticker Team ratings'!$A$6:$I$25,9,FALSE)&amp;VLOOKUP(F12,'Ticker Team ratings'!$A$6:$I$25,8,FALSE))</f>
        <v>THTA</v>
      </c>
      <c r="G33" s="15" t="str">
        <f>IF(CODE(G12)&lt;91,VLOOKUP($B33,'Ticker Team ratings'!$A$6:$I$25,8,FALSE)&amp;VLOOKUP(G12,'Ticker Team ratings'!$A$6:$I$25,9,FALSE),VLOOKUP($B33,'Ticker Team ratings'!$A$6:$I$25,9,FALSE)&amp;VLOOKUP(G12,'Ticker Team ratings'!$A$6:$I$25,8,FALSE))</f>
        <v>TATH</v>
      </c>
      <c r="H33" s="15" t="str">
        <f>IF(CODE(H12)&lt;91,VLOOKUP($B33,'Ticker Team ratings'!$A$6:$I$25,8,FALSE)&amp;VLOOKUP(H12,'Ticker Team ratings'!$A$6:$I$25,9,FALSE),VLOOKUP($B33,'Ticker Team ratings'!$A$6:$I$25,9,FALSE)&amp;VLOOKUP(H12,'Ticker Team ratings'!$A$6:$I$25,8,FALSE))</f>
        <v>THBA</v>
      </c>
      <c r="I33" s="15" t="str">
        <f>IF(CODE(I12)&lt;91,VLOOKUP($B33,'Ticker Team ratings'!$A$6:$I$25,8,FALSE)&amp;VLOOKUP(I12,'Ticker Team ratings'!$A$6:$I$25,9,FALSE),VLOOKUP($B33,'Ticker Team ratings'!$A$6:$I$25,9,FALSE)&amp;VLOOKUP(I12,'Ticker Team ratings'!$A$6:$I$25,8,FALSE))</f>
        <v>TABH</v>
      </c>
      <c r="J33" s="15" t="str">
        <f>IF(CODE(J12)&lt;91,VLOOKUP($B33,'Ticker Team ratings'!$A$6:$I$25,8,FALSE)&amp;VLOOKUP(J12,'Ticker Team ratings'!$A$6:$I$25,9,FALSE),VLOOKUP($B33,'Ticker Team ratings'!$A$6:$I$25,9,FALSE)&amp;VLOOKUP(J12,'Ticker Team ratings'!$A$6:$I$25,8,FALSE))</f>
        <v>TABH</v>
      </c>
      <c r="K33" s="15" t="str">
        <f>IF(CODE(K12)&lt;91,VLOOKUP($B33,'Ticker Team ratings'!$A$6:$I$25,8,FALSE)&amp;VLOOKUP(K12,'Ticker Team ratings'!$A$6:$I$25,9,FALSE),VLOOKUP($B33,'Ticker Team ratings'!$A$6:$I$25,9,FALSE)&amp;VLOOKUP(K12,'Ticker Team ratings'!$A$6:$I$25,8,FALSE))</f>
        <v>THTA</v>
      </c>
      <c r="L33" s="15" t="str">
        <f>IF(CODE(L12)&lt;91,VLOOKUP($B33,'Ticker Team ratings'!$A$6:$I$25,8,FALSE)&amp;VLOOKUP(L12,'Ticker Team ratings'!$A$6:$I$25,9,FALSE),VLOOKUP($B33,'Ticker Team ratings'!$A$6:$I$25,9,FALSE)&amp;VLOOKUP(L12,'Ticker Team ratings'!$A$6:$I$25,8,FALSE))</f>
        <v>TATH</v>
      </c>
      <c r="M33" s="15" t="str">
        <f>IF(CODE(M12)&lt;91,VLOOKUP($B33,'Ticker Team ratings'!$A$6:$I$25,8,FALSE)&amp;VLOOKUP(M12,'Ticker Team ratings'!$A$6:$I$25,9,FALSE),VLOOKUP($B33,'Ticker Team ratings'!$A$6:$I$25,9,FALSE)&amp;VLOOKUP(M12,'Ticker Team ratings'!$A$6:$I$25,8,FALSE))</f>
        <v>THBA</v>
      </c>
      <c r="N33" s="15" t="e">
        <f>IF(CODE(N12)&lt;91,VLOOKUP($B33,'Ticker Team ratings'!$A$6:$I$25,8,FALSE)&amp;VLOOKUP(N12,'Ticker Team ratings'!$A$6:$I$25,9,FALSE),VLOOKUP($B33,'Ticker Team ratings'!$A$6:$I$25,9,FALSE)&amp;VLOOKUP(N12,'Ticker Team ratings'!$A$6:$I$25,8,FALSE))</f>
        <v>#N/A</v>
      </c>
      <c r="O33" s="15" t="e">
        <f>IF(CODE(O12)&lt;91,VLOOKUP($B33,'Ticker Team ratings'!$A$6:$I$25,8,FALSE)&amp;VLOOKUP(O12,'Ticker Team ratings'!$A$6:$I$25,9,FALSE),VLOOKUP($B33,'Ticker Team ratings'!$A$6:$I$25,9,FALSE)&amp;VLOOKUP(O12,'Ticker Team ratings'!$A$6:$I$25,8,FALSE))</f>
        <v>#N/A</v>
      </c>
      <c r="P33" s="15" t="str">
        <f>IF(CODE(P12)&lt;91,VLOOKUP($B33,'Ticker Team ratings'!$A$6:$I$25,8,FALSE)&amp;VLOOKUP(P12,'Ticker Team ratings'!$A$6:$I$25,9,FALSE),VLOOKUP($B33,'Ticker Team ratings'!$A$6:$I$25,9,FALSE)&amp;VLOOKUP(P12,'Ticker Team ratings'!$A$6:$I$25,8,FALSE))</f>
        <v>THTA</v>
      </c>
      <c r="Q33" s="15" t="str">
        <f>IF(CODE(Q12)&lt;91,VLOOKUP($B33,'Ticker Team ratings'!$A$6:$I$25,8,FALSE)&amp;VLOOKUP(Q12,'Ticker Team ratings'!$A$6:$I$25,9,FALSE),VLOOKUP($B33,'Ticker Team ratings'!$A$6:$I$25,9,FALSE)&amp;VLOOKUP(Q12,'Ticker Team ratings'!$A$6:$I$25,8,FALSE))</f>
        <v>TABH</v>
      </c>
      <c r="R33" s="15" t="str">
        <f>IF(CODE(R12)&lt;91,VLOOKUP($B33,'Ticker Team ratings'!$A$6:$I$25,8,FALSE)&amp;VLOOKUP(R12,'Ticker Team ratings'!$A$6:$I$25,9,FALSE),VLOOKUP($B33,'Ticker Team ratings'!$A$6:$I$25,9,FALSE)&amp;VLOOKUP(R12,'Ticker Team ratings'!$A$6:$I$25,8,FALSE))</f>
        <v>TABH</v>
      </c>
      <c r="S33" s="15" t="str">
        <f>IF(CODE(S12)&lt;91,VLOOKUP($B33,'Ticker Team ratings'!$A$6:$I$25,8,FALSE)&amp;VLOOKUP(S12,'Ticker Team ratings'!$A$6:$I$25,9,FALSE),VLOOKUP($B33,'Ticker Team ratings'!$A$6:$I$25,9,FALSE)&amp;VLOOKUP(S12,'Ticker Team ratings'!$A$6:$I$25,8,FALSE))</f>
        <v>THTA</v>
      </c>
      <c r="T33" s="15" t="str">
        <f>IF(CODE(T12)&lt;91,VLOOKUP($B33,'Ticker Team ratings'!$A$6:$I$25,8,FALSE)&amp;VLOOKUP(T12,'Ticker Team ratings'!$A$6:$I$25,9,FALSE),VLOOKUP($B33,'Ticker Team ratings'!$A$6:$I$25,9,FALSE)&amp;VLOOKUP(T12,'Ticker Team ratings'!$A$6:$I$25,8,FALSE))</f>
        <v>THTA</v>
      </c>
      <c r="U33" s="15" t="str">
        <f>IF(CODE(U12)&lt;91,VLOOKUP($B33,'Ticker Team ratings'!$A$6:$I$25,8,FALSE)&amp;VLOOKUP(U12,'Ticker Team ratings'!$A$6:$I$25,9,FALSE),VLOOKUP($B33,'Ticker Team ratings'!$A$6:$I$25,9,FALSE)&amp;VLOOKUP(U12,'Ticker Team ratings'!$A$6:$I$25,8,FALSE))</f>
        <v>TATH</v>
      </c>
      <c r="V33" s="15" t="str">
        <f>IF(CODE(V12)&lt;91,VLOOKUP($B33,'Ticker Team ratings'!$A$6:$I$25,8,FALSE)&amp;VLOOKUP(V12,'Ticker Team ratings'!$A$6:$I$25,9,FALSE),VLOOKUP($B33,'Ticker Team ratings'!$A$6:$I$25,9,FALSE)&amp;VLOOKUP(V12,'Ticker Team ratings'!$A$6:$I$25,8,FALSE))</f>
        <v>TATH</v>
      </c>
      <c r="W33" s="15" t="str">
        <f>IF(CODE(W12)&lt;91,VLOOKUP($B33,'Ticker Team ratings'!$A$6:$I$25,8,FALSE)&amp;VLOOKUP(W12,'Ticker Team ratings'!$A$6:$I$25,9,FALSE),VLOOKUP($B33,'Ticker Team ratings'!$A$6:$I$25,9,FALSE)&amp;VLOOKUP(W12,'Ticker Team ratings'!$A$6:$I$25,8,FALSE))</f>
        <v>THBA</v>
      </c>
      <c r="X33" s="15" t="str">
        <f>IF(CODE(X12)&lt;91,VLOOKUP($B33,'Ticker Team ratings'!$A$6:$I$25,8,FALSE)&amp;VLOOKUP(X12,'Ticker Team ratings'!$A$6:$I$25,9,FALSE),VLOOKUP($B33,'Ticker Team ratings'!$A$6:$I$25,9,FALSE)&amp;VLOOKUP(X12,'Ticker Team ratings'!$A$6:$I$25,8,FALSE))</f>
        <v>THBA</v>
      </c>
      <c r="Y33" s="15" t="str">
        <f>IF(CODE(Y12)&lt;91,VLOOKUP($B33,'Ticker Team ratings'!$A$6:$I$25,8,FALSE)&amp;VLOOKUP(Y12,'Ticker Team ratings'!$A$6:$I$25,9,FALSE),VLOOKUP($B33,'Ticker Team ratings'!$A$6:$I$25,9,FALSE)&amp;VLOOKUP(Y12,'Ticker Team ratings'!$A$6:$I$25,8,FALSE))</f>
        <v>THBA</v>
      </c>
      <c r="Z33" s="15" t="str">
        <f>IF(CODE(Z12)&lt;91,VLOOKUP($B33,'Ticker Team ratings'!$A$6:$I$25,8,FALSE)&amp;VLOOKUP(Z12,'Ticker Team ratings'!$A$6:$I$25,9,FALSE),VLOOKUP($B33,'Ticker Team ratings'!$A$6:$I$25,9,FALSE)&amp;VLOOKUP(Z12,'Ticker Team ratings'!$A$6:$I$25,8,FALSE))</f>
        <v>THTA</v>
      </c>
      <c r="AA33" s="15" t="str">
        <f>IF(CODE(AA12)&lt;91,VLOOKUP($B33,'Ticker Team ratings'!$A$6:$I$25,8,FALSE)&amp;VLOOKUP(AA12,'Ticker Team ratings'!$A$6:$I$25,9,FALSE),VLOOKUP($B33,'Ticker Team ratings'!$A$6:$I$25,9,FALSE)&amp;VLOOKUP(AA12,'Ticker Team ratings'!$A$6:$I$25,8,FALSE))</f>
        <v>TABH</v>
      </c>
      <c r="AB33" s="15" t="str">
        <f>IF(CODE(AB12)&lt;91,VLOOKUP($B33,'Ticker Team ratings'!$A$6:$I$25,8,FALSE)&amp;VLOOKUP(AB12,'Ticker Team ratings'!$A$6:$I$25,9,FALSE),VLOOKUP($B33,'Ticker Team ratings'!$A$6:$I$25,9,FALSE)&amp;VLOOKUP(AB12,'Ticker Team ratings'!$A$6:$I$25,8,FALSE))</f>
        <v>TABH</v>
      </c>
      <c r="AC33" s="15" t="str">
        <f>IF(CODE(AC12)&lt;91,VLOOKUP($B33,'Ticker Team ratings'!$A$6:$I$25,8,FALSE)&amp;VLOOKUP(AC12,'Ticker Team ratings'!$A$6:$I$25,9,FALSE),VLOOKUP($B33,'Ticker Team ratings'!$A$6:$I$25,9,FALSE)&amp;VLOOKUP(AC12,'Ticker Team ratings'!$A$6:$I$25,8,FALSE))</f>
        <v>THTA</v>
      </c>
      <c r="AD33" s="15" t="e">
        <f>IF(CODE(AD12)&lt;91,VLOOKUP($B33,'Ticker Team ratings'!$A$6:$I$25,8,FALSE)&amp;VLOOKUP(AD12,'Ticker Team ratings'!$A$6:$I$25,9,FALSE),VLOOKUP($B33,'Ticker Team ratings'!$A$6:$I$25,9,FALSE)&amp;VLOOKUP(AD12,'Ticker Team ratings'!$A$6:$I$25,8,FALSE))</f>
        <v>#N/A</v>
      </c>
      <c r="AE33" s="15" t="e">
        <f>IF(CODE(AE12)&lt;91,VLOOKUP($B33,'Ticker Team ratings'!$A$6:$I$25,8,FALSE)&amp;VLOOKUP(AE12,'Ticker Team ratings'!$A$6:$I$25,9,FALSE),VLOOKUP($B33,'Ticker Team ratings'!$A$6:$I$25,9,FALSE)&amp;VLOOKUP(AE12,'Ticker Team ratings'!$A$6:$I$25,8,FALSE))</f>
        <v>#N/A</v>
      </c>
    </row>
    <row r="34" spans="2:31" outlineLevel="2" x14ac:dyDescent="0.2">
      <c r="B34" s="14" t="s">
        <v>44</v>
      </c>
      <c r="C34" s="10" t="s">
        <v>9</v>
      </c>
      <c r="D34" s="15" t="str">
        <f>IF(CODE(D13)&lt;91,VLOOKUP($B34,'Ticker Team ratings'!$A$6:$I$25,8,FALSE)&amp;VLOOKUP(D13,'Ticker Team ratings'!$A$6:$I$25,9,FALSE),VLOOKUP($B34,'Ticker Team ratings'!$A$6:$I$25,9,FALSE)&amp;VLOOKUP(D13,'Ticker Team ratings'!$A$6:$I$25,8,FALSE))</f>
        <v>TABH</v>
      </c>
      <c r="E34" s="15" t="str">
        <f>IF(CODE(E13)&lt;91,VLOOKUP($B34,'Ticker Team ratings'!$A$6:$I$25,8,FALSE)&amp;VLOOKUP(E13,'Ticker Team ratings'!$A$6:$I$25,9,FALSE),VLOOKUP($B34,'Ticker Team ratings'!$A$6:$I$25,9,FALSE)&amp;VLOOKUP(E13,'Ticker Team ratings'!$A$6:$I$25,8,FALSE))</f>
        <v>THTA</v>
      </c>
      <c r="F34" s="15" t="str">
        <f>IF(CODE(F13)&lt;91,VLOOKUP($B34,'Ticker Team ratings'!$A$6:$I$25,8,FALSE)&amp;VLOOKUP(F13,'Ticker Team ratings'!$A$6:$I$25,9,FALSE),VLOOKUP($B34,'Ticker Team ratings'!$A$6:$I$25,9,FALSE)&amp;VLOOKUP(F13,'Ticker Team ratings'!$A$6:$I$25,8,FALSE))</f>
        <v>TATH</v>
      </c>
      <c r="G34" s="15" t="str">
        <f>IF(CODE(G13)&lt;91,VLOOKUP($B34,'Ticker Team ratings'!$A$6:$I$25,8,FALSE)&amp;VLOOKUP(G13,'Ticker Team ratings'!$A$6:$I$25,9,FALSE),VLOOKUP($B34,'Ticker Team ratings'!$A$6:$I$25,9,FALSE)&amp;VLOOKUP(G13,'Ticker Team ratings'!$A$6:$I$25,8,FALSE))</f>
        <v>THTA</v>
      </c>
      <c r="H34" s="15" t="str">
        <f>IF(CODE(H13)&lt;91,VLOOKUP($B34,'Ticker Team ratings'!$A$6:$I$25,8,FALSE)&amp;VLOOKUP(H13,'Ticker Team ratings'!$A$6:$I$25,9,FALSE),VLOOKUP($B34,'Ticker Team ratings'!$A$6:$I$25,9,FALSE)&amp;VLOOKUP(H13,'Ticker Team ratings'!$A$6:$I$25,8,FALSE))</f>
        <v>TABH</v>
      </c>
      <c r="I34" s="15" t="e">
        <f>IF(CODE(I13)&lt;91,VLOOKUP($B34,'Ticker Team ratings'!$A$6:$I$25,8,FALSE)&amp;VLOOKUP(I13,'Ticker Team ratings'!$A$6:$I$25,9,FALSE),VLOOKUP($B34,'Ticker Team ratings'!$A$6:$I$25,9,FALSE)&amp;VLOOKUP(I13,'Ticker Team ratings'!$A$6:$I$25,8,FALSE))</f>
        <v>#N/A</v>
      </c>
      <c r="J34" s="15" t="str">
        <f>IF(CODE(J13)&lt;91,VLOOKUP($B34,'Ticker Team ratings'!$A$6:$I$25,8,FALSE)&amp;VLOOKUP(J13,'Ticker Team ratings'!$A$6:$I$25,9,FALSE),VLOOKUP($B34,'Ticker Team ratings'!$A$6:$I$25,9,FALSE)&amp;VLOOKUP(J13,'Ticker Team ratings'!$A$6:$I$25,8,FALSE))</f>
        <v>TATH</v>
      </c>
      <c r="K34" s="15" t="str">
        <f>IF(CODE(K13)&lt;91,VLOOKUP($B34,'Ticker Team ratings'!$A$6:$I$25,8,FALSE)&amp;VLOOKUP(K13,'Ticker Team ratings'!$A$6:$I$25,9,FALSE),VLOOKUP($B34,'Ticker Team ratings'!$A$6:$I$25,9,FALSE)&amp;VLOOKUP(K13,'Ticker Team ratings'!$A$6:$I$25,8,FALSE))</f>
        <v>THBA</v>
      </c>
      <c r="L34" s="15" t="str">
        <f>IF(CODE(L13)&lt;91,VLOOKUP($B34,'Ticker Team ratings'!$A$6:$I$25,8,FALSE)&amp;VLOOKUP(L13,'Ticker Team ratings'!$A$6:$I$25,9,FALSE),VLOOKUP($B34,'Ticker Team ratings'!$A$6:$I$25,9,FALSE)&amp;VLOOKUP(L13,'Ticker Team ratings'!$A$6:$I$25,8,FALSE))</f>
        <v>THBA</v>
      </c>
      <c r="M34" s="15" t="str">
        <f>IF(CODE(M13)&lt;91,VLOOKUP($B34,'Ticker Team ratings'!$A$6:$I$25,8,FALSE)&amp;VLOOKUP(M13,'Ticker Team ratings'!$A$6:$I$25,9,FALSE),VLOOKUP($B34,'Ticker Team ratings'!$A$6:$I$25,9,FALSE)&amp;VLOOKUP(M13,'Ticker Team ratings'!$A$6:$I$25,8,FALSE))</f>
        <v>TATH</v>
      </c>
      <c r="N34" s="15" t="str">
        <f>IF(CODE(N13)&lt;91,VLOOKUP($B34,'Ticker Team ratings'!$A$6:$I$25,8,FALSE)&amp;VLOOKUP(N13,'Ticker Team ratings'!$A$6:$I$25,9,FALSE),VLOOKUP($B34,'Ticker Team ratings'!$A$6:$I$25,9,FALSE)&amp;VLOOKUP(N13,'Ticker Team ratings'!$A$6:$I$25,8,FALSE))</f>
        <v>THTA</v>
      </c>
      <c r="O34" s="15" t="str">
        <f>IF(CODE(O13)&lt;91,VLOOKUP($B34,'Ticker Team ratings'!$A$6:$I$25,8,FALSE)&amp;VLOOKUP(O13,'Ticker Team ratings'!$A$6:$I$25,9,FALSE),VLOOKUP($B34,'Ticker Team ratings'!$A$6:$I$25,9,FALSE)&amp;VLOOKUP(O13,'Ticker Team ratings'!$A$6:$I$25,8,FALSE))</f>
        <v>TABH</v>
      </c>
      <c r="P34" s="15" t="str">
        <f>IF(CODE(P13)&lt;91,VLOOKUP($B34,'Ticker Team ratings'!$A$6:$I$25,8,FALSE)&amp;VLOOKUP(P13,'Ticker Team ratings'!$A$6:$I$25,9,FALSE),VLOOKUP($B34,'Ticker Team ratings'!$A$6:$I$25,9,FALSE)&amp;VLOOKUP(P13,'Ticker Team ratings'!$A$6:$I$25,8,FALSE))</f>
        <v>TABH</v>
      </c>
      <c r="Q34" s="15" t="e">
        <f>IF(CODE(Q13)&lt;91,VLOOKUP($B34,'Ticker Team ratings'!$A$6:$I$25,8,FALSE)&amp;VLOOKUP(Q13,'Ticker Team ratings'!$A$6:$I$25,9,FALSE),VLOOKUP($B34,'Ticker Team ratings'!$A$6:$I$25,9,FALSE)&amp;VLOOKUP(Q13,'Ticker Team ratings'!$A$6:$I$25,8,FALSE))</f>
        <v>#N/A</v>
      </c>
      <c r="R34" s="15" t="e">
        <f>IF(CODE(R13)&lt;91,VLOOKUP($B34,'Ticker Team ratings'!$A$6:$I$25,8,FALSE)&amp;VLOOKUP(R13,'Ticker Team ratings'!$A$6:$I$25,9,FALSE),VLOOKUP($B34,'Ticker Team ratings'!$A$6:$I$25,9,FALSE)&amp;VLOOKUP(R13,'Ticker Team ratings'!$A$6:$I$25,8,FALSE))</f>
        <v>#N/A</v>
      </c>
      <c r="S34" s="15" t="str">
        <f>IF(CODE(S13)&lt;91,VLOOKUP($B34,'Ticker Team ratings'!$A$6:$I$25,8,FALSE)&amp;VLOOKUP(S13,'Ticker Team ratings'!$A$6:$I$25,9,FALSE),VLOOKUP($B34,'Ticker Team ratings'!$A$6:$I$25,9,FALSE)&amp;VLOOKUP(S13,'Ticker Team ratings'!$A$6:$I$25,8,FALSE))</f>
        <v>TATH</v>
      </c>
      <c r="T34" s="15" t="str">
        <f>IF(CODE(T13)&lt;91,VLOOKUP($B34,'Ticker Team ratings'!$A$6:$I$25,8,FALSE)&amp;VLOOKUP(T13,'Ticker Team ratings'!$A$6:$I$25,9,FALSE),VLOOKUP($B34,'Ticker Team ratings'!$A$6:$I$25,9,FALSE)&amp;VLOOKUP(T13,'Ticker Team ratings'!$A$6:$I$25,8,FALSE))</f>
        <v>TABH</v>
      </c>
      <c r="U34" s="15" t="str">
        <f>IF(CODE(U13)&lt;91,VLOOKUP($B34,'Ticker Team ratings'!$A$6:$I$25,8,FALSE)&amp;VLOOKUP(U13,'Ticker Team ratings'!$A$6:$I$25,9,FALSE),VLOOKUP($B34,'Ticker Team ratings'!$A$6:$I$25,9,FALSE)&amp;VLOOKUP(U13,'Ticker Team ratings'!$A$6:$I$25,8,FALSE))</f>
        <v>THTA</v>
      </c>
      <c r="V34" s="15" t="str">
        <f>IF(CODE(V13)&lt;91,VLOOKUP($B34,'Ticker Team ratings'!$A$6:$I$25,8,FALSE)&amp;VLOOKUP(V13,'Ticker Team ratings'!$A$6:$I$25,9,FALSE),VLOOKUP($B34,'Ticker Team ratings'!$A$6:$I$25,9,FALSE)&amp;VLOOKUP(V13,'Ticker Team ratings'!$A$6:$I$25,8,FALSE))</f>
        <v>THTA</v>
      </c>
      <c r="W34" s="15" t="str">
        <f>IF(CODE(W13)&lt;91,VLOOKUP($B34,'Ticker Team ratings'!$A$6:$I$25,8,FALSE)&amp;VLOOKUP(W13,'Ticker Team ratings'!$A$6:$I$25,9,FALSE),VLOOKUP($B34,'Ticker Team ratings'!$A$6:$I$25,9,FALSE)&amp;VLOOKUP(W13,'Ticker Team ratings'!$A$6:$I$25,8,FALSE))</f>
        <v>TABH</v>
      </c>
      <c r="X34" s="15" t="e">
        <f>IF(CODE(X13)&lt;91,VLOOKUP($B34,'Ticker Team ratings'!$A$6:$I$25,8,FALSE)&amp;VLOOKUP(X13,'Ticker Team ratings'!$A$6:$I$25,9,FALSE),VLOOKUP($B34,'Ticker Team ratings'!$A$6:$I$25,9,FALSE)&amp;VLOOKUP(X13,'Ticker Team ratings'!$A$6:$I$25,8,FALSE))</f>
        <v>#N/A</v>
      </c>
      <c r="Y34" s="15" t="str">
        <f>IF(CODE(Y13)&lt;91,VLOOKUP($B34,'Ticker Team ratings'!$A$6:$I$25,8,FALSE)&amp;VLOOKUP(Y13,'Ticker Team ratings'!$A$6:$I$25,9,FALSE),VLOOKUP($B34,'Ticker Team ratings'!$A$6:$I$25,9,FALSE)&amp;VLOOKUP(Y13,'Ticker Team ratings'!$A$6:$I$25,8,FALSE))</f>
        <v>THBA</v>
      </c>
      <c r="Z34" s="15" t="str">
        <f>IF(CODE(Z13)&lt;91,VLOOKUP($B34,'Ticker Team ratings'!$A$6:$I$25,8,FALSE)&amp;VLOOKUP(Z13,'Ticker Team ratings'!$A$6:$I$25,9,FALSE),VLOOKUP($B34,'Ticker Team ratings'!$A$6:$I$25,9,FALSE)&amp;VLOOKUP(Z13,'Ticker Team ratings'!$A$6:$I$25,8,FALSE))</f>
        <v>TATH</v>
      </c>
      <c r="AA34" s="15" t="str">
        <f>IF(CODE(AA13)&lt;91,VLOOKUP($B34,'Ticker Team ratings'!$A$6:$I$25,8,FALSE)&amp;VLOOKUP(AA13,'Ticker Team ratings'!$A$6:$I$25,9,FALSE),VLOOKUP($B34,'Ticker Team ratings'!$A$6:$I$25,9,FALSE)&amp;VLOOKUP(AA13,'Ticker Team ratings'!$A$6:$I$25,8,FALSE))</f>
        <v>THBA</v>
      </c>
      <c r="AB34" s="15" t="str">
        <f>IF(CODE(AB13)&lt;91,VLOOKUP($B34,'Ticker Team ratings'!$A$6:$I$25,8,FALSE)&amp;VLOOKUP(AB13,'Ticker Team ratings'!$A$6:$I$25,9,FALSE),VLOOKUP($B34,'Ticker Team ratings'!$A$6:$I$25,9,FALSE)&amp;VLOOKUP(AB13,'Ticker Team ratings'!$A$6:$I$25,8,FALSE))</f>
        <v>THTA</v>
      </c>
      <c r="AC34" s="15" t="str">
        <f>IF(CODE(AC13)&lt;91,VLOOKUP($B34,'Ticker Team ratings'!$A$6:$I$25,8,FALSE)&amp;VLOOKUP(AC13,'Ticker Team ratings'!$A$6:$I$25,9,FALSE),VLOOKUP($B34,'Ticker Team ratings'!$A$6:$I$25,9,FALSE)&amp;VLOOKUP(AC13,'Ticker Team ratings'!$A$6:$I$25,8,FALSE))</f>
        <v>THBA</v>
      </c>
      <c r="AD34" s="15" t="str">
        <f>IF(CODE(AD13)&lt;91,VLOOKUP($B34,'Ticker Team ratings'!$A$6:$I$25,8,FALSE)&amp;VLOOKUP(AD13,'Ticker Team ratings'!$A$6:$I$25,9,FALSE),VLOOKUP($B34,'Ticker Team ratings'!$A$6:$I$25,9,FALSE)&amp;VLOOKUP(AD13,'Ticker Team ratings'!$A$6:$I$25,8,FALSE))</f>
        <v>THBA</v>
      </c>
      <c r="AE34" s="15" t="str">
        <f>IF(CODE(AE13)&lt;91,VLOOKUP($B34,'Ticker Team ratings'!$A$6:$I$25,8,FALSE)&amp;VLOOKUP(AE13,'Ticker Team ratings'!$A$6:$I$25,9,FALSE),VLOOKUP($B34,'Ticker Team ratings'!$A$6:$I$25,9,FALSE)&amp;VLOOKUP(AE13,'Ticker Team ratings'!$A$6:$I$25,8,FALSE))</f>
        <v>TATH</v>
      </c>
    </row>
    <row r="35" spans="2:31" outlineLevel="2" x14ac:dyDescent="0.2">
      <c r="B35" s="14" t="s">
        <v>19</v>
      </c>
      <c r="C35" s="2" t="s">
        <v>10</v>
      </c>
      <c r="D35" s="15" t="e">
        <f>IF(CODE(D14)&lt;91,VLOOKUP($B35,'Ticker Team ratings'!$A$6:$I$25,8,FALSE)&amp;VLOOKUP(D14,'Ticker Team ratings'!$A$6:$I$25,9,FALSE),VLOOKUP($B35,'Ticker Team ratings'!$A$6:$I$25,9,FALSE)&amp;VLOOKUP(D14,'Ticker Team ratings'!$A$6:$I$25,8,FALSE))</f>
        <v>#N/A</v>
      </c>
      <c r="E35" s="15" t="str">
        <f>IF(CODE(E14)&lt;91,VLOOKUP($B35,'Ticker Team ratings'!$A$6:$I$25,8,FALSE)&amp;VLOOKUP(E14,'Ticker Team ratings'!$A$6:$I$25,9,FALSE),VLOOKUP($B35,'Ticker Team ratings'!$A$6:$I$25,9,FALSE)&amp;VLOOKUP(E14,'Ticker Team ratings'!$A$6:$I$25,8,FALSE))</f>
        <v>TABH</v>
      </c>
      <c r="F35" s="15" t="str">
        <f>IF(CODE(F14)&lt;91,VLOOKUP($B35,'Ticker Team ratings'!$A$6:$I$25,8,FALSE)&amp;VLOOKUP(F14,'Ticker Team ratings'!$A$6:$I$25,9,FALSE),VLOOKUP($B35,'Ticker Team ratings'!$A$6:$I$25,9,FALSE)&amp;VLOOKUP(F14,'Ticker Team ratings'!$A$6:$I$25,8,FALSE))</f>
        <v>THBA</v>
      </c>
      <c r="G35" s="15" t="str">
        <f>IF(CODE(G14)&lt;91,VLOOKUP($B35,'Ticker Team ratings'!$A$6:$I$25,8,FALSE)&amp;VLOOKUP(G14,'Ticker Team ratings'!$A$6:$I$25,9,FALSE),VLOOKUP($B35,'Ticker Team ratings'!$A$6:$I$25,9,FALSE)&amp;VLOOKUP(G14,'Ticker Team ratings'!$A$6:$I$25,8,FALSE))</f>
        <v>TABH</v>
      </c>
      <c r="H35" s="15" t="str">
        <f>IF(CODE(H14)&lt;91,VLOOKUP($B35,'Ticker Team ratings'!$A$6:$I$25,8,FALSE)&amp;VLOOKUP(H14,'Ticker Team ratings'!$A$6:$I$25,9,FALSE),VLOOKUP($B35,'Ticker Team ratings'!$A$6:$I$25,9,FALSE)&amp;VLOOKUP(H14,'Ticker Team ratings'!$A$6:$I$25,8,FALSE))</f>
        <v>THTA</v>
      </c>
      <c r="I35" s="15" t="e">
        <f>IF(CODE(I14)&lt;91,VLOOKUP($B35,'Ticker Team ratings'!$A$6:$I$25,8,FALSE)&amp;VLOOKUP(I14,'Ticker Team ratings'!$A$6:$I$25,9,FALSE),VLOOKUP($B35,'Ticker Team ratings'!$A$6:$I$25,9,FALSE)&amp;VLOOKUP(I14,'Ticker Team ratings'!$A$6:$I$25,8,FALSE))</f>
        <v>#N/A</v>
      </c>
      <c r="J35" s="15" t="e">
        <f>IF(CODE(J14)&lt;91,VLOOKUP($B35,'Ticker Team ratings'!$A$6:$I$25,8,FALSE)&amp;VLOOKUP(J14,'Ticker Team ratings'!$A$6:$I$25,9,FALSE),VLOOKUP($B35,'Ticker Team ratings'!$A$6:$I$25,9,FALSE)&amp;VLOOKUP(J14,'Ticker Team ratings'!$A$6:$I$25,8,FALSE))</f>
        <v>#N/A</v>
      </c>
      <c r="K35" s="15" t="str">
        <f>IF(CODE(K14)&lt;91,VLOOKUP($B35,'Ticker Team ratings'!$A$6:$I$25,8,FALSE)&amp;VLOOKUP(K14,'Ticker Team ratings'!$A$6:$I$25,9,FALSE),VLOOKUP($B35,'Ticker Team ratings'!$A$6:$I$25,9,FALSE)&amp;VLOOKUP(K14,'Ticker Team ratings'!$A$6:$I$25,8,FALSE))</f>
        <v>TATH</v>
      </c>
      <c r="L35" s="15" t="str">
        <f>IF(CODE(L14)&lt;91,VLOOKUP($B35,'Ticker Team ratings'!$A$6:$I$25,8,FALSE)&amp;VLOOKUP(L14,'Ticker Team ratings'!$A$6:$I$25,9,FALSE),VLOOKUP($B35,'Ticker Team ratings'!$A$6:$I$25,9,FALSE)&amp;VLOOKUP(L14,'Ticker Team ratings'!$A$6:$I$25,8,FALSE))</f>
        <v>TABH</v>
      </c>
      <c r="M35" s="15" t="str">
        <f>IF(CODE(M14)&lt;91,VLOOKUP($B35,'Ticker Team ratings'!$A$6:$I$25,8,FALSE)&amp;VLOOKUP(M14,'Ticker Team ratings'!$A$6:$I$25,9,FALSE),VLOOKUP($B35,'Ticker Team ratings'!$A$6:$I$25,9,FALSE)&amp;VLOOKUP(M14,'Ticker Team ratings'!$A$6:$I$25,8,FALSE))</f>
        <v>THTA</v>
      </c>
      <c r="N35" s="15" t="str">
        <f>IF(CODE(N14)&lt;91,VLOOKUP($B35,'Ticker Team ratings'!$A$6:$I$25,8,FALSE)&amp;VLOOKUP(N14,'Ticker Team ratings'!$A$6:$I$25,9,FALSE),VLOOKUP($B35,'Ticker Team ratings'!$A$6:$I$25,9,FALSE)&amp;VLOOKUP(N14,'Ticker Team ratings'!$A$6:$I$25,8,FALSE))</f>
        <v>TATH</v>
      </c>
      <c r="O35" s="15" t="str">
        <f>IF(CODE(O14)&lt;91,VLOOKUP($B35,'Ticker Team ratings'!$A$6:$I$25,8,FALSE)&amp;VLOOKUP(O14,'Ticker Team ratings'!$A$6:$I$25,9,FALSE),VLOOKUP($B35,'Ticker Team ratings'!$A$6:$I$25,9,FALSE)&amp;VLOOKUP(O14,'Ticker Team ratings'!$A$6:$I$25,8,FALSE))</f>
        <v>THBA</v>
      </c>
      <c r="P35" s="15" t="str">
        <f>IF(CODE(P14)&lt;91,VLOOKUP($B35,'Ticker Team ratings'!$A$6:$I$25,8,FALSE)&amp;VLOOKUP(P14,'Ticker Team ratings'!$A$6:$I$25,9,FALSE),VLOOKUP($B35,'Ticker Team ratings'!$A$6:$I$25,9,FALSE)&amp;VLOOKUP(P14,'Ticker Team ratings'!$A$6:$I$25,8,FALSE))</f>
        <v>THBA</v>
      </c>
      <c r="Q35" s="15" t="str">
        <f>IF(CODE(Q14)&lt;91,VLOOKUP($B35,'Ticker Team ratings'!$A$6:$I$25,8,FALSE)&amp;VLOOKUP(Q14,'Ticker Team ratings'!$A$6:$I$25,9,FALSE),VLOOKUP($B35,'Ticker Team ratings'!$A$6:$I$25,9,FALSE)&amp;VLOOKUP(Q14,'Ticker Team ratings'!$A$6:$I$25,8,FALSE))</f>
        <v>TABH</v>
      </c>
      <c r="R35" s="15" t="str">
        <f>IF(CODE(R14)&lt;91,VLOOKUP($B35,'Ticker Team ratings'!$A$6:$I$25,8,FALSE)&amp;VLOOKUP(R14,'Ticker Team ratings'!$A$6:$I$25,9,FALSE),VLOOKUP($B35,'Ticker Team ratings'!$A$6:$I$25,9,FALSE)&amp;VLOOKUP(R14,'Ticker Team ratings'!$A$6:$I$25,8,FALSE))</f>
        <v>TATH</v>
      </c>
      <c r="S35" s="15" t="str">
        <f>IF(CODE(S14)&lt;91,VLOOKUP($B35,'Ticker Team ratings'!$A$6:$I$25,8,FALSE)&amp;VLOOKUP(S14,'Ticker Team ratings'!$A$6:$I$25,9,FALSE),VLOOKUP($B35,'Ticker Team ratings'!$A$6:$I$25,9,FALSE)&amp;VLOOKUP(S14,'Ticker Team ratings'!$A$6:$I$25,8,FALSE))</f>
        <v>THTA</v>
      </c>
      <c r="T35" s="15" t="str">
        <f>IF(CODE(T14)&lt;91,VLOOKUP($B35,'Ticker Team ratings'!$A$6:$I$25,8,FALSE)&amp;VLOOKUP(T14,'Ticker Team ratings'!$A$6:$I$25,9,FALSE),VLOOKUP($B35,'Ticker Team ratings'!$A$6:$I$25,9,FALSE)&amp;VLOOKUP(T14,'Ticker Team ratings'!$A$6:$I$25,8,FALSE))</f>
        <v>THTA</v>
      </c>
      <c r="U35" s="15" t="str">
        <f>IF(CODE(U14)&lt;91,VLOOKUP($B35,'Ticker Team ratings'!$A$6:$I$25,8,FALSE)&amp;VLOOKUP(U14,'Ticker Team ratings'!$A$6:$I$25,9,FALSE),VLOOKUP($B35,'Ticker Team ratings'!$A$6:$I$25,9,FALSE)&amp;VLOOKUP(U14,'Ticker Team ratings'!$A$6:$I$25,8,FALSE))</f>
        <v>TATH</v>
      </c>
      <c r="V35" s="15" t="str">
        <f>IF(CODE(V14)&lt;91,VLOOKUP($B35,'Ticker Team ratings'!$A$6:$I$25,8,FALSE)&amp;VLOOKUP(V14,'Ticker Team ratings'!$A$6:$I$25,9,FALSE),VLOOKUP($B35,'Ticker Team ratings'!$A$6:$I$25,9,FALSE)&amp;VLOOKUP(V14,'Ticker Team ratings'!$A$6:$I$25,8,FALSE))</f>
        <v>TABH</v>
      </c>
      <c r="W35" s="15" t="str">
        <f>IF(CODE(W14)&lt;91,VLOOKUP($B35,'Ticker Team ratings'!$A$6:$I$25,8,FALSE)&amp;VLOOKUP(W14,'Ticker Team ratings'!$A$6:$I$25,9,FALSE),VLOOKUP($B35,'Ticker Team ratings'!$A$6:$I$25,9,FALSE)&amp;VLOOKUP(W14,'Ticker Team ratings'!$A$6:$I$25,8,FALSE))</f>
        <v>THBA</v>
      </c>
      <c r="X35" s="15" t="e">
        <f>IF(CODE(X14)&lt;91,VLOOKUP($B35,'Ticker Team ratings'!$A$6:$I$25,8,FALSE)&amp;VLOOKUP(X14,'Ticker Team ratings'!$A$6:$I$25,9,FALSE),VLOOKUP($B35,'Ticker Team ratings'!$A$6:$I$25,9,FALSE)&amp;VLOOKUP(X14,'Ticker Team ratings'!$A$6:$I$25,8,FALSE))</f>
        <v>#N/A</v>
      </c>
      <c r="Y35" s="15" t="str">
        <f>IF(CODE(Y14)&lt;91,VLOOKUP($B35,'Ticker Team ratings'!$A$6:$I$25,8,FALSE)&amp;VLOOKUP(Y14,'Ticker Team ratings'!$A$6:$I$25,9,FALSE),VLOOKUP($B35,'Ticker Team ratings'!$A$6:$I$25,9,FALSE)&amp;VLOOKUP(Y14,'Ticker Team ratings'!$A$6:$I$25,8,FALSE))</f>
        <v>TATH</v>
      </c>
      <c r="Z35" s="15" t="str">
        <f>IF(CODE(Z14)&lt;91,VLOOKUP($B35,'Ticker Team ratings'!$A$6:$I$25,8,FALSE)&amp;VLOOKUP(Z14,'Ticker Team ratings'!$A$6:$I$25,9,FALSE),VLOOKUP($B35,'Ticker Team ratings'!$A$6:$I$25,9,FALSE)&amp;VLOOKUP(Z14,'Ticker Team ratings'!$A$6:$I$25,8,FALSE))</f>
        <v>THBA</v>
      </c>
      <c r="AA35" s="15" t="str">
        <f>IF(CODE(AA14)&lt;91,VLOOKUP($B35,'Ticker Team ratings'!$A$6:$I$25,8,FALSE)&amp;VLOOKUP(AA14,'Ticker Team ratings'!$A$6:$I$25,9,FALSE),VLOOKUP($B35,'Ticker Team ratings'!$A$6:$I$25,9,FALSE)&amp;VLOOKUP(AA14,'Ticker Team ratings'!$A$6:$I$25,8,FALSE))</f>
        <v>THBA</v>
      </c>
      <c r="AB35" s="15" t="str">
        <f>IF(CODE(AB14)&lt;91,VLOOKUP($B35,'Ticker Team ratings'!$A$6:$I$25,8,FALSE)&amp;VLOOKUP(AB14,'Ticker Team ratings'!$A$6:$I$25,9,FALSE),VLOOKUP($B35,'Ticker Team ratings'!$A$6:$I$25,9,FALSE)&amp;VLOOKUP(AB14,'Ticker Team ratings'!$A$6:$I$25,8,FALSE))</f>
        <v>TATH</v>
      </c>
      <c r="AC35" s="15" t="str">
        <f>IF(CODE(AC14)&lt;91,VLOOKUP($B35,'Ticker Team ratings'!$A$6:$I$25,8,FALSE)&amp;VLOOKUP(AC14,'Ticker Team ratings'!$A$6:$I$25,9,FALSE),VLOOKUP($B35,'Ticker Team ratings'!$A$6:$I$25,9,FALSE)&amp;VLOOKUP(AC14,'Ticker Team ratings'!$A$6:$I$25,8,FALSE))</f>
        <v>THBA</v>
      </c>
      <c r="AD35" s="15" t="str">
        <f>IF(CODE(AD14)&lt;91,VLOOKUP($B35,'Ticker Team ratings'!$A$6:$I$25,8,FALSE)&amp;VLOOKUP(AD14,'Ticker Team ratings'!$A$6:$I$25,9,FALSE),VLOOKUP($B35,'Ticker Team ratings'!$A$6:$I$25,9,FALSE)&amp;VLOOKUP(AD14,'Ticker Team ratings'!$A$6:$I$25,8,FALSE))</f>
        <v>TABH</v>
      </c>
      <c r="AE35" s="15" t="str">
        <f>IF(CODE(AE14)&lt;91,VLOOKUP($B35,'Ticker Team ratings'!$A$6:$I$25,8,FALSE)&amp;VLOOKUP(AE14,'Ticker Team ratings'!$A$6:$I$25,9,FALSE),VLOOKUP($B35,'Ticker Team ratings'!$A$6:$I$25,9,FALSE)&amp;VLOOKUP(AE14,'Ticker Team ratings'!$A$6:$I$25,8,FALSE))</f>
        <v>THTA</v>
      </c>
    </row>
    <row r="36" spans="2:31" outlineLevel="2" x14ac:dyDescent="0.2">
      <c r="B36" s="14" t="s">
        <v>54</v>
      </c>
      <c r="C36" s="2" t="s">
        <v>60</v>
      </c>
      <c r="D36" s="15" t="str">
        <f>IF(CODE(D15)&lt;91,VLOOKUP($B36,'Ticker Team ratings'!$A$6:$I$25,8,FALSE)&amp;VLOOKUP(D15,'Ticker Team ratings'!$A$6:$I$25,9,FALSE),VLOOKUP($B36,'Ticker Team ratings'!$A$6:$I$25,9,FALSE)&amp;VLOOKUP(D15,'Ticker Team ratings'!$A$6:$I$25,8,FALSE))</f>
        <v>BHTA</v>
      </c>
      <c r="E36" s="15" t="str">
        <f>IF(CODE(E15)&lt;91,VLOOKUP($B36,'Ticker Team ratings'!$A$6:$I$25,8,FALSE)&amp;VLOOKUP(E15,'Ticker Team ratings'!$A$6:$I$25,9,FALSE),VLOOKUP($B36,'Ticker Team ratings'!$A$6:$I$25,9,FALSE)&amp;VLOOKUP(E15,'Ticker Team ratings'!$A$6:$I$25,8,FALSE))</f>
        <v>BABH</v>
      </c>
      <c r="F36" s="15" t="e">
        <f>IF(CODE(F15)&lt;91,VLOOKUP($B36,'Ticker Team ratings'!$A$6:$I$25,8,FALSE)&amp;VLOOKUP(F15,'Ticker Team ratings'!$A$6:$I$25,9,FALSE),VLOOKUP($B36,'Ticker Team ratings'!$A$6:$I$25,9,FALSE)&amp;VLOOKUP(F15,'Ticker Team ratings'!$A$6:$I$25,8,FALSE))</f>
        <v>#N/A</v>
      </c>
      <c r="G36" s="15" t="str">
        <f>IF(CODE(G15)&lt;91,VLOOKUP($B36,'Ticker Team ratings'!$A$6:$I$25,8,FALSE)&amp;VLOOKUP(G15,'Ticker Team ratings'!$A$6:$I$25,9,FALSE),VLOOKUP($B36,'Ticker Team ratings'!$A$6:$I$25,9,FALSE)&amp;VLOOKUP(G15,'Ticker Team ratings'!$A$6:$I$25,8,FALSE))</f>
        <v>BABH</v>
      </c>
      <c r="H36" s="15" t="str">
        <f>IF(CODE(H15)&lt;91,VLOOKUP($B36,'Ticker Team ratings'!$A$6:$I$25,8,FALSE)&amp;VLOOKUP(H15,'Ticker Team ratings'!$A$6:$I$25,9,FALSE),VLOOKUP($B36,'Ticker Team ratings'!$A$6:$I$25,9,FALSE)&amp;VLOOKUP(H15,'Ticker Team ratings'!$A$6:$I$25,8,FALSE))</f>
        <v>BHBA</v>
      </c>
      <c r="I36" s="15" t="str">
        <f>IF(CODE(I15)&lt;91,VLOOKUP($B36,'Ticker Team ratings'!$A$6:$I$25,8,FALSE)&amp;VLOOKUP(I15,'Ticker Team ratings'!$A$6:$I$25,9,FALSE),VLOOKUP($B36,'Ticker Team ratings'!$A$6:$I$25,9,FALSE)&amp;VLOOKUP(I15,'Ticker Team ratings'!$A$6:$I$25,8,FALSE))</f>
        <v>BABH</v>
      </c>
      <c r="J36" s="15" t="str">
        <f>IF(CODE(J15)&lt;91,VLOOKUP($B36,'Ticker Team ratings'!$A$6:$I$25,8,FALSE)&amp;VLOOKUP(J15,'Ticker Team ratings'!$A$6:$I$25,9,FALSE),VLOOKUP($B36,'Ticker Team ratings'!$A$6:$I$25,9,FALSE)&amp;VLOOKUP(J15,'Ticker Team ratings'!$A$6:$I$25,8,FALSE))</f>
        <v>BHTA</v>
      </c>
      <c r="K36" s="15" t="e">
        <f>IF(CODE(K15)&lt;91,VLOOKUP($B36,'Ticker Team ratings'!$A$6:$I$25,8,FALSE)&amp;VLOOKUP(K15,'Ticker Team ratings'!$A$6:$I$25,9,FALSE),VLOOKUP($B36,'Ticker Team ratings'!$A$6:$I$25,9,FALSE)&amp;VLOOKUP(K15,'Ticker Team ratings'!$A$6:$I$25,8,FALSE))</f>
        <v>#N/A</v>
      </c>
      <c r="L36" s="15" t="e">
        <f>IF(CODE(L15)&lt;91,VLOOKUP($B36,'Ticker Team ratings'!$A$6:$I$25,8,FALSE)&amp;VLOOKUP(L15,'Ticker Team ratings'!$A$6:$I$25,9,FALSE),VLOOKUP($B36,'Ticker Team ratings'!$A$6:$I$25,9,FALSE)&amp;VLOOKUP(L15,'Ticker Team ratings'!$A$6:$I$25,8,FALSE))</f>
        <v>#N/A</v>
      </c>
      <c r="M36" s="15" t="str">
        <f>IF(CODE(M15)&lt;91,VLOOKUP($B36,'Ticker Team ratings'!$A$6:$I$25,8,FALSE)&amp;VLOOKUP(M15,'Ticker Team ratings'!$A$6:$I$25,9,FALSE),VLOOKUP($B36,'Ticker Team ratings'!$A$6:$I$25,9,FALSE)&amp;VLOOKUP(M15,'Ticker Team ratings'!$A$6:$I$25,8,FALSE))</f>
        <v>BHBA</v>
      </c>
      <c r="N36" s="15" t="str">
        <f>IF(CODE(N15)&lt;91,VLOOKUP($B36,'Ticker Team ratings'!$A$6:$I$25,8,FALSE)&amp;VLOOKUP(N15,'Ticker Team ratings'!$A$6:$I$25,9,FALSE),VLOOKUP($B36,'Ticker Team ratings'!$A$6:$I$25,9,FALSE)&amp;VLOOKUP(N15,'Ticker Team ratings'!$A$6:$I$25,8,FALSE))</f>
        <v>BHTA</v>
      </c>
      <c r="O36" s="15" t="str">
        <f>IF(CODE(O15)&lt;91,VLOOKUP($B36,'Ticker Team ratings'!$A$6:$I$25,8,FALSE)&amp;VLOOKUP(O15,'Ticker Team ratings'!$A$6:$I$25,9,FALSE),VLOOKUP($B36,'Ticker Team ratings'!$A$6:$I$25,9,FALSE)&amp;VLOOKUP(O15,'Ticker Team ratings'!$A$6:$I$25,8,FALSE))</f>
        <v>BATH</v>
      </c>
      <c r="P36" s="15" t="str">
        <f>IF(CODE(P15)&lt;91,VLOOKUP($B36,'Ticker Team ratings'!$A$6:$I$25,8,FALSE)&amp;VLOOKUP(P15,'Ticker Team ratings'!$A$6:$I$25,9,FALSE),VLOOKUP($B36,'Ticker Team ratings'!$A$6:$I$25,9,FALSE)&amp;VLOOKUP(P15,'Ticker Team ratings'!$A$6:$I$25,8,FALSE))</f>
        <v>BHBA</v>
      </c>
      <c r="Q36" s="15" t="str">
        <f>IF(CODE(Q15)&lt;91,VLOOKUP($B36,'Ticker Team ratings'!$A$6:$I$25,8,FALSE)&amp;VLOOKUP(Q15,'Ticker Team ratings'!$A$6:$I$25,9,FALSE),VLOOKUP($B36,'Ticker Team ratings'!$A$6:$I$25,9,FALSE)&amp;VLOOKUP(Q15,'Ticker Team ratings'!$A$6:$I$25,8,FALSE))</f>
        <v>BATH</v>
      </c>
      <c r="R36" s="15" t="str">
        <f>IF(CODE(R15)&lt;91,VLOOKUP($B36,'Ticker Team ratings'!$A$6:$I$25,8,FALSE)&amp;VLOOKUP(R15,'Ticker Team ratings'!$A$6:$I$25,9,FALSE),VLOOKUP($B36,'Ticker Team ratings'!$A$6:$I$25,9,FALSE)&amp;VLOOKUP(R15,'Ticker Team ratings'!$A$6:$I$25,8,FALSE))</f>
        <v>BATH</v>
      </c>
      <c r="S36" s="15" t="str">
        <f>IF(CODE(S15)&lt;91,VLOOKUP($B36,'Ticker Team ratings'!$A$6:$I$25,8,FALSE)&amp;VLOOKUP(S15,'Ticker Team ratings'!$A$6:$I$25,9,FALSE),VLOOKUP($B36,'Ticker Team ratings'!$A$6:$I$25,9,FALSE)&amp;VLOOKUP(S15,'Ticker Team ratings'!$A$6:$I$25,8,FALSE))</f>
        <v>BHBA</v>
      </c>
      <c r="T36" s="15" t="str">
        <f>IF(CODE(T15)&lt;91,VLOOKUP($B36,'Ticker Team ratings'!$A$6:$I$25,8,FALSE)&amp;VLOOKUP(T15,'Ticker Team ratings'!$A$6:$I$25,9,FALSE),VLOOKUP($B36,'Ticker Team ratings'!$A$6:$I$25,9,FALSE)&amp;VLOOKUP(T15,'Ticker Team ratings'!$A$6:$I$25,8,FALSE))</f>
        <v>BHTA</v>
      </c>
      <c r="U36" s="15" t="str">
        <f>IF(CODE(U15)&lt;91,VLOOKUP($B36,'Ticker Team ratings'!$A$6:$I$25,8,FALSE)&amp;VLOOKUP(U15,'Ticker Team ratings'!$A$6:$I$25,9,FALSE),VLOOKUP($B36,'Ticker Team ratings'!$A$6:$I$25,9,FALSE)&amp;VLOOKUP(U15,'Ticker Team ratings'!$A$6:$I$25,8,FALSE))</f>
        <v>BATH</v>
      </c>
      <c r="V36" s="15" t="e">
        <f>IF(CODE(V15)&lt;91,VLOOKUP($B36,'Ticker Team ratings'!$A$6:$I$25,8,FALSE)&amp;VLOOKUP(V15,'Ticker Team ratings'!$A$6:$I$25,9,FALSE),VLOOKUP($B36,'Ticker Team ratings'!$A$6:$I$25,9,FALSE)&amp;VLOOKUP(V15,'Ticker Team ratings'!$A$6:$I$25,8,FALSE))</f>
        <v>#N/A</v>
      </c>
      <c r="W36" s="15" t="str">
        <f>IF(CODE(W15)&lt;91,VLOOKUP($B36,'Ticker Team ratings'!$A$6:$I$25,8,FALSE)&amp;VLOOKUP(W15,'Ticker Team ratings'!$A$6:$I$25,9,FALSE),VLOOKUP($B36,'Ticker Team ratings'!$A$6:$I$25,9,FALSE)&amp;VLOOKUP(W15,'Ticker Team ratings'!$A$6:$I$25,8,FALSE))</f>
        <v>BHTA</v>
      </c>
      <c r="X36" s="15" t="str">
        <f>IF(CODE(X15)&lt;91,VLOOKUP($B36,'Ticker Team ratings'!$A$6:$I$25,8,FALSE)&amp;VLOOKUP(X15,'Ticker Team ratings'!$A$6:$I$25,9,FALSE),VLOOKUP($B36,'Ticker Team ratings'!$A$6:$I$25,9,FALSE)&amp;VLOOKUP(X15,'Ticker Team ratings'!$A$6:$I$25,8,FALSE))</f>
        <v>BHBA</v>
      </c>
      <c r="Y36" s="15" t="str">
        <f>IF(CODE(Y15)&lt;91,VLOOKUP($B36,'Ticker Team ratings'!$A$6:$I$25,8,FALSE)&amp;VLOOKUP(Y15,'Ticker Team ratings'!$A$6:$I$25,9,FALSE),VLOOKUP($B36,'Ticker Team ratings'!$A$6:$I$25,9,FALSE)&amp;VLOOKUP(Y15,'Ticker Team ratings'!$A$6:$I$25,8,FALSE))</f>
        <v>BABH</v>
      </c>
      <c r="Z36" s="15" t="str">
        <f>IF(CODE(Z15)&lt;91,VLOOKUP($B36,'Ticker Team ratings'!$A$6:$I$25,8,FALSE)&amp;VLOOKUP(Z15,'Ticker Team ratings'!$A$6:$I$25,9,FALSE),VLOOKUP($B36,'Ticker Team ratings'!$A$6:$I$25,9,FALSE)&amp;VLOOKUP(Z15,'Ticker Team ratings'!$A$6:$I$25,8,FALSE))</f>
        <v>BHBA</v>
      </c>
      <c r="AA36" s="15" t="str">
        <f>IF(CODE(AA15)&lt;91,VLOOKUP($B36,'Ticker Team ratings'!$A$6:$I$25,8,FALSE)&amp;VLOOKUP(AA15,'Ticker Team ratings'!$A$6:$I$25,9,FALSE),VLOOKUP($B36,'Ticker Team ratings'!$A$6:$I$25,9,FALSE)&amp;VLOOKUP(AA15,'Ticker Team ratings'!$A$6:$I$25,8,FALSE))</f>
        <v>BATH</v>
      </c>
      <c r="AB36" s="15" t="str">
        <f>IF(CODE(AB15)&lt;91,VLOOKUP($B36,'Ticker Team ratings'!$A$6:$I$25,8,FALSE)&amp;VLOOKUP(AB15,'Ticker Team ratings'!$A$6:$I$25,9,FALSE),VLOOKUP($B36,'Ticker Team ratings'!$A$6:$I$25,9,FALSE)&amp;VLOOKUP(AB15,'Ticker Team ratings'!$A$6:$I$25,8,FALSE))</f>
        <v>BHBA</v>
      </c>
      <c r="AC36" s="15" t="e">
        <f>IF(CODE(AC15)&lt;91,VLOOKUP($B36,'Ticker Team ratings'!$A$6:$I$25,8,FALSE)&amp;VLOOKUP(AC15,'Ticker Team ratings'!$A$6:$I$25,9,FALSE),VLOOKUP($B36,'Ticker Team ratings'!$A$6:$I$25,9,FALSE)&amp;VLOOKUP(AC15,'Ticker Team ratings'!$A$6:$I$25,8,FALSE))</f>
        <v>#N/A</v>
      </c>
      <c r="AD36" s="15" t="str">
        <f>IF(CODE(AD15)&lt;91,VLOOKUP($B36,'Ticker Team ratings'!$A$6:$I$25,8,FALSE)&amp;VLOOKUP(AD15,'Ticker Team ratings'!$A$6:$I$25,9,FALSE),VLOOKUP($B36,'Ticker Team ratings'!$A$6:$I$25,9,FALSE)&amp;VLOOKUP(AD15,'Ticker Team ratings'!$A$6:$I$25,8,FALSE))</f>
        <v>BHTA</v>
      </c>
      <c r="AE36" s="15" t="str">
        <f>IF(CODE(AE15)&lt;91,VLOOKUP($B36,'Ticker Team ratings'!$A$6:$I$25,8,FALSE)&amp;VLOOKUP(AE15,'Ticker Team ratings'!$A$6:$I$25,9,FALSE),VLOOKUP($B36,'Ticker Team ratings'!$A$6:$I$25,9,FALSE)&amp;VLOOKUP(AE15,'Ticker Team ratings'!$A$6:$I$25,8,FALSE))</f>
        <v>BATH</v>
      </c>
    </row>
    <row r="37" spans="2:31" outlineLevel="2" x14ac:dyDescent="0.2">
      <c r="B37" s="14" t="s">
        <v>42</v>
      </c>
      <c r="C37" s="10" t="s">
        <v>11</v>
      </c>
      <c r="D37" s="15" t="e">
        <f>IF(CODE(D16)&lt;91,VLOOKUP($B37,'Ticker Team ratings'!$A$6:$I$25,8,FALSE)&amp;VLOOKUP(D16,'Ticker Team ratings'!$A$6:$I$25,9,FALSE),VLOOKUP($B37,'Ticker Team ratings'!$A$6:$I$25,9,FALSE)&amp;VLOOKUP(D16,'Ticker Team ratings'!$A$6:$I$25,8,FALSE))</f>
        <v>#N/A</v>
      </c>
      <c r="E37" s="15" t="e">
        <f>IF(CODE(E16)&lt;91,VLOOKUP($B37,'Ticker Team ratings'!$A$6:$I$25,8,FALSE)&amp;VLOOKUP(E16,'Ticker Team ratings'!$A$6:$I$25,9,FALSE),VLOOKUP($B37,'Ticker Team ratings'!$A$6:$I$25,9,FALSE)&amp;VLOOKUP(E16,'Ticker Team ratings'!$A$6:$I$25,8,FALSE))</f>
        <v>#N/A</v>
      </c>
      <c r="F37" s="15" t="e">
        <f>IF(CODE(F16)&lt;91,VLOOKUP($B37,'Ticker Team ratings'!$A$6:$I$25,8,FALSE)&amp;VLOOKUP(F16,'Ticker Team ratings'!$A$6:$I$25,9,FALSE),VLOOKUP($B37,'Ticker Team ratings'!$A$6:$I$25,9,FALSE)&amp;VLOOKUP(F16,'Ticker Team ratings'!$A$6:$I$25,8,FALSE))</f>
        <v>#N/A</v>
      </c>
      <c r="G37" s="15" t="e">
        <f>IF(CODE(G16)&lt;91,VLOOKUP($B37,'Ticker Team ratings'!$A$6:$I$25,8,FALSE)&amp;VLOOKUP(G16,'Ticker Team ratings'!$A$6:$I$25,9,FALSE),VLOOKUP($B37,'Ticker Team ratings'!$A$6:$I$25,9,FALSE)&amp;VLOOKUP(G16,'Ticker Team ratings'!$A$6:$I$25,8,FALSE))</f>
        <v>#N/A</v>
      </c>
      <c r="H37" s="15" t="e">
        <f>IF(CODE(H16)&lt;91,VLOOKUP($B37,'Ticker Team ratings'!$A$6:$I$25,8,FALSE)&amp;VLOOKUP(H16,'Ticker Team ratings'!$A$6:$I$25,9,FALSE),VLOOKUP($B37,'Ticker Team ratings'!$A$6:$I$25,9,FALSE)&amp;VLOOKUP(H16,'Ticker Team ratings'!$A$6:$I$25,8,FALSE))</f>
        <v>#N/A</v>
      </c>
      <c r="I37" s="15" t="e">
        <f>IF(CODE(I16)&lt;91,VLOOKUP($B37,'Ticker Team ratings'!$A$6:$I$25,8,FALSE)&amp;VLOOKUP(I16,'Ticker Team ratings'!$A$6:$I$25,9,FALSE),VLOOKUP($B37,'Ticker Team ratings'!$A$6:$I$25,9,FALSE)&amp;VLOOKUP(I16,'Ticker Team ratings'!$A$6:$I$25,8,FALSE))</f>
        <v>#N/A</v>
      </c>
      <c r="J37" s="15" t="e">
        <f>IF(CODE(J16)&lt;91,VLOOKUP($B37,'Ticker Team ratings'!$A$6:$I$25,8,FALSE)&amp;VLOOKUP(J16,'Ticker Team ratings'!$A$6:$I$25,9,FALSE),VLOOKUP($B37,'Ticker Team ratings'!$A$6:$I$25,9,FALSE)&amp;VLOOKUP(J16,'Ticker Team ratings'!$A$6:$I$25,8,FALSE))</f>
        <v>#N/A</v>
      </c>
      <c r="K37" s="15" t="e">
        <f>IF(CODE(K16)&lt;91,VLOOKUP($B37,'Ticker Team ratings'!$A$6:$I$25,8,FALSE)&amp;VLOOKUP(K16,'Ticker Team ratings'!$A$6:$I$25,9,FALSE),VLOOKUP($B37,'Ticker Team ratings'!$A$6:$I$25,9,FALSE)&amp;VLOOKUP(K16,'Ticker Team ratings'!$A$6:$I$25,8,FALSE))</f>
        <v>#N/A</v>
      </c>
      <c r="L37" s="15" t="e">
        <f>IF(CODE(L16)&lt;91,VLOOKUP($B37,'Ticker Team ratings'!$A$6:$I$25,8,FALSE)&amp;VLOOKUP(L16,'Ticker Team ratings'!$A$6:$I$25,9,FALSE),VLOOKUP($B37,'Ticker Team ratings'!$A$6:$I$25,9,FALSE)&amp;VLOOKUP(L16,'Ticker Team ratings'!$A$6:$I$25,8,FALSE))</f>
        <v>#N/A</v>
      </c>
      <c r="M37" s="15" t="e">
        <f>IF(CODE(M16)&lt;91,VLOOKUP($B37,'Ticker Team ratings'!$A$6:$I$25,8,FALSE)&amp;VLOOKUP(M16,'Ticker Team ratings'!$A$6:$I$25,9,FALSE),VLOOKUP($B37,'Ticker Team ratings'!$A$6:$I$25,9,FALSE)&amp;VLOOKUP(M16,'Ticker Team ratings'!$A$6:$I$25,8,FALSE))</f>
        <v>#N/A</v>
      </c>
      <c r="N37" s="15" t="e">
        <f>IF(CODE(N16)&lt;91,VLOOKUP($B37,'Ticker Team ratings'!$A$6:$I$25,8,FALSE)&amp;VLOOKUP(N16,'Ticker Team ratings'!$A$6:$I$25,9,FALSE),VLOOKUP($B37,'Ticker Team ratings'!$A$6:$I$25,9,FALSE)&amp;VLOOKUP(N16,'Ticker Team ratings'!$A$6:$I$25,8,FALSE))</f>
        <v>#N/A</v>
      </c>
      <c r="O37" s="15" t="e">
        <f>IF(CODE(O16)&lt;91,VLOOKUP($B37,'Ticker Team ratings'!$A$6:$I$25,8,FALSE)&amp;VLOOKUP(O16,'Ticker Team ratings'!$A$6:$I$25,9,FALSE),VLOOKUP($B37,'Ticker Team ratings'!$A$6:$I$25,9,FALSE)&amp;VLOOKUP(O16,'Ticker Team ratings'!$A$6:$I$25,8,FALSE))</f>
        <v>#N/A</v>
      </c>
      <c r="P37" s="15" t="e">
        <f>IF(CODE(P16)&lt;91,VLOOKUP($B37,'Ticker Team ratings'!$A$6:$I$25,8,FALSE)&amp;VLOOKUP(P16,'Ticker Team ratings'!$A$6:$I$25,9,FALSE),VLOOKUP($B37,'Ticker Team ratings'!$A$6:$I$25,9,FALSE)&amp;VLOOKUP(P16,'Ticker Team ratings'!$A$6:$I$25,8,FALSE))</f>
        <v>#N/A</v>
      </c>
      <c r="Q37" s="15" t="e">
        <f>IF(CODE(Q16)&lt;91,VLOOKUP($B37,'Ticker Team ratings'!$A$6:$I$25,8,FALSE)&amp;VLOOKUP(Q16,'Ticker Team ratings'!$A$6:$I$25,9,FALSE),VLOOKUP($B37,'Ticker Team ratings'!$A$6:$I$25,9,FALSE)&amp;VLOOKUP(Q16,'Ticker Team ratings'!$A$6:$I$25,8,FALSE))</f>
        <v>#N/A</v>
      </c>
      <c r="R37" s="15" t="e">
        <f>IF(CODE(R16)&lt;91,VLOOKUP($B37,'Ticker Team ratings'!$A$6:$I$25,8,FALSE)&amp;VLOOKUP(R16,'Ticker Team ratings'!$A$6:$I$25,9,FALSE),VLOOKUP($B37,'Ticker Team ratings'!$A$6:$I$25,9,FALSE)&amp;VLOOKUP(R16,'Ticker Team ratings'!$A$6:$I$25,8,FALSE))</f>
        <v>#N/A</v>
      </c>
      <c r="S37" s="15" t="e">
        <f>IF(CODE(S16)&lt;91,VLOOKUP($B37,'Ticker Team ratings'!$A$6:$I$25,8,FALSE)&amp;VLOOKUP(S16,'Ticker Team ratings'!$A$6:$I$25,9,FALSE),VLOOKUP($B37,'Ticker Team ratings'!$A$6:$I$25,9,FALSE)&amp;VLOOKUP(S16,'Ticker Team ratings'!$A$6:$I$25,8,FALSE))</f>
        <v>#N/A</v>
      </c>
      <c r="T37" s="15" t="e">
        <f>IF(CODE(T16)&lt;91,VLOOKUP($B37,'Ticker Team ratings'!$A$6:$I$25,8,FALSE)&amp;VLOOKUP(T16,'Ticker Team ratings'!$A$6:$I$25,9,FALSE),VLOOKUP($B37,'Ticker Team ratings'!$A$6:$I$25,9,FALSE)&amp;VLOOKUP(T16,'Ticker Team ratings'!$A$6:$I$25,8,FALSE))</f>
        <v>#N/A</v>
      </c>
      <c r="U37" s="15" t="e">
        <f>IF(CODE(U16)&lt;91,VLOOKUP($B37,'Ticker Team ratings'!$A$6:$I$25,8,FALSE)&amp;VLOOKUP(U16,'Ticker Team ratings'!$A$6:$I$25,9,FALSE),VLOOKUP($B37,'Ticker Team ratings'!$A$6:$I$25,9,FALSE)&amp;VLOOKUP(U16,'Ticker Team ratings'!$A$6:$I$25,8,FALSE))</f>
        <v>#N/A</v>
      </c>
      <c r="V37" s="15" t="e">
        <f>IF(CODE(V16)&lt;91,VLOOKUP($B37,'Ticker Team ratings'!$A$6:$I$25,8,FALSE)&amp;VLOOKUP(V16,'Ticker Team ratings'!$A$6:$I$25,9,FALSE),VLOOKUP($B37,'Ticker Team ratings'!$A$6:$I$25,9,FALSE)&amp;VLOOKUP(V16,'Ticker Team ratings'!$A$6:$I$25,8,FALSE))</f>
        <v>#N/A</v>
      </c>
      <c r="W37" s="15" t="e">
        <f>IF(CODE(W16)&lt;91,VLOOKUP($B37,'Ticker Team ratings'!$A$6:$I$25,8,FALSE)&amp;VLOOKUP(W16,'Ticker Team ratings'!$A$6:$I$25,9,FALSE),VLOOKUP($B37,'Ticker Team ratings'!$A$6:$I$25,9,FALSE)&amp;VLOOKUP(W16,'Ticker Team ratings'!$A$6:$I$25,8,FALSE))</f>
        <v>#N/A</v>
      </c>
      <c r="X37" s="15" t="e">
        <f>IF(CODE(X16)&lt;91,VLOOKUP($B37,'Ticker Team ratings'!$A$6:$I$25,8,FALSE)&amp;VLOOKUP(X16,'Ticker Team ratings'!$A$6:$I$25,9,FALSE),VLOOKUP($B37,'Ticker Team ratings'!$A$6:$I$25,9,FALSE)&amp;VLOOKUP(X16,'Ticker Team ratings'!$A$6:$I$25,8,FALSE))</f>
        <v>#N/A</v>
      </c>
      <c r="Y37" s="15" t="e">
        <f>IF(CODE(Y16)&lt;91,VLOOKUP($B37,'Ticker Team ratings'!$A$6:$I$25,8,FALSE)&amp;VLOOKUP(Y16,'Ticker Team ratings'!$A$6:$I$25,9,FALSE),VLOOKUP($B37,'Ticker Team ratings'!$A$6:$I$25,9,FALSE)&amp;VLOOKUP(Y16,'Ticker Team ratings'!$A$6:$I$25,8,FALSE))</f>
        <v>#N/A</v>
      </c>
      <c r="Z37" s="15" t="e">
        <f>IF(CODE(Z16)&lt;91,VLOOKUP($B37,'Ticker Team ratings'!$A$6:$I$25,8,FALSE)&amp;VLOOKUP(Z16,'Ticker Team ratings'!$A$6:$I$25,9,FALSE),VLOOKUP($B37,'Ticker Team ratings'!$A$6:$I$25,9,FALSE)&amp;VLOOKUP(Z16,'Ticker Team ratings'!$A$6:$I$25,8,FALSE))</f>
        <v>#N/A</v>
      </c>
      <c r="AA37" s="15" t="e">
        <f>IF(CODE(AA16)&lt;91,VLOOKUP($B37,'Ticker Team ratings'!$A$6:$I$25,8,FALSE)&amp;VLOOKUP(AA16,'Ticker Team ratings'!$A$6:$I$25,9,FALSE),VLOOKUP($B37,'Ticker Team ratings'!$A$6:$I$25,9,FALSE)&amp;VLOOKUP(AA16,'Ticker Team ratings'!$A$6:$I$25,8,FALSE))</f>
        <v>#N/A</v>
      </c>
      <c r="AB37" s="15" t="e">
        <f>IF(CODE(AB16)&lt;91,VLOOKUP($B37,'Ticker Team ratings'!$A$6:$I$25,8,FALSE)&amp;VLOOKUP(AB16,'Ticker Team ratings'!$A$6:$I$25,9,FALSE),VLOOKUP($B37,'Ticker Team ratings'!$A$6:$I$25,9,FALSE)&amp;VLOOKUP(AB16,'Ticker Team ratings'!$A$6:$I$25,8,FALSE))</f>
        <v>#N/A</v>
      </c>
      <c r="AC37" s="15" t="e">
        <f>IF(CODE(AC16)&lt;91,VLOOKUP($B37,'Ticker Team ratings'!$A$6:$I$25,8,FALSE)&amp;VLOOKUP(AC16,'Ticker Team ratings'!$A$6:$I$25,9,FALSE),VLOOKUP($B37,'Ticker Team ratings'!$A$6:$I$25,9,FALSE)&amp;VLOOKUP(AC16,'Ticker Team ratings'!$A$6:$I$25,8,FALSE))</f>
        <v>#N/A</v>
      </c>
      <c r="AD37" s="15" t="e">
        <f>IF(CODE(AD16)&lt;91,VLOOKUP($B37,'Ticker Team ratings'!$A$6:$I$25,8,FALSE)&amp;VLOOKUP(AD16,'Ticker Team ratings'!$A$6:$I$25,9,FALSE),VLOOKUP($B37,'Ticker Team ratings'!$A$6:$I$25,9,FALSE)&amp;VLOOKUP(AD16,'Ticker Team ratings'!$A$6:$I$25,8,FALSE))</f>
        <v>#N/A</v>
      </c>
      <c r="AE37" s="15" t="e">
        <f>IF(CODE(AE16)&lt;91,VLOOKUP($B37,'Ticker Team ratings'!$A$6:$I$25,8,FALSE)&amp;VLOOKUP(AE16,'Ticker Team ratings'!$A$6:$I$25,9,FALSE),VLOOKUP($B37,'Ticker Team ratings'!$A$6:$I$25,9,FALSE)&amp;VLOOKUP(AE16,'Ticker Team ratings'!$A$6:$I$25,8,FALSE))</f>
        <v>#N/A</v>
      </c>
    </row>
    <row r="38" spans="2:31" outlineLevel="2" x14ac:dyDescent="0.2">
      <c r="B38" s="14" t="s">
        <v>27</v>
      </c>
      <c r="C38" s="2" t="s">
        <v>12</v>
      </c>
      <c r="D38" s="15" t="str">
        <f>IF(CODE(D17)&lt;91,VLOOKUP($B38,'Ticker Team ratings'!$A$6:$I$25,8,FALSE)&amp;VLOOKUP(D17,'Ticker Team ratings'!$A$6:$I$25,9,FALSE),VLOOKUP($B38,'Ticker Team ratings'!$A$6:$I$25,9,FALSE)&amp;VLOOKUP(D17,'Ticker Team ratings'!$A$6:$I$25,8,FALSE))</f>
        <v>BATH</v>
      </c>
      <c r="E38" s="15" t="str">
        <f>IF(CODE(E17)&lt;91,VLOOKUP($B38,'Ticker Team ratings'!$A$6:$I$25,8,FALSE)&amp;VLOOKUP(E17,'Ticker Team ratings'!$A$6:$I$25,9,FALSE),VLOOKUP($B38,'Ticker Team ratings'!$A$6:$I$25,9,FALSE)&amp;VLOOKUP(E17,'Ticker Team ratings'!$A$6:$I$25,8,FALSE))</f>
        <v>BHTA</v>
      </c>
      <c r="F38" s="15" t="str">
        <f>IF(CODE(F17)&lt;91,VLOOKUP($B38,'Ticker Team ratings'!$A$6:$I$25,8,FALSE)&amp;VLOOKUP(F17,'Ticker Team ratings'!$A$6:$I$25,9,FALSE),VLOOKUP($B38,'Ticker Team ratings'!$A$6:$I$25,9,FALSE)&amp;VLOOKUP(F17,'Ticker Team ratings'!$A$6:$I$25,8,FALSE))</f>
        <v>BATH</v>
      </c>
      <c r="G38" s="15" t="str">
        <f>IF(CODE(G17)&lt;91,VLOOKUP($B38,'Ticker Team ratings'!$A$6:$I$25,8,FALSE)&amp;VLOOKUP(G17,'Ticker Team ratings'!$A$6:$I$25,9,FALSE),VLOOKUP($B38,'Ticker Team ratings'!$A$6:$I$25,9,FALSE)&amp;VLOOKUP(G17,'Ticker Team ratings'!$A$6:$I$25,8,FALSE))</f>
        <v>BHTA</v>
      </c>
      <c r="H38" s="15" t="str">
        <f>IF(CODE(H17)&lt;91,VLOOKUP($B38,'Ticker Team ratings'!$A$6:$I$25,8,FALSE)&amp;VLOOKUP(H17,'Ticker Team ratings'!$A$6:$I$25,9,FALSE),VLOOKUP($B38,'Ticker Team ratings'!$A$6:$I$25,9,FALSE)&amp;VLOOKUP(H17,'Ticker Team ratings'!$A$6:$I$25,8,FALSE))</f>
        <v>BABH</v>
      </c>
      <c r="I38" s="15" t="str">
        <f>IF(CODE(I17)&lt;91,VLOOKUP($B38,'Ticker Team ratings'!$A$6:$I$25,8,FALSE)&amp;VLOOKUP(I17,'Ticker Team ratings'!$A$6:$I$25,9,FALSE),VLOOKUP($B38,'Ticker Team ratings'!$A$6:$I$25,9,FALSE)&amp;VLOOKUP(I17,'Ticker Team ratings'!$A$6:$I$25,8,FALSE))</f>
        <v>BHTA</v>
      </c>
      <c r="J38" s="15" t="e">
        <f>IF(CODE(J17)&lt;91,VLOOKUP($B38,'Ticker Team ratings'!$A$6:$I$25,8,FALSE)&amp;VLOOKUP(J17,'Ticker Team ratings'!$A$6:$I$25,9,FALSE),VLOOKUP($B38,'Ticker Team ratings'!$A$6:$I$25,9,FALSE)&amp;VLOOKUP(J17,'Ticker Team ratings'!$A$6:$I$25,8,FALSE))</f>
        <v>#N/A</v>
      </c>
      <c r="K38" s="15" t="str">
        <f>IF(CODE(K17)&lt;91,VLOOKUP($B38,'Ticker Team ratings'!$A$6:$I$25,8,FALSE)&amp;VLOOKUP(K17,'Ticker Team ratings'!$A$6:$I$25,9,FALSE),VLOOKUP($B38,'Ticker Team ratings'!$A$6:$I$25,9,FALSE)&amp;VLOOKUP(K17,'Ticker Team ratings'!$A$6:$I$25,8,FALSE))</f>
        <v>BATH</v>
      </c>
      <c r="L38" s="15" t="str">
        <f>IF(CODE(L17)&lt;91,VLOOKUP($B38,'Ticker Team ratings'!$A$6:$I$25,8,FALSE)&amp;VLOOKUP(L17,'Ticker Team ratings'!$A$6:$I$25,9,FALSE),VLOOKUP($B38,'Ticker Team ratings'!$A$6:$I$25,9,FALSE)&amp;VLOOKUP(L17,'Ticker Team ratings'!$A$6:$I$25,8,FALSE))</f>
        <v>BHTA</v>
      </c>
      <c r="M38" s="15" t="str">
        <f>IF(CODE(M17)&lt;91,VLOOKUP($B38,'Ticker Team ratings'!$A$6:$I$25,8,FALSE)&amp;VLOOKUP(M17,'Ticker Team ratings'!$A$6:$I$25,9,FALSE),VLOOKUP($B38,'Ticker Team ratings'!$A$6:$I$25,9,FALSE)&amp;VLOOKUP(M17,'Ticker Team ratings'!$A$6:$I$25,8,FALSE))</f>
        <v>BABH</v>
      </c>
      <c r="N38" s="15" t="str">
        <f>IF(CODE(N17)&lt;91,VLOOKUP($B38,'Ticker Team ratings'!$A$6:$I$25,8,FALSE)&amp;VLOOKUP(N17,'Ticker Team ratings'!$A$6:$I$25,9,FALSE),VLOOKUP($B38,'Ticker Team ratings'!$A$6:$I$25,9,FALSE)&amp;VLOOKUP(N17,'Ticker Team ratings'!$A$6:$I$25,8,FALSE))</f>
        <v>BHBA</v>
      </c>
      <c r="O38" s="15" t="str">
        <f>IF(CODE(O17)&lt;91,VLOOKUP($B38,'Ticker Team ratings'!$A$6:$I$25,8,FALSE)&amp;VLOOKUP(O17,'Ticker Team ratings'!$A$6:$I$25,9,FALSE),VLOOKUP($B38,'Ticker Team ratings'!$A$6:$I$25,9,FALSE)&amp;VLOOKUP(O17,'Ticker Team ratings'!$A$6:$I$25,8,FALSE))</f>
        <v>BABH</v>
      </c>
      <c r="P38" s="15" t="e">
        <f>IF(CODE(P17)&lt;91,VLOOKUP($B38,'Ticker Team ratings'!$A$6:$I$25,8,FALSE)&amp;VLOOKUP(P17,'Ticker Team ratings'!$A$6:$I$25,9,FALSE),VLOOKUP($B38,'Ticker Team ratings'!$A$6:$I$25,9,FALSE)&amp;VLOOKUP(P17,'Ticker Team ratings'!$A$6:$I$25,8,FALSE))</f>
        <v>#N/A</v>
      </c>
      <c r="Q38" s="15" t="str">
        <f>IF(CODE(Q17)&lt;91,VLOOKUP($B38,'Ticker Team ratings'!$A$6:$I$25,8,FALSE)&amp;VLOOKUP(Q17,'Ticker Team ratings'!$A$6:$I$25,9,FALSE),VLOOKUP($B38,'Ticker Team ratings'!$A$6:$I$25,9,FALSE)&amp;VLOOKUP(Q17,'Ticker Team ratings'!$A$6:$I$25,8,FALSE))</f>
        <v>BHTA</v>
      </c>
      <c r="R38" s="15" t="str">
        <f>IF(CODE(R17)&lt;91,VLOOKUP($B38,'Ticker Team ratings'!$A$6:$I$25,8,FALSE)&amp;VLOOKUP(R17,'Ticker Team ratings'!$A$6:$I$25,9,FALSE),VLOOKUP($B38,'Ticker Team ratings'!$A$6:$I$25,9,FALSE)&amp;VLOOKUP(R17,'Ticker Team ratings'!$A$6:$I$25,8,FALSE))</f>
        <v>BHBA</v>
      </c>
      <c r="S38" s="15" t="str">
        <f>IF(CODE(S17)&lt;91,VLOOKUP($B38,'Ticker Team ratings'!$A$6:$I$25,8,FALSE)&amp;VLOOKUP(S17,'Ticker Team ratings'!$A$6:$I$25,9,FALSE),VLOOKUP($B38,'Ticker Team ratings'!$A$6:$I$25,9,FALSE)&amp;VLOOKUP(S17,'Ticker Team ratings'!$A$6:$I$25,8,FALSE))</f>
        <v>BATH</v>
      </c>
      <c r="T38" s="15" t="str">
        <f>IF(CODE(T17)&lt;91,VLOOKUP($B38,'Ticker Team ratings'!$A$6:$I$25,8,FALSE)&amp;VLOOKUP(T17,'Ticker Team ratings'!$A$6:$I$25,9,FALSE),VLOOKUP($B38,'Ticker Team ratings'!$A$6:$I$25,9,FALSE)&amp;VLOOKUP(T17,'Ticker Team ratings'!$A$6:$I$25,8,FALSE))</f>
        <v>BHBA</v>
      </c>
      <c r="U38" s="15" t="e">
        <f>IF(CODE(U17)&lt;91,VLOOKUP($B38,'Ticker Team ratings'!$A$6:$I$25,8,FALSE)&amp;VLOOKUP(U17,'Ticker Team ratings'!$A$6:$I$25,9,FALSE),VLOOKUP($B38,'Ticker Team ratings'!$A$6:$I$25,9,FALSE)&amp;VLOOKUP(U17,'Ticker Team ratings'!$A$6:$I$25,8,FALSE))</f>
        <v>#N/A</v>
      </c>
      <c r="V38" s="15" t="str">
        <f>IF(CODE(V17)&lt;91,VLOOKUP($B38,'Ticker Team ratings'!$A$6:$I$25,8,FALSE)&amp;VLOOKUP(V17,'Ticker Team ratings'!$A$6:$I$25,9,FALSE),VLOOKUP($B38,'Ticker Team ratings'!$A$6:$I$25,9,FALSE)&amp;VLOOKUP(V17,'Ticker Team ratings'!$A$6:$I$25,8,FALSE))</f>
        <v>BHTA</v>
      </c>
      <c r="W38" s="15" t="str">
        <f>IF(CODE(W17)&lt;91,VLOOKUP($B38,'Ticker Team ratings'!$A$6:$I$25,8,FALSE)&amp;VLOOKUP(W17,'Ticker Team ratings'!$A$6:$I$25,9,FALSE),VLOOKUP($B38,'Ticker Team ratings'!$A$6:$I$25,9,FALSE)&amp;VLOOKUP(W17,'Ticker Team ratings'!$A$6:$I$25,8,FALSE))</f>
        <v>BABH</v>
      </c>
      <c r="X38" s="15" t="str">
        <f>IF(CODE(X17)&lt;91,VLOOKUP($B38,'Ticker Team ratings'!$A$6:$I$25,8,FALSE)&amp;VLOOKUP(X17,'Ticker Team ratings'!$A$6:$I$25,9,FALSE),VLOOKUP($B38,'Ticker Team ratings'!$A$6:$I$25,9,FALSE)&amp;VLOOKUP(X17,'Ticker Team ratings'!$A$6:$I$25,8,FALSE))</f>
        <v>BATH</v>
      </c>
      <c r="Y38" s="15" t="str">
        <f>IF(CODE(Y17)&lt;91,VLOOKUP($B38,'Ticker Team ratings'!$A$6:$I$25,8,FALSE)&amp;VLOOKUP(Y17,'Ticker Team ratings'!$A$6:$I$25,9,FALSE),VLOOKUP($B38,'Ticker Team ratings'!$A$6:$I$25,9,FALSE)&amp;VLOOKUP(Y17,'Ticker Team ratings'!$A$6:$I$25,8,FALSE))</f>
        <v>BHBA</v>
      </c>
      <c r="Z38" s="15" t="str">
        <f>IF(CODE(Z17)&lt;91,VLOOKUP($B38,'Ticker Team ratings'!$A$6:$I$25,8,FALSE)&amp;VLOOKUP(Z17,'Ticker Team ratings'!$A$6:$I$25,9,FALSE),VLOOKUP($B38,'Ticker Team ratings'!$A$6:$I$25,9,FALSE)&amp;VLOOKUP(Z17,'Ticker Team ratings'!$A$6:$I$25,8,FALSE))</f>
        <v>BATH</v>
      </c>
      <c r="AA38" s="15" t="str">
        <f>IF(CODE(AA17)&lt;91,VLOOKUP($B38,'Ticker Team ratings'!$A$6:$I$25,8,FALSE)&amp;VLOOKUP(AA17,'Ticker Team ratings'!$A$6:$I$25,9,FALSE),VLOOKUP($B38,'Ticker Team ratings'!$A$6:$I$25,9,FALSE)&amp;VLOOKUP(AA17,'Ticker Team ratings'!$A$6:$I$25,8,FALSE))</f>
        <v>BHBA</v>
      </c>
      <c r="AB38" s="15" t="str">
        <f>IF(CODE(AB17)&lt;91,VLOOKUP($B38,'Ticker Team ratings'!$A$6:$I$25,8,FALSE)&amp;VLOOKUP(AB17,'Ticker Team ratings'!$A$6:$I$25,9,FALSE),VLOOKUP($B38,'Ticker Team ratings'!$A$6:$I$25,9,FALSE)&amp;VLOOKUP(AB17,'Ticker Team ratings'!$A$6:$I$25,8,FALSE))</f>
        <v>BHBA</v>
      </c>
      <c r="AC38" s="15" t="str">
        <f>IF(CODE(AC17)&lt;91,VLOOKUP($B38,'Ticker Team ratings'!$A$6:$I$25,8,FALSE)&amp;VLOOKUP(AC17,'Ticker Team ratings'!$A$6:$I$25,9,FALSE),VLOOKUP($B38,'Ticker Team ratings'!$A$6:$I$25,9,FALSE)&amp;VLOOKUP(AC17,'Ticker Team ratings'!$A$6:$I$25,8,FALSE))</f>
        <v>BATH</v>
      </c>
      <c r="AD38" s="15" t="str">
        <f>IF(CODE(AD17)&lt;91,VLOOKUP($B38,'Ticker Team ratings'!$A$6:$I$25,8,FALSE)&amp;VLOOKUP(AD17,'Ticker Team ratings'!$A$6:$I$25,9,FALSE),VLOOKUP($B38,'Ticker Team ratings'!$A$6:$I$25,9,FALSE)&amp;VLOOKUP(AD17,'Ticker Team ratings'!$A$6:$I$25,8,FALSE))</f>
        <v>BHBA</v>
      </c>
      <c r="AE38" s="15" t="str">
        <f>IF(CODE(AE17)&lt;91,VLOOKUP($B38,'Ticker Team ratings'!$A$6:$I$25,8,FALSE)&amp;VLOOKUP(AE17,'Ticker Team ratings'!$A$6:$I$25,9,FALSE),VLOOKUP($B38,'Ticker Team ratings'!$A$6:$I$25,9,FALSE)&amp;VLOOKUP(AE17,'Ticker Team ratings'!$A$6:$I$25,8,FALSE))</f>
        <v>BABH</v>
      </c>
    </row>
    <row r="39" spans="2:31" outlineLevel="2" x14ac:dyDescent="0.2">
      <c r="B39" s="14" t="s">
        <v>20</v>
      </c>
      <c r="C39" s="2" t="s">
        <v>13</v>
      </c>
      <c r="D39" s="15" t="e">
        <f>IF(CODE(D18)&lt;91,VLOOKUP($B39,'Ticker Team ratings'!$A$6:$I$25,8,FALSE)&amp;VLOOKUP(D18,'Ticker Team ratings'!$A$6:$I$25,9,FALSE),VLOOKUP($B39,'Ticker Team ratings'!$A$6:$I$25,9,FALSE)&amp;VLOOKUP(D18,'Ticker Team ratings'!$A$6:$I$25,8,FALSE))</f>
        <v>#N/A</v>
      </c>
      <c r="E39" s="15" t="str">
        <f>IF(CODE(E18)&lt;91,VLOOKUP($B39,'Ticker Team ratings'!$A$6:$I$25,8,FALSE)&amp;VLOOKUP(E18,'Ticker Team ratings'!$A$6:$I$25,9,FALSE),VLOOKUP($B39,'Ticker Team ratings'!$A$6:$I$25,9,FALSE)&amp;VLOOKUP(E18,'Ticker Team ratings'!$A$6:$I$25,8,FALSE))</f>
        <v>BHTA</v>
      </c>
      <c r="F39" s="15" t="e">
        <f>IF(CODE(F18)&lt;91,VLOOKUP($B39,'Ticker Team ratings'!$A$6:$I$25,8,FALSE)&amp;VLOOKUP(F18,'Ticker Team ratings'!$A$6:$I$25,9,FALSE),VLOOKUP($B39,'Ticker Team ratings'!$A$6:$I$25,9,FALSE)&amp;VLOOKUP(F18,'Ticker Team ratings'!$A$6:$I$25,8,FALSE))</f>
        <v>#N/A</v>
      </c>
      <c r="G39" s="15" t="str">
        <f>IF(CODE(G18)&lt;91,VLOOKUP($B39,'Ticker Team ratings'!$A$6:$I$25,8,FALSE)&amp;VLOOKUP(G18,'Ticker Team ratings'!$A$6:$I$25,9,FALSE),VLOOKUP($B39,'Ticker Team ratings'!$A$6:$I$25,9,FALSE)&amp;VLOOKUP(G18,'Ticker Team ratings'!$A$6:$I$25,8,FALSE))</f>
        <v>BHBA</v>
      </c>
      <c r="H39" s="15" t="str">
        <f>IF(CODE(H18)&lt;91,VLOOKUP($B39,'Ticker Team ratings'!$A$6:$I$25,8,FALSE)&amp;VLOOKUP(H18,'Ticker Team ratings'!$A$6:$I$25,9,FALSE),VLOOKUP($B39,'Ticker Team ratings'!$A$6:$I$25,9,FALSE)&amp;VLOOKUP(H18,'Ticker Team ratings'!$A$6:$I$25,8,FALSE))</f>
        <v>BATH</v>
      </c>
      <c r="I39" s="15" t="str">
        <f>IF(CODE(I18)&lt;91,VLOOKUP($B39,'Ticker Team ratings'!$A$6:$I$25,8,FALSE)&amp;VLOOKUP(I18,'Ticker Team ratings'!$A$6:$I$25,9,FALSE),VLOOKUP($B39,'Ticker Team ratings'!$A$6:$I$25,9,FALSE)&amp;VLOOKUP(I18,'Ticker Team ratings'!$A$6:$I$25,8,FALSE))</f>
        <v>BHBA</v>
      </c>
      <c r="J39" s="15" t="e">
        <f>IF(CODE(J18)&lt;91,VLOOKUP($B39,'Ticker Team ratings'!$A$6:$I$25,8,FALSE)&amp;VLOOKUP(J18,'Ticker Team ratings'!$A$6:$I$25,9,FALSE),VLOOKUP($B39,'Ticker Team ratings'!$A$6:$I$25,9,FALSE)&amp;VLOOKUP(J18,'Ticker Team ratings'!$A$6:$I$25,8,FALSE))</f>
        <v>#N/A</v>
      </c>
      <c r="K39" s="15" t="str">
        <f>IF(CODE(K18)&lt;91,VLOOKUP($B39,'Ticker Team ratings'!$A$6:$I$25,8,FALSE)&amp;VLOOKUP(K18,'Ticker Team ratings'!$A$6:$I$25,9,FALSE),VLOOKUP($B39,'Ticker Team ratings'!$A$6:$I$25,9,FALSE)&amp;VLOOKUP(K18,'Ticker Team ratings'!$A$6:$I$25,8,FALSE))</f>
        <v>BHBA</v>
      </c>
      <c r="L39" s="15" t="str">
        <f>IF(CODE(L18)&lt;91,VLOOKUP($B39,'Ticker Team ratings'!$A$6:$I$25,8,FALSE)&amp;VLOOKUP(L18,'Ticker Team ratings'!$A$6:$I$25,9,FALSE),VLOOKUP($B39,'Ticker Team ratings'!$A$6:$I$25,9,FALSE)&amp;VLOOKUP(L18,'Ticker Team ratings'!$A$6:$I$25,8,FALSE))</f>
        <v>BHBA</v>
      </c>
      <c r="M39" s="15" t="str">
        <f>IF(CODE(M18)&lt;91,VLOOKUP($B39,'Ticker Team ratings'!$A$6:$I$25,8,FALSE)&amp;VLOOKUP(M18,'Ticker Team ratings'!$A$6:$I$25,9,FALSE),VLOOKUP($B39,'Ticker Team ratings'!$A$6:$I$25,9,FALSE)&amp;VLOOKUP(M18,'Ticker Team ratings'!$A$6:$I$25,8,FALSE))</f>
        <v>BATH</v>
      </c>
      <c r="N39" s="15" t="str">
        <f>IF(CODE(N18)&lt;91,VLOOKUP($B39,'Ticker Team ratings'!$A$6:$I$25,8,FALSE)&amp;VLOOKUP(N18,'Ticker Team ratings'!$A$6:$I$25,9,FALSE),VLOOKUP($B39,'Ticker Team ratings'!$A$6:$I$25,9,FALSE)&amp;VLOOKUP(N18,'Ticker Team ratings'!$A$6:$I$25,8,FALSE))</f>
        <v>BHBA</v>
      </c>
      <c r="O39" s="15" t="str">
        <f>IF(CODE(O18)&lt;91,VLOOKUP($B39,'Ticker Team ratings'!$A$6:$I$25,8,FALSE)&amp;VLOOKUP(O18,'Ticker Team ratings'!$A$6:$I$25,9,FALSE),VLOOKUP($B39,'Ticker Team ratings'!$A$6:$I$25,9,FALSE)&amp;VLOOKUP(O18,'Ticker Team ratings'!$A$6:$I$25,8,FALSE))</f>
        <v>BHBA</v>
      </c>
      <c r="P39" s="15" t="str">
        <f>IF(CODE(P18)&lt;91,VLOOKUP($B39,'Ticker Team ratings'!$A$6:$I$25,8,FALSE)&amp;VLOOKUP(P18,'Ticker Team ratings'!$A$6:$I$25,9,FALSE),VLOOKUP($B39,'Ticker Team ratings'!$A$6:$I$25,9,FALSE)&amp;VLOOKUP(P18,'Ticker Team ratings'!$A$6:$I$25,8,FALSE))</f>
        <v>BHTA</v>
      </c>
      <c r="Q39" s="15" t="str">
        <f>IF(CODE(Q18)&lt;91,VLOOKUP($B39,'Ticker Team ratings'!$A$6:$I$25,8,FALSE)&amp;VLOOKUP(Q18,'Ticker Team ratings'!$A$6:$I$25,9,FALSE),VLOOKUP($B39,'Ticker Team ratings'!$A$6:$I$25,9,FALSE)&amp;VLOOKUP(Q18,'Ticker Team ratings'!$A$6:$I$25,8,FALSE))</f>
        <v>BATH</v>
      </c>
      <c r="R39" s="15" t="str">
        <f>IF(CODE(R18)&lt;91,VLOOKUP($B39,'Ticker Team ratings'!$A$6:$I$25,8,FALSE)&amp;VLOOKUP(R18,'Ticker Team ratings'!$A$6:$I$25,9,FALSE),VLOOKUP($B39,'Ticker Team ratings'!$A$6:$I$25,9,FALSE)&amp;VLOOKUP(R18,'Ticker Team ratings'!$A$6:$I$25,8,FALSE))</f>
        <v>BABH</v>
      </c>
      <c r="S39" s="15" t="str">
        <f>IF(CODE(S18)&lt;91,VLOOKUP($B39,'Ticker Team ratings'!$A$6:$I$25,8,FALSE)&amp;VLOOKUP(S18,'Ticker Team ratings'!$A$6:$I$25,9,FALSE),VLOOKUP($B39,'Ticker Team ratings'!$A$6:$I$25,9,FALSE)&amp;VLOOKUP(S18,'Ticker Team ratings'!$A$6:$I$25,8,FALSE))</f>
        <v>BHTA</v>
      </c>
      <c r="T39" s="15" t="str">
        <f>IF(CODE(T18)&lt;91,VLOOKUP($B39,'Ticker Team ratings'!$A$6:$I$25,8,FALSE)&amp;VLOOKUP(T18,'Ticker Team ratings'!$A$6:$I$25,9,FALSE),VLOOKUP($B39,'Ticker Team ratings'!$A$6:$I$25,9,FALSE)&amp;VLOOKUP(T18,'Ticker Team ratings'!$A$6:$I$25,8,FALSE))</f>
        <v>BHTA</v>
      </c>
      <c r="U39" s="15" t="str">
        <f>IF(CODE(U18)&lt;91,VLOOKUP($B39,'Ticker Team ratings'!$A$6:$I$25,8,FALSE)&amp;VLOOKUP(U18,'Ticker Team ratings'!$A$6:$I$25,9,FALSE),VLOOKUP($B39,'Ticker Team ratings'!$A$6:$I$25,9,FALSE)&amp;VLOOKUP(U18,'Ticker Team ratings'!$A$6:$I$25,8,FALSE))</f>
        <v>BATH</v>
      </c>
      <c r="V39" s="15" t="e">
        <f>IF(CODE(V18)&lt;91,VLOOKUP($B39,'Ticker Team ratings'!$A$6:$I$25,8,FALSE)&amp;VLOOKUP(V18,'Ticker Team ratings'!$A$6:$I$25,9,FALSE),VLOOKUP($B39,'Ticker Team ratings'!$A$6:$I$25,9,FALSE)&amp;VLOOKUP(V18,'Ticker Team ratings'!$A$6:$I$25,8,FALSE))</f>
        <v>#N/A</v>
      </c>
      <c r="W39" s="15" t="str">
        <f>IF(CODE(W18)&lt;91,VLOOKUP($B39,'Ticker Team ratings'!$A$6:$I$25,8,FALSE)&amp;VLOOKUP(W18,'Ticker Team ratings'!$A$6:$I$25,9,FALSE),VLOOKUP($B39,'Ticker Team ratings'!$A$6:$I$25,9,FALSE)&amp;VLOOKUP(W18,'Ticker Team ratings'!$A$6:$I$25,8,FALSE))</f>
        <v>BATH</v>
      </c>
      <c r="X39" s="15" t="str">
        <f>IF(CODE(X18)&lt;91,VLOOKUP($B39,'Ticker Team ratings'!$A$6:$I$25,8,FALSE)&amp;VLOOKUP(X18,'Ticker Team ratings'!$A$6:$I$25,9,FALSE),VLOOKUP($B39,'Ticker Team ratings'!$A$6:$I$25,9,FALSE)&amp;VLOOKUP(X18,'Ticker Team ratings'!$A$6:$I$25,8,FALSE))</f>
        <v>BABH</v>
      </c>
      <c r="Y39" s="15" t="str">
        <f>IF(CODE(Y18)&lt;91,VLOOKUP($B39,'Ticker Team ratings'!$A$6:$I$25,8,FALSE)&amp;VLOOKUP(Y18,'Ticker Team ratings'!$A$6:$I$25,9,FALSE),VLOOKUP($B39,'Ticker Team ratings'!$A$6:$I$25,9,FALSE)&amp;VLOOKUP(Y18,'Ticker Team ratings'!$A$6:$I$25,8,FALSE))</f>
        <v>BHTA</v>
      </c>
      <c r="Z39" s="15" t="str">
        <f>IF(CODE(Z18)&lt;91,VLOOKUP($B39,'Ticker Team ratings'!$A$6:$I$25,8,FALSE)&amp;VLOOKUP(Z18,'Ticker Team ratings'!$A$6:$I$25,9,FALSE),VLOOKUP($B39,'Ticker Team ratings'!$A$6:$I$25,9,FALSE)&amp;VLOOKUP(Z18,'Ticker Team ratings'!$A$6:$I$25,8,FALSE))</f>
        <v>BABH</v>
      </c>
      <c r="AA39" s="15" t="str">
        <f>IF(CODE(AA18)&lt;91,VLOOKUP($B39,'Ticker Team ratings'!$A$6:$I$25,8,FALSE)&amp;VLOOKUP(AA18,'Ticker Team ratings'!$A$6:$I$25,9,FALSE),VLOOKUP($B39,'Ticker Team ratings'!$A$6:$I$25,9,FALSE)&amp;VLOOKUP(AA18,'Ticker Team ratings'!$A$6:$I$25,8,FALSE))</f>
        <v>BHTA</v>
      </c>
      <c r="AB39" s="15" t="str">
        <f>IF(CODE(AB18)&lt;91,VLOOKUP($B39,'Ticker Team ratings'!$A$6:$I$25,8,FALSE)&amp;VLOOKUP(AB18,'Ticker Team ratings'!$A$6:$I$25,9,FALSE),VLOOKUP($B39,'Ticker Team ratings'!$A$6:$I$25,9,FALSE)&amp;VLOOKUP(AB18,'Ticker Team ratings'!$A$6:$I$25,8,FALSE))</f>
        <v>BHTA</v>
      </c>
      <c r="AC39" s="15" t="str">
        <f>IF(CODE(AC18)&lt;91,VLOOKUP($B39,'Ticker Team ratings'!$A$6:$I$25,8,FALSE)&amp;VLOOKUP(AC18,'Ticker Team ratings'!$A$6:$I$25,9,FALSE),VLOOKUP($B39,'Ticker Team ratings'!$A$6:$I$25,9,FALSE)&amp;VLOOKUP(AC18,'Ticker Team ratings'!$A$6:$I$25,8,FALSE))</f>
        <v>BABH</v>
      </c>
      <c r="AD39" s="15" t="str">
        <f>IF(CODE(AD18)&lt;91,VLOOKUP($B39,'Ticker Team ratings'!$A$6:$I$25,8,FALSE)&amp;VLOOKUP(AD18,'Ticker Team ratings'!$A$6:$I$25,9,FALSE),VLOOKUP($B39,'Ticker Team ratings'!$A$6:$I$25,9,FALSE)&amp;VLOOKUP(AD18,'Ticker Team ratings'!$A$6:$I$25,8,FALSE))</f>
        <v>BHBA</v>
      </c>
      <c r="AE39" s="15" t="str">
        <f>IF(CODE(AE18)&lt;91,VLOOKUP($B39,'Ticker Team ratings'!$A$6:$I$25,8,FALSE)&amp;VLOOKUP(AE18,'Ticker Team ratings'!$A$6:$I$25,9,FALSE),VLOOKUP($B39,'Ticker Team ratings'!$A$6:$I$25,9,FALSE)&amp;VLOOKUP(AE18,'Ticker Team ratings'!$A$6:$I$25,8,FALSE))</f>
        <v>BABH</v>
      </c>
    </row>
    <row r="40" spans="2:31" outlineLevel="2" x14ac:dyDescent="0.2">
      <c r="B40" s="14" t="s">
        <v>23</v>
      </c>
      <c r="C40" s="8" t="s">
        <v>14</v>
      </c>
      <c r="D40" s="15" t="str">
        <f>IF(CODE(D19)&lt;91,VLOOKUP($B40,'Ticker Team ratings'!$A$6:$I$25,8,FALSE)&amp;VLOOKUP(D19,'Ticker Team ratings'!$A$6:$I$25,9,FALSE),VLOOKUP($B40,'Ticker Team ratings'!$A$6:$I$25,9,FALSE)&amp;VLOOKUP(D19,'Ticker Team ratings'!$A$6:$I$25,8,FALSE))</f>
        <v>TABH</v>
      </c>
      <c r="E40" s="15" t="str">
        <f>IF(CODE(E19)&lt;91,VLOOKUP($B40,'Ticker Team ratings'!$A$6:$I$25,8,FALSE)&amp;VLOOKUP(E19,'Ticker Team ratings'!$A$6:$I$25,9,FALSE),VLOOKUP($B40,'Ticker Team ratings'!$A$6:$I$25,9,FALSE)&amp;VLOOKUP(E19,'Ticker Team ratings'!$A$6:$I$25,8,FALSE))</f>
        <v>THTA</v>
      </c>
      <c r="F40" s="15" t="str">
        <f>IF(CODE(F19)&lt;91,VLOOKUP($B40,'Ticker Team ratings'!$A$6:$I$25,8,FALSE)&amp;VLOOKUP(F19,'Ticker Team ratings'!$A$6:$I$25,9,FALSE),VLOOKUP($B40,'Ticker Team ratings'!$A$6:$I$25,9,FALSE)&amp;VLOOKUP(F19,'Ticker Team ratings'!$A$6:$I$25,8,FALSE))</f>
        <v>THBA</v>
      </c>
      <c r="G40" s="15" t="str">
        <f>IF(CODE(G19)&lt;91,VLOOKUP($B40,'Ticker Team ratings'!$A$6:$I$25,8,FALSE)&amp;VLOOKUP(G19,'Ticker Team ratings'!$A$6:$I$25,9,FALSE),VLOOKUP($B40,'Ticker Team ratings'!$A$6:$I$25,9,FALSE)&amp;VLOOKUP(G19,'Ticker Team ratings'!$A$6:$I$25,8,FALSE))</f>
        <v>TATH</v>
      </c>
      <c r="H40" s="15" t="str">
        <f>IF(CODE(H19)&lt;91,VLOOKUP($B40,'Ticker Team ratings'!$A$6:$I$25,8,FALSE)&amp;VLOOKUP(H19,'Ticker Team ratings'!$A$6:$I$25,9,FALSE),VLOOKUP($B40,'Ticker Team ratings'!$A$6:$I$25,9,FALSE)&amp;VLOOKUP(H19,'Ticker Team ratings'!$A$6:$I$25,8,FALSE))</f>
        <v>THBA</v>
      </c>
      <c r="I40" s="15" t="e">
        <f>IF(CODE(I19)&lt;91,VLOOKUP($B40,'Ticker Team ratings'!$A$6:$I$25,8,FALSE)&amp;VLOOKUP(I19,'Ticker Team ratings'!$A$6:$I$25,9,FALSE),VLOOKUP($B40,'Ticker Team ratings'!$A$6:$I$25,9,FALSE)&amp;VLOOKUP(I19,'Ticker Team ratings'!$A$6:$I$25,8,FALSE))</f>
        <v>#N/A</v>
      </c>
      <c r="J40" s="15" t="str">
        <f>IF(CODE(J19)&lt;91,VLOOKUP($B40,'Ticker Team ratings'!$A$6:$I$25,8,FALSE)&amp;VLOOKUP(J19,'Ticker Team ratings'!$A$6:$I$25,9,FALSE),VLOOKUP($B40,'Ticker Team ratings'!$A$6:$I$25,9,FALSE)&amp;VLOOKUP(J19,'Ticker Team ratings'!$A$6:$I$25,8,FALSE))</f>
        <v>TABH</v>
      </c>
      <c r="K40" s="15" t="str">
        <f>IF(CODE(K19)&lt;91,VLOOKUP($B40,'Ticker Team ratings'!$A$6:$I$25,8,FALSE)&amp;VLOOKUP(K19,'Ticker Team ratings'!$A$6:$I$25,9,FALSE),VLOOKUP($B40,'Ticker Team ratings'!$A$6:$I$25,9,FALSE)&amp;VLOOKUP(K19,'Ticker Team ratings'!$A$6:$I$25,8,FALSE))</f>
        <v>THTA</v>
      </c>
      <c r="L40" s="15" t="str">
        <f>IF(CODE(L19)&lt;91,VLOOKUP($B40,'Ticker Team ratings'!$A$6:$I$25,8,FALSE)&amp;VLOOKUP(L19,'Ticker Team ratings'!$A$6:$I$25,9,FALSE),VLOOKUP($B40,'Ticker Team ratings'!$A$6:$I$25,9,FALSE)&amp;VLOOKUP(L19,'Ticker Team ratings'!$A$6:$I$25,8,FALSE))</f>
        <v>THTA</v>
      </c>
      <c r="M40" s="15" t="str">
        <f>IF(CODE(M19)&lt;91,VLOOKUP($B40,'Ticker Team ratings'!$A$6:$I$25,8,FALSE)&amp;VLOOKUP(M19,'Ticker Team ratings'!$A$6:$I$25,9,FALSE),VLOOKUP($B40,'Ticker Team ratings'!$A$6:$I$25,9,FALSE)&amp;VLOOKUP(M19,'Ticker Team ratings'!$A$6:$I$25,8,FALSE))</f>
        <v>TATH</v>
      </c>
      <c r="N40" s="15" t="e">
        <f>IF(CODE(N19)&lt;91,VLOOKUP($B40,'Ticker Team ratings'!$A$6:$I$25,8,FALSE)&amp;VLOOKUP(N19,'Ticker Team ratings'!$A$6:$I$25,9,FALSE),VLOOKUP($B40,'Ticker Team ratings'!$A$6:$I$25,9,FALSE)&amp;VLOOKUP(N19,'Ticker Team ratings'!$A$6:$I$25,8,FALSE))</f>
        <v>#N/A</v>
      </c>
      <c r="O40" s="15" t="str">
        <f>IF(CODE(O19)&lt;91,VLOOKUP($B40,'Ticker Team ratings'!$A$6:$I$25,8,FALSE)&amp;VLOOKUP(O19,'Ticker Team ratings'!$A$6:$I$25,9,FALSE),VLOOKUP($B40,'Ticker Team ratings'!$A$6:$I$25,9,FALSE)&amp;VLOOKUP(O19,'Ticker Team ratings'!$A$6:$I$25,8,FALSE))</f>
        <v>TATH</v>
      </c>
      <c r="P40" s="15" t="str">
        <f>IF(CODE(P19)&lt;91,VLOOKUP($B40,'Ticker Team ratings'!$A$6:$I$25,8,FALSE)&amp;VLOOKUP(P19,'Ticker Team ratings'!$A$6:$I$25,9,FALSE),VLOOKUP($B40,'Ticker Team ratings'!$A$6:$I$25,9,FALSE)&amp;VLOOKUP(P19,'Ticker Team ratings'!$A$6:$I$25,8,FALSE))</f>
        <v>THTA</v>
      </c>
      <c r="Q40" s="15" t="str">
        <f>IF(CODE(Q19)&lt;91,VLOOKUP($B40,'Ticker Team ratings'!$A$6:$I$25,8,FALSE)&amp;VLOOKUP(Q19,'Ticker Team ratings'!$A$6:$I$25,9,FALSE),VLOOKUP($B40,'Ticker Team ratings'!$A$6:$I$25,9,FALSE)&amp;VLOOKUP(Q19,'Ticker Team ratings'!$A$6:$I$25,8,FALSE))</f>
        <v>TABH</v>
      </c>
      <c r="R40" s="15" t="str">
        <f>IF(CODE(R19)&lt;91,VLOOKUP($B40,'Ticker Team ratings'!$A$6:$I$25,8,FALSE)&amp;VLOOKUP(R19,'Ticker Team ratings'!$A$6:$I$25,9,FALSE),VLOOKUP($B40,'Ticker Team ratings'!$A$6:$I$25,9,FALSE)&amp;VLOOKUP(R19,'Ticker Team ratings'!$A$6:$I$25,8,FALSE))</f>
        <v>TABH</v>
      </c>
      <c r="S40" s="15" t="str">
        <f>IF(CODE(S19)&lt;91,VLOOKUP($B40,'Ticker Team ratings'!$A$6:$I$25,8,FALSE)&amp;VLOOKUP(S19,'Ticker Team ratings'!$A$6:$I$25,9,FALSE),VLOOKUP($B40,'Ticker Team ratings'!$A$6:$I$25,9,FALSE)&amp;VLOOKUP(S19,'Ticker Team ratings'!$A$6:$I$25,8,FALSE))</f>
        <v>THBA</v>
      </c>
      <c r="T40" s="15" t="str">
        <f>IF(CODE(T19)&lt;91,VLOOKUP($B40,'Ticker Team ratings'!$A$6:$I$25,8,FALSE)&amp;VLOOKUP(T19,'Ticker Team ratings'!$A$6:$I$25,9,FALSE),VLOOKUP($B40,'Ticker Team ratings'!$A$6:$I$25,9,FALSE)&amp;VLOOKUP(T19,'Ticker Team ratings'!$A$6:$I$25,8,FALSE))</f>
        <v>THBA</v>
      </c>
      <c r="U40" s="15" t="str">
        <f>IF(CODE(U19)&lt;91,VLOOKUP($B40,'Ticker Team ratings'!$A$6:$I$25,8,FALSE)&amp;VLOOKUP(U19,'Ticker Team ratings'!$A$6:$I$25,9,FALSE),VLOOKUP($B40,'Ticker Team ratings'!$A$6:$I$25,9,FALSE)&amp;VLOOKUP(U19,'Ticker Team ratings'!$A$6:$I$25,8,FALSE))</f>
        <v>TATH</v>
      </c>
      <c r="V40" s="15" t="str">
        <f>IF(CODE(V19)&lt;91,VLOOKUP($B40,'Ticker Team ratings'!$A$6:$I$25,8,FALSE)&amp;VLOOKUP(V19,'Ticker Team ratings'!$A$6:$I$25,9,FALSE),VLOOKUP($B40,'Ticker Team ratings'!$A$6:$I$25,9,FALSE)&amp;VLOOKUP(V19,'Ticker Team ratings'!$A$6:$I$25,8,FALSE))</f>
        <v>THBA</v>
      </c>
      <c r="W40" s="15" t="e">
        <f>IF(CODE(W19)&lt;91,VLOOKUP($B40,'Ticker Team ratings'!$A$6:$I$25,8,FALSE)&amp;VLOOKUP(W19,'Ticker Team ratings'!$A$6:$I$25,9,FALSE),VLOOKUP($B40,'Ticker Team ratings'!$A$6:$I$25,9,FALSE)&amp;VLOOKUP(W19,'Ticker Team ratings'!$A$6:$I$25,8,FALSE))</f>
        <v>#N/A</v>
      </c>
      <c r="X40" s="15" t="e">
        <f>IF(CODE(X19)&lt;91,VLOOKUP($B40,'Ticker Team ratings'!$A$6:$I$25,8,FALSE)&amp;VLOOKUP(X19,'Ticker Team ratings'!$A$6:$I$25,9,FALSE),VLOOKUP($B40,'Ticker Team ratings'!$A$6:$I$25,9,FALSE)&amp;VLOOKUP(X19,'Ticker Team ratings'!$A$6:$I$25,8,FALSE))</f>
        <v>#N/A</v>
      </c>
      <c r="Y40" s="15" t="str">
        <f>IF(CODE(Y19)&lt;91,VLOOKUP($B40,'Ticker Team ratings'!$A$6:$I$25,8,FALSE)&amp;VLOOKUP(Y19,'Ticker Team ratings'!$A$6:$I$25,9,FALSE),VLOOKUP($B40,'Ticker Team ratings'!$A$6:$I$25,9,FALSE)&amp;VLOOKUP(Y19,'Ticker Team ratings'!$A$6:$I$25,8,FALSE))</f>
        <v>TABH</v>
      </c>
      <c r="Z40" s="15" t="str">
        <f>IF(CODE(Z19)&lt;91,VLOOKUP($B40,'Ticker Team ratings'!$A$6:$I$25,8,FALSE)&amp;VLOOKUP(Z19,'Ticker Team ratings'!$A$6:$I$25,9,FALSE),VLOOKUP($B40,'Ticker Team ratings'!$A$6:$I$25,9,FALSE)&amp;VLOOKUP(Z19,'Ticker Team ratings'!$A$6:$I$25,8,FALSE))</f>
        <v>THTA</v>
      </c>
      <c r="AA40" s="15" t="e">
        <f>IF(CODE(AA19)&lt;91,VLOOKUP($B40,'Ticker Team ratings'!$A$6:$I$25,8,FALSE)&amp;VLOOKUP(AA19,'Ticker Team ratings'!$A$6:$I$25,9,FALSE),VLOOKUP($B40,'Ticker Team ratings'!$A$6:$I$25,9,FALSE)&amp;VLOOKUP(AA19,'Ticker Team ratings'!$A$6:$I$25,8,FALSE))</f>
        <v>#N/A</v>
      </c>
      <c r="AB40" s="15" t="str">
        <f>IF(CODE(AB19)&lt;91,VLOOKUP($B40,'Ticker Team ratings'!$A$6:$I$25,8,FALSE)&amp;VLOOKUP(AB19,'Ticker Team ratings'!$A$6:$I$25,9,FALSE),VLOOKUP($B40,'Ticker Team ratings'!$A$6:$I$25,9,FALSE)&amp;VLOOKUP(AB19,'Ticker Team ratings'!$A$6:$I$25,8,FALSE))</f>
        <v>THTA</v>
      </c>
      <c r="AC40" s="15" t="str">
        <f>IF(CODE(AC19)&lt;91,VLOOKUP($B40,'Ticker Team ratings'!$A$6:$I$25,8,FALSE)&amp;VLOOKUP(AC19,'Ticker Team ratings'!$A$6:$I$25,9,FALSE),VLOOKUP($B40,'Ticker Team ratings'!$A$6:$I$25,9,FALSE)&amp;VLOOKUP(AC19,'Ticker Team ratings'!$A$6:$I$25,8,FALSE))</f>
        <v>TATH</v>
      </c>
      <c r="AD40" s="15" t="str">
        <f>IF(CODE(AD19)&lt;91,VLOOKUP($B40,'Ticker Team ratings'!$A$6:$I$25,8,FALSE)&amp;VLOOKUP(AD19,'Ticker Team ratings'!$A$6:$I$25,9,FALSE),VLOOKUP($B40,'Ticker Team ratings'!$A$6:$I$25,9,FALSE)&amp;VLOOKUP(AD19,'Ticker Team ratings'!$A$6:$I$25,8,FALSE))</f>
        <v>THTA</v>
      </c>
      <c r="AE40" s="15" t="e">
        <f>IF(CODE(AE19)&lt;91,VLOOKUP($B40,'Ticker Team ratings'!$A$6:$I$25,8,FALSE)&amp;VLOOKUP(AE19,'Ticker Team ratings'!$A$6:$I$25,9,FALSE),VLOOKUP($B40,'Ticker Team ratings'!$A$6:$I$25,9,FALSE)&amp;VLOOKUP(AE19,'Ticker Team ratings'!$A$6:$I$25,8,FALSE))</f>
        <v>#N/A</v>
      </c>
    </row>
    <row r="41" spans="2:31" outlineLevel="2" x14ac:dyDescent="0.2">
      <c r="B41" s="14" t="s">
        <v>28</v>
      </c>
      <c r="C41" s="9" t="s">
        <v>15</v>
      </c>
      <c r="D41" s="15" t="str">
        <f>IF(CODE(D20)&lt;91,VLOOKUP($B41,'Ticker Team ratings'!$A$6:$I$25,8,FALSE)&amp;VLOOKUP(D20,'Ticker Team ratings'!$A$6:$I$25,9,FALSE),VLOOKUP($B41,'Ticker Team ratings'!$A$6:$I$25,9,FALSE)&amp;VLOOKUP(D20,'Ticker Team ratings'!$A$6:$I$25,8,FALSE))</f>
        <v>BHTA</v>
      </c>
      <c r="E41" s="15" t="str">
        <f>IF(CODE(E20)&lt;91,VLOOKUP($B41,'Ticker Team ratings'!$A$6:$I$25,8,FALSE)&amp;VLOOKUP(E20,'Ticker Team ratings'!$A$6:$I$25,9,FALSE),VLOOKUP($B41,'Ticker Team ratings'!$A$6:$I$25,9,FALSE)&amp;VLOOKUP(E20,'Ticker Team ratings'!$A$6:$I$25,8,FALSE))</f>
        <v>BATH</v>
      </c>
      <c r="F41" s="15" t="str">
        <f>IF(CODE(F20)&lt;91,VLOOKUP($B41,'Ticker Team ratings'!$A$6:$I$25,8,FALSE)&amp;VLOOKUP(F20,'Ticker Team ratings'!$A$6:$I$25,9,FALSE),VLOOKUP($B41,'Ticker Team ratings'!$A$6:$I$25,9,FALSE)&amp;VLOOKUP(F20,'Ticker Team ratings'!$A$6:$I$25,8,FALSE))</f>
        <v>BHBA</v>
      </c>
      <c r="G41" s="15" t="e">
        <f>IF(CODE(G20)&lt;91,VLOOKUP($B41,'Ticker Team ratings'!$A$6:$I$25,8,FALSE)&amp;VLOOKUP(G20,'Ticker Team ratings'!$A$6:$I$25,9,FALSE),VLOOKUP($B41,'Ticker Team ratings'!$A$6:$I$25,9,FALSE)&amp;VLOOKUP(G20,'Ticker Team ratings'!$A$6:$I$25,8,FALSE))</f>
        <v>#N/A</v>
      </c>
      <c r="H41" s="15" t="str">
        <f>IF(CODE(H20)&lt;91,VLOOKUP($B41,'Ticker Team ratings'!$A$6:$I$25,8,FALSE)&amp;VLOOKUP(H20,'Ticker Team ratings'!$A$6:$I$25,9,FALSE),VLOOKUP($B41,'Ticker Team ratings'!$A$6:$I$25,9,FALSE)&amp;VLOOKUP(H20,'Ticker Team ratings'!$A$6:$I$25,8,FALSE))</f>
        <v>BHTA</v>
      </c>
      <c r="I41" s="15" t="str">
        <f>IF(CODE(I20)&lt;91,VLOOKUP($B41,'Ticker Team ratings'!$A$6:$I$25,8,FALSE)&amp;VLOOKUP(I20,'Ticker Team ratings'!$A$6:$I$25,9,FALSE),VLOOKUP($B41,'Ticker Team ratings'!$A$6:$I$25,9,FALSE)&amp;VLOOKUP(I20,'Ticker Team ratings'!$A$6:$I$25,8,FALSE))</f>
        <v>BABH</v>
      </c>
      <c r="J41" s="15" t="str">
        <f>IF(CODE(J20)&lt;91,VLOOKUP($B41,'Ticker Team ratings'!$A$6:$I$25,8,FALSE)&amp;VLOOKUP(J20,'Ticker Team ratings'!$A$6:$I$25,9,FALSE),VLOOKUP($B41,'Ticker Team ratings'!$A$6:$I$25,9,FALSE)&amp;VLOOKUP(J20,'Ticker Team ratings'!$A$6:$I$25,8,FALSE))</f>
        <v>BATH</v>
      </c>
      <c r="K41" s="15" t="str">
        <f>IF(CODE(K20)&lt;91,VLOOKUP($B41,'Ticker Team ratings'!$A$6:$I$25,8,FALSE)&amp;VLOOKUP(K20,'Ticker Team ratings'!$A$6:$I$25,9,FALSE),VLOOKUP($B41,'Ticker Team ratings'!$A$6:$I$25,9,FALSE)&amp;VLOOKUP(K20,'Ticker Team ratings'!$A$6:$I$25,8,FALSE))</f>
        <v>BHTA</v>
      </c>
      <c r="L41" s="15" t="str">
        <f>IF(CODE(L20)&lt;91,VLOOKUP($B41,'Ticker Team ratings'!$A$6:$I$25,8,FALSE)&amp;VLOOKUP(L20,'Ticker Team ratings'!$A$6:$I$25,9,FALSE),VLOOKUP($B41,'Ticker Team ratings'!$A$6:$I$25,9,FALSE)&amp;VLOOKUP(L20,'Ticker Team ratings'!$A$6:$I$25,8,FALSE))</f>
        <v>BATH</v>
      </c>
      <c r="M41" s="15" t="str">
        <f>IF(CODE(M20)&lt;91,VLOOKUP($B41,'Ticker Team ratings'!$A$6:$I$25,8,FALSE)&amp;VLOOKUP(M20,'Ticker Team ratings'!$A$6:$I$25,9,FALSE),VLOOKUP($B41,'Ticker Team ratings'!$A$6:$I$25,9,FALSE)&amp;VLOOKUP(M20,'Ticker Team ratings'!$A$6:$I$25,8,FALSE))</f>
        <v>BHBA</v>
      </c>
      <c r="N41" s="15" t="str">
        <f>IF(CODE(N20)&lt;91,VLOOKUP($B41,'Ticker Team ratings'!$A$6:$I$25,8,FALSE)&amp;VLOOKUP(N20,'Ticker Team ratings'!$A$6:$I$25,9,FALSE),VLOOKUP($B41,'Ticker Team ratings'!$A$6:$I$25,9,FALSE)&amp;VLOOKUP(N20,'Ticker Team ratings'!$A$6:$I$25,8,FALSE))</f>
        <v>BATH</v>
      </c>
      <c r="O41" s="15" t="e">
        <f>IF(CODE(O20)&lt;91,VLOOKUP($B41,'Ticker Team ratings'!$A$6:$I$25,8,FALSE)&amp;VLOOKUP(O20,'Ticker Team ratings'!$A$6:$I$25,9,FALSE),VLOOKUP($B41,'Ticker Team ratings'!$A$6:$I$25,9,FALSE)&amp;VLOOKUP(O20,'Ticker Team ratings'!$A$6:$I$25,8,FALSE))</f>
        <v>#N/A</v>
      </c>
      <c r="P41" s="15" t="str">
        <f>IF(CODE(P20)&lt;91,VLOOKUP($B41,'Ticker Team ratings'!$A$6:$I$25,8,FALSE)&amp;VLOOKUP(P20,'Ticker Team ratings'!$A$6:$I$25,9,FALSE),VLOOKUP($B41,'Ticker Team ratings'!$A$6:$I$25,9,FALSE)&amp;VLOOKUP(P20,'Ticker Team ratings'!$A$6:$I$25,8,FALSE))</f>
        <v>BABH</v>
      </c>
      <c r="Q41" s="15" t="str">
        <f>IF(CODE(Q20)&lt;91,VLOOKUP($B41,'Ticker Team ratings'!$A$6:$I$25,8,FALSE)&amp;VLOOKUP(Q20,'Ticker Team ratings'!$A$6:$I$25,9,FALSE),VLOOKUP($B41,'Ticker Team ratings'!$A$6:$I$25,9,FALSE)&amp;VLOOKUP(Q20,'Ticker Team ratings'!$A$6:$I$25,8,FALSE))</f>
        <v>BHTA</v>
      </c>
      <c r="R41" s="15" t="str">
        <f>IF(CODE(R20)&lt;91,VLOOKUP($B41,'Ticker Team ratings'!$A$6:$I$25,8,FALSE)&amp;VLOOKUP(R20,'Ticker Team ratings'!$A$6:$I$25,9,FALSE),VLOOKUP($B41,'Ticker Team ratings'!$A$6:$I$25,9,FALSE)&amp;VLOOKUP(R20,'Ticker Team ratings'!$A$6:$I$25,8,FALSE))</f>
        <v>BHTA</v>
      </c>
      <c r="S41" s="15" t="str">
        <f>IF(CODE(S20)&lt;91,VLOOKUP($B41,'Ticker Team ratings'!$A$6:$I$25,8,FALSE)&amp;VLOOKUP(S20,'Ticker Team ratings'!$A$6:$I$25,9,FALSE),VLOOKUP($B41,'Ticker Team ratings'!$A$6:$I$25,9,FALSE)&amp;VLOOKUP(S20,'Ticker Team ratings'!$A$6:$I$25,8,FALSE))</f>
        <v>BHBA</v>
      </c>
      <c r="T41" s="15" t="e">
        <f>IF(CODE(T20)&lt;91,VLOOKUP($B41,'Ticker Team ratings'!$A$6:$I$25,8,FALSE)&amp;VLOOKUP(T20,'Ticker Team ratings'!$A$6:$I$25,9,FALSE),VLOOKUP($B41,'Ticker Team ratings'!$A$6:$I$25,9,FALSE)&amp;VLOOKUP(T20,'Ticker Team ratings'!$A$6:$I$25,8,FALSE))</f>
        <v>#N/A</v>
      </c>
      <c r="U41" s="15" t="str">
        <f>IF(CODE(U20)&lt;91,VLOOKUP($B41,'Ticker Team ratings'!$A$6:$I$25,8,FALSE)&amp;VLOOKUP(U20,'Ticker Team ratings'!$A$6:$I$25,9,FALSE),VLOOKUP($B41,'Ticker Team ratings'!$A$6:$I$25,9,FALSE)&amp;VLOOKUP(U20,'Ticker Team ratings'!$A$6:$I$25,8,FALSE))</f>
        <v>BHBA</v>
      </c>
      <c r="V41" s="15" t="str">
        <f>IF(CODE(V20)&lt;91,VLOOKUP($B41,'Ticker Team ratings'!$A$6:$I$25,8,FALSE)&amp;VLOOKUP(V20,'Ticker Team ratings'!$A$6:$I$25,9,FALSE),VLOOKUP($B41,'Ticker Team ratings'!$A$6:$I$25,9,FALSE)&amp;VLOOKUP(V20,'Ticker Team ratings'!$A$6:$I$25,8,FALSE))</f>
        <v>BABH</v>
      </c>
      <c r="W41" s="15" t="str">
        <f>IF(CODE(W20)&lt;91,VLOOKUP($B41,'Ticker Team ratings'!$A$6:$I$25,8,FALSE)&amp;VLOOKUP(W20,'Ticker Team ratings'!$A$6:$I$25,9,FALSE),VLOOKUP($B41,'Ticker Team ratings'!$A$6:$I$25,9,FALSE)&amp;VLOOKUP(W20,'Ticker Team ratings'!$A$6:$I$25,8,FALSE))</f>
        <v>BHBA</v>
      </c>
      <c r="X41" s="15" t="str">
        <f>IF(CODE(X20)&lt;91,VLOOKUP($B41,'Ticker Team ratings'!$A$6:$I$25,8,FALSE)&amp;VLOOKUP(X20,'Ticker Team ratings'!$A$6:$I$25,9,FALSE),VLOOKUP($B41,'Ticker Team ratings'!$A$6:$I$25,9,FALSE)&amp;VLOOKUP(X20,'Ticker Team ratings'!$A$6:$I$25,8,FALSE))</f>
        <v>BHBA</v>
      </c>
      <c r="Y41" s="15" t="str">
        <f>IF(CODE(Y20)&lt;91,VLOOKUP($B41,'Ticker Team ratings'!$A$6:$I$25,8,FALSE)&amp;VLOOKUP(Y20,'Ticker Team ratings'!$A$6:$I$25,9,FALSE),VLOOKUP($B41,'Ticker Team ratings'!$A$6:$I$25,9,FALSE)&amp;VLOOKUP(Y20,'Ticker Team ratings'!$A$6:$I$25,8,FALSE))</f>
        <v>BATH</v>
      </c>
      <c r="Z41" s="15" t="e">
        <f>IF(CODE(Z20)&lt;91,VLOOKUP($B41,'Ticker Team ratings'!$A$6:$I$25,8,FALSE)&amp;VLOOKUP(Z20,'Ticker Team ratings'!$A$6:$I$25,9,FALSE),VLOOKUP($B41,'Ticker Team ratings'!$A$6:$I$25,9,FALSE)&amp;VLOOKUP(Z20,'Ticker Team ratings'!$A$6:$I$25,8,FALSE))</f>
        <v>#N/A</v>
      </c>
      <c r="AA41" s="15" t="str">
        <f>IF(CODE(AA20)&lt;91,VLOOKUP($B41,'Ticker Team ratings'!$A$6:$I$25,8,FALSE)&amp;VLOOKUP(AA20,'Ticker Team ratings'!$A$6:$I$25,9,FALSE),VLOOKUP($B41,'Ticker Team ratings'!$A$6:$I$25,9,FALSE)&amp;VLOOKUP(AA20,'Ticker Team ratings'!$A$6:$I$25,8,FALSE))</f>
        <v>BABH</v>
      </c>
      <c r="AB41" s="15" t="str">
        <f>IF(CODE(AB20)&lt;91,VLOOKUP($B41,'Ticker Team ratings'!$A$6:$I$25,8,FALSE)&amp;VLOOKUP(AB20,'Ticker Team ratings'!$A$6:$I$25,9,FALSE),VLOOKUP($B41,'Ticker Team ratings'!$A$6:$I$25,9,FALSE)&amp;VLOOKUP(AB20,'Ticker Team ratings'!$A$6:$I$25,8,FALSE))</f>
        <v>BABH</v>
      </c>
      <c r="AC41" s="15" t="str">
        <f>IF(CODE(AC20)&lt;91,VLOOKUP($B41,'Ticker Team ratings'!$A$6:$I$25,8,FALSE)&amp;VLOOKUP(AC20,'Ticker Team ratings'!$A$6:$I$25,9,FALSE),VLOOKUP($B41,'Ticker Team ratings'!$A$6:$I$25,9,FALSE)&amp;VLOOKUP(AC20,'Ticker Team ratings'!$A$6:$I$25,8,FALSE))</f>
        <v>BHTA</v>
      </c>
      <c r="AD41" s="15" t="e">
        <f>IF(CODE(AD20)&lt;91,VLOOKUP($B41,'Ticker Team ratings'!$A$6:$I$25,8,FALSE)&amp;VLOOKUP(AD20,'Ticker Team ratings'!$A$6:$I$25,9,FALSE),VLOOKUP($B41,'Ticker Team ratings'!$A$6:$I$25,9,FALSE)&amp;VLOOKUP(AD20,'Ticker Team ratings'!$A$6:$I$25,8,FALSE))</f>
        <v>#N/A</v>
      </c>
      <c r="AE41" s="15" t="str">
        <f>IF(CODE(AE20)&lt;91,VLOOKUP($B41,'Ticker Team ratings'!$A$6:$I$25,8,FALSE)&amp;VLOOKUP(AE20,'Ticker Team ratings'!$A$6:$I$25,9,FALSE),VLOOKUP($B41,'Ticker Team ratings'!$A$6:$I$25,9,FALSE)&amp;VLOOKUP(AE20,'Ticker Team ratings'!$A$6:$I$25,8,FALSE))</f>
        <v>BHTA</v>
      </c>
    </row>
    <row r="42" spans="2:31" outlineLevel="2" x14ac:dyDescent="0.2">
      <c r="B42" s="14" t="s">
        <v>22</v>
      </c>
      <c r="C42" s="8" t="s">
        <v>16</v>
      </c>
      <c r="D42" s="15" t="str">
        <f>IF(CODE(D21)&lt;91,VLOOKUP($B42,'Ticker Team ratings'!$A$6:$I$25,8,FALSE)&amp;VLOOKUP(D21,'Ticker Team ratings'!$A$6:$I$25,9,FALSE),VLOOKUP($B42,'Ticker Team ratings'!$A$6:$I$25,9,FALSE)&amp;VLOOKUP(D21,'Ticker Team ratings'!$A$6:$I$25,8,FALSE))</f>
        <v>THTA</v>
      </c>
      <c r="E42" s="15" t="str">
        <f>IF(CODE(E21)&lt;91,VLOOKUP($B42,'Ticker Team ratings'!$A$6:$I$25,8,FALSE)&amp;VLOOKUP(E21,'Ticker Team ratings'!$A$6:$I$25,9,FALSE),VLOOKUP($B42,'Ticker Team ratings'!$A$6:$I$25,9,FALSE)&amp;VLOOKUP(E21,'Ticker Team ratings'!$A$6:$I$25,8,FALSE))</f>
        <v>TABH</v>
      </c>
      <c r="F42" s="15" t="str">
        <f>IF(CODE(F21)&lt;91,VLOOKUP($B42,'Ticker Team ratings'!$A$6:$I$25,8,FALSE)&amp;VLOOKUP(F21,'Ticker Team ratings'!$A$6:$I$25,9,FALSE),VLOOKUP($B42,'Ticker Team ratings'!$A$6:$I$25,9,FALSE)&amp;VLOOKUP(F21,'Ticker Team ratings'!$A$6:$I$25,8,FALSE))</f>
        <v>THBA</v>
      </c>
      <c r="G42" s="15" t="str">
        <f>IF(CODE(G21)&lt;91,VLOOKUP($B42,'Ticker Team ratings'!$A$6:$I$25,8,FALSE)&amp;VLOOKUP(G21,'Ticker Team ratings'!$A$6:$I$25,9,FALSE),VLOOKUP($B42,'Ticker Team ratings'!$A$6:$I$25,9,FALSE)&amp;VLOOKUP(G21,'Ticker Team ratings'!$A$6:$I$25,8,FALSE))</f>
        <v>TABH</v>
      </c>
      <c r="H42" s="15" t="e">
        <f>IF(CODE(H21)&lt;91,VLOOKUP($B42,'Ticker Team ratings'!$A$6:$I$25,8,FALSE)&amp;VLOOKUP(H21,'Ticker Team ratings'!$A$6:$I$25,9,FALSE),VLOOKUP($B42,'Ticker Team ratings'!$A$6:$I$25,9,FALSE)&amp;VLOOKUP(H21,'Ticker Team ratings'!$A$6:$I$25,8,FALSE))</f>
        <v>#N/A</v>
      </c>
      <c r="I42" s="15" t="str">
        <f>IF(CODE(I21)&lt;91,VLOOKUP($B42,'Ticker Team ratings'!$A$6:$I$25,8,FALSE)&amp;VLOOKUP(I21,'Ticker Team ratings'!$A$6:$I$25,9,FALSE),VLOOKUP($B42,'Ticker Team ratings'!$A$6:$I$25,9,FALSE)&amp;VLOOKUP(I21,'Ticker Team ratings'!$A$6:$I$25,8,FALSE))</f>
        <v>TATH</v>
      </c>
      <c r="J42" s="15" t="str">
        <f>IF(CODE(J21)&lt;91,VLOOKUP($B42,'Ticker Team ratings'!$A$6:$I$25,8,FALSE)&amp;VLOOKUP(J21,'Ticker Team ratings'!$A$6:$I$25,9,FALSE),VLOOKUP($B42,'Ticker Team ratings'!$A$6:$I$25,9,FALSE)&amp;VLOOKUP(J21,'Ticker Team ratings'!$A$6:$I$25,8,FALSE))</f>
        <v>THBA</v>
      </c>
      <c r="K42" s="15" t="str">
        <f>IF(CODE(K21)&lt;91,VLOOKUP($B42,'Ticker Team ratings'!$A$6:$I$25,8,FALSE)&amp;VLOOKUP(K21,'Ticker Team ratings'!$A$6:$I$25,9,FALSE),VLOOKUP($B42,'Ticker Team ratings'!$A$6:$I$25,9,FALSE)&amp;VLOOKUP(K21,'Ticker Team ratings'!$A$6:$I$25,8,FALSE))</f>
        <v>TABH</v>
      </c>
      <c r="L42" s="15" t="e">
        <f>IF(CODE(L21)&lt;91,VLOOKUP($B42,'Ticker Team ratings'!$A$6:$I$25,8,FALSE)&amp;VLOOKUP(L21,'Ticker Team ratings'!$A$6:$I$25,9,FALSE),VLOOKUP($B42,'Ticker Team ratings'!$A$6:$I$25,9,FALSE)&amp;VLOOKUP(L21,'Ticker Team ratings'!$A$6:$I$25,8,FALSE))</f>
        <v>#N/A</v>
      </c>
      <c r="M42" s="15" t="str">
        <f>IF(CODE(M21)&lt;91,VLOOKUP($B42,'Ticker Team ratings'!$A$6:$I$25,8,FALSE)&amp;VLOOKUP(M21,'Ticker Team ratings'!$A$6:$I$25,9,FALSE),VLOOKUP($B42,'Ticker Team ratings'!$A$6:$I$25,9,FALSE)&amp;VLOOKUP(M21,'Ticker Team ratings'!$A$6:$I$25,8,FALSE))</f>
        <v>THTA</v>
      </c>
      <c r="N42" s="15" t="str">
        <f>IF(CODE(N21)&lt;91,VLOOKUP($B42,'Ticker Team ratings'!$A$6:$I$25,8,FALSE)&amp;VLOOKUP(N21,'Ticker Team ratings'!$A$6:$I$25,9,FALSE),VLOOKUP($B42,'Ticker Team ratings'!$A$6:$I$25,9,FALSE)&amp;VLOOKUP(N21,'Ticker Team ratings'!$A$6:$I$25,8,FALSE))</f>
        <v>TABH</v>
      </c>
      <c r="O42" s="15" t="str">
        <f>IF(CODE(O21)&lt;91,VLOOKUP($B42,'Ticker Team ratings'!$A$6:$I$25,8,FALSE)&amp;VLOOKUP(O21,'Ticker Team ratings'!$A$6:$I$25,9,FALSE),VLOOKUP($B42,'Ticker Team ratings'!$A$6:$I$25,9,FALSE)&amp;VLOOKUP(O21,'Ticker Team ratings'!$A$6:$I$25,8,FALSE))</f>
        <v>THTA</v>
      </c>
      <c r="P42" s="15" t="str">
        <f>IF(CODE(P21)&lt;91,VLOOKUP($B42,'Ticker Team ratings'!$A$6:$I$25,8,FALSE)&amp;VLOOKUP(P21,'Ticker Team ratings'!$A$6:$I$25,9,FALSE),VLOOKUP($B42,'Ticker Team ratings'!$A$6:$I$25,9,FALSE)&amp;VLOOKUP(P21,'Ticker Team ratings'!$A$6:$I$25,8,FALSE))</f>
        <v>TATH</v>
      </c>
      <c r="Q42" s="15" t="str">
        <f>IF(CODE(Q21)&lt;91,VLOOKUP($B42,'Ticker Team ratings'!$A$6:$I$25,8,FALSE)&amp;VLOOKUP(Q21,'Ticker Team ratings'!$A$6:$I$25,9,FALSE),VLOOKUP($B42,'Ticker Team ratings'!$A$6:$I$25,9,FALSE)&amp;VLOOKUP(Q21,'Ticker Team ratings'!$A$6:$I$25,8,FALSE))</f>
        <v>THBA</v>
      </c>
      <c r="R42" s="15" t="e">
        <f>IF(CODE(R21)&lt;91,VLOOKUP($B42,'Ticker Team ratings'!$A$6:$I$25,8,FALSE)&amp;VLOOKUP(R21,'Ticker Team ratings'!$A$6:$I$25,9,FALSE),VLOOKUP($B42,'Ticker Team ratings'!$A$6:$I$25,9,FALSE)&amp;VLOOKUP(R21,'Ticker Team ratings'!$A$6:$I$25,8,FALSE))</f>
        <v>#N/A</v>
      </c>
      <c r="S42" s="15" t="str">
        <f>IF(CODE(S21)&lt;91,VLOOKUP($B42,'Ticker Team ratings'!$A$6:$I$25,8,FALSE)&amp;VLOOKUP(S21,'Ticker Team ratings'!$A$6:$I$25,9,FALSE),VLOOKUP($B42,'Ticker Team ratings'!$A$6:$I$25,9,FALSE)&amp;VLOOKUP(S21,'Ticker Team ratings'!$A$6:$I$25,8,FALSE))</f>
        <v>TABH</v>
      </c>
      <c r="T42" s="15" t="str">
        <f>IF(CODE(T21)&lt;91,VLOOKUP($B42,'Ticker Team ratings'!$A$6:$I$25,8,FALSE)&amp;VLOOKUP(T21,'Ticker Team ratings'!$A$6:$I$25,9,FALSE),VLOOKUP($B42,'Ticker Team ratings'!$A$6:$I$25,9,FALSE)&amp;VLOOKUP(T21,'Ticker Team ratings'!$A$6:$I$25,8,FALSE))</f>
        <v>TATH</v>
      </c>
      <c r="U42" s="15" t="str">
        <f>IF(CODE(U21)&lt;91,VLOOKUP($B42,'Ticker Team ratings'!$A$6:$I$25,8,FALSE)&amp;VLOOKUP(U21,'Ticker Team ratings'!$A$6:$I$25,9,FALSE),VLOOKUP($B42,'Ticker Team ratings'!$A$6:$I$25,9,FALSE)&amp;VLOOKUP(U21,'Ticker Team ratings'!$A$6:$I$25,8,FALSE))</f>
        <v>THTA</v>
      </c>
      <c r="V42" s="15" t="str">
        <f>IF(CODE(V21)&lt;91,VLOOKUP($B42,'Ticker Team ratings'!$A$6:$I$25,8,FALSE)&amp;VLOOKUP(V21,'Ticker Team ratings'!$A$6:$I$25,9,FALSE),VLOOKUP($B42,'Ticker Team ratings'!$A$6:$I$25,9,FALSE)&amp;VLOOKUP(V21,'Ticker Team ratings'!$A$6:$I$25,8,FALSE))</f>
        <v>TABH</v>
      </c>
      <c r="W42" s="15" t="str">
        <f>IF(CODE(W21)&lt;91,VLOOKUP($B42,'Ticker Team ratings'!$A$6:$I$25,8,FALSE)&amp;VLOOKUP(W21,'Ticker Team ratings'!$A$6:$I$25,9,FALSE),VLOOKUP($B42,'Ticker Team ratings'!$A$6:$I$25,9,FALSE)&amp;VLOOKUP(W21,'Ticker Team ratings'!$A$6:$I$25,8,FALSE))</f>
        <v>THTA</v>
      </c>
      <c r="X42" s="15" t="str">
        <f>IF(CODE(X21)&lt;91,VLOOKUP($B42,'Ticker Team ratings'!$A$6:$I$25,8,FALSE)&amp;VLOOKUP(X21,'Ticker Team ratings'!$A$6:$I$25,9,FALSE),VLOOKUP($B42,'Ticker Team ratings'!$A$6:$I$25,9,FALSE)&amp;VLOOKUP(X21,'Ticker Team ratings'!$A$6:$I$25,8,FALSE))</f>
        <v>THTA</v>
      </c>
      <c r="Y42" s="15" t="e">
        <f>IF(CODE(Y21)&lt;91,VLOOKUP($B42,'Ticker Team ratings'!$A$6:$I$25,8,FALSE)&amp;VLOOKUP(Y21,'Ticker Team ratings'!$A$6:$I$25,9,FALSE),VLOOKUP($B42,'Ticker Team ratings'!$A$6:$I$25,9,FALSE)&amp;VLOOKUP(Y21,'Ticker Team ratings'!$A$6:$I$25,8,FALSE))</f>
        <v>#N/A</v>
      </c>
      <c r="Z42" s="15" t="str">
        <f>IF(CODE(Z21)&lt;91,VLOOKUP($B42,'Ticker Team ratings'!$A$6:$I$25,8,FALSE)&amp;VLOOKUP(Z21,'Ticker Team ratings'!$A$6:$I$25,9,FALSE),VLOOKUP($B42,'Ticker Team ratings'!$A$6:$I$25,9,FALSE)&amp;VLOOKUP(Z21,'Ticker Team ratings'!$A$6:$I$25,8,FALSE))</f>
        <v>THBA</v>
      </c>
      <c r="AA42" s="15" t="str">
        <f>IF(CODE(AA21)&lt;91,VLOOKUP($B42,'Ticker Team ratings'!$A$6:$I$25,8,FALSE)&amp;VLOOKUP(AA21,'Ticker Team ratings'!$A$6:$I$25,9,FALSE),VLOOKUP($B42,'Ticker Team ratings'!$A$6:$I$25,9,FALSE)&amp;VLOOKUP(AA21,'Ticker Team ratings'!$A$6:$I$25,8,FALSE))</f>
        <v>TATH</v>
      </c>
      <c r="AB42" s="15" t="str">
        <f>IF(CODE(AB21)&lt;91,VLOOKUP($B42,'Ticker Team ratings'!$A$6:$I$25,8,FALSE)&amp;VLOOKUP(AB21,'Ticker Team ratings'!$A$6:$I$25,9,FALSE),VLOOKUP($B42,'Ticker Team ratings'!$A$6:$I$25,9,FALSE)&amp;VLOOKUP(AB21,'Ticker Team ratings'!$A$6:$I$25,8,FALSE))</f>
        <v>TATH</v>
      </c>
      <c r="AC42" s="15" t="e">
        <f>IF(CODE(AC21)&lt;91,VLOOKUP($B42,'Ticker Team ratings'!$A$6:$I$25,8,FALSE)&amp;VLOOKUP(AC21,'Ticker Team ratings'!$A$6:$I$25,9,FALSE),VLOOKUP($B42,'Ticker Team ratings'!$A$6:$I$25,9,FALSE)&amp;VLOOKUP(AC21,'Ticker Team ratings'!$A$6:$I$25,8,FALSE))</f>
        <v>#N/A</v>
      </c>
      <c r="AD42" s="15" t="str">
        <f>IF(CODE(AD21)&lt;91,VLOOKUP($B42,'Ticker Team ratings'!$A$6:$I$25,8,FALSE)&amp;VLOOKUP(AD21,'Ticker Team ratings'!$A$6:$I$25,9,FALSE),VLOOKUP($B42,'Ticker Team ratings'!$A$6:$I$25,9,FALSE)&amp;VLOOKUP(AD21,'Ticker Team ratings'!$A$6:$I$25,8,FALSE))</f>
        <v>TATH</v>
      </c>
      <c r="AE42" s="15" t="str">
        <f>IF(CODE(AE21)&lt;91,VLOOKUP($B42,'Ticker Team ratings'!$A$6:$I$25,8,FALSE)&amp;VLOOKUP(AE21,'Ticker Team ratings'!$A$6:$I$25,9,FALSE),VLOOKUP($B42,'Ticker Team ratings'!$A$6:$I$25,9,FALSE)&amp;VLOOKUP(AE21,'Ticker Team ratings'!$A$6:$I$25,8,FALSE))</f>
        <v>THBA</v>
      </c>
    </row>
    <row r="43" spans="2:31" outlineLevel="2" x14ac:dyDescent="0.2">
      <c r="B43" s="14" t="s">
        <v>21</v>
      </c>
      <c r="C43" s="10" t="s">
        <v>17</v>
      </c>
      <c r="D43" s="15" t="e">
        <f>IF(CODE(D22)&lt;91,VLOOKUP($B43,'Ticker Team ratings'!$A$6:$I$25,8,FALSE)&amp;VLOOKUP(D22,'Ticker Team ratings'!$A$6:$I$25,9,FALSE),VLOOKUP($B43,'Ticker Team ratings'!$A$6:$I$25,9,FALSE)&amp;VLOOKUP(D22,'Ticker Team ratings'!$A$6:$I$25,8,FALSE))</f>
        <v>#N/A</v>
      </c>
      <c r="E43" s="15" t="e">
        <f>IF(CODE(E22)&lt;91,VLOOKUP($B43,'Ticker Team ratings'!$A$6:$I$25,8,FALSE)&amp;VLOOKUP(E22,'Ticker Team ratings'!$A$6:$I$25,9,FALSE),VLOOKUP($B43,'Ticker Team ratings'!$A$6:$I$25,9,FALSE)&amp;VLOOKUP(E22,'Ticker Team ratings'!$A$6:$I$25,8,FALSE))</f>
        <v>#N/A</v>
      </c>
      <c r="F43" s="15" t="e">
        <f>IF(CODE(F22)&lt;91,VLOOKUP($B43,'Ticker Team ratings'!$A$6:$I$25,8,FALSE)&amp;VLOOKUP(F22,'Ticker Team ratings'!$A$6:$I$25,9,FALSE),VLOOKUP($B43,'Ticker Team ratings'!$A$6:$I$25,9,FALSE)&amp;VLOOKUP(F22,'Ticker Team ratings'!$A$6:$I$25,8,FALSE))</f>
        <v>#N/A</v>
      </c>
      <c r="G43" s="15" t="e">
        <f>IF(CODE(G22)&lt;91,VLOOKUP($B43,'Ticker Team ratings'!$A$6:$I$25,8,FALSE)&amp;VLOOKUP(G22,'Ticker Team ratings'!$A$6:$I$25,9,FALSE),VLOOKUP($B43,'Ticker Team ratings'!$A$6:$I$25,9,FALSE)&amp;VLOOKUP(G22,'Ticker Team ratings'!$A$6:$I$25,8,FALSE))</f>
        <v>#N/A</v>
      </c>
      <c r="H43" s="15" t="e">
        <f>IF(CODE(H22)&lt;91,VLOOKUP($B43,'Ticker Team ratings'!$A$6:$I$25,8,FALSE)&amp;VLOOKUP(H22,'Ticker Team ratings'!$A$6:$I$25,9,FALSE),VLOOKUP($B43,'Ticker Team ratings'!$A$6:$I$25,9,FALSE)&amp;VLOOKUP(H22,'Ticker Team ratings'!$A$6:$I$25,8,FALSE))</f>
        <v>#N/A</v>
      </c>
      <c r="I43" s="15" t="e">
        <f>IF(CODE(I22)&lt;91,VLOOKUP($B43,'Ticker Team ratings'!$A$6:$I$25,8,FALSE)&amp;VLOOKUP(I22,'Ticker Team ratings'!$A$6:$I$25,9,FALSE),VLOOKUP($B43,'Ticker Team ratings'!$A$6:$I$25,9,FALSE)&amp;VLOOKUP(I22,'Ticker Team ratings'!$A$6:$I$25,8,FALSE))</f>
        <v>#N/A</v>
      </c>
      <c r="J43" s="15" t="e">
        <f>IF(CODE(J22)&lt;91,VLOOKUP($B43,'Ticker Team ratings'!$A$6:$I$25,8,FALSE)&amp;VLOOKUP(J22,'Ticker Team ratings'!$A$6:$I$25,9,FALSE),VLOOKUP($B43,'Ticker Team ratings'!$A$6:$I$25,9,FALSE)&amp;VLOOKUP(J22,'Ticker Team ratings'!$A$6:$I$25,8,FALSE))</f>
        <v>#N/A</v>
      </c>
      <c r="K43" s="15" t="e">
        <f>IF(CODE(K22)&lt;91,VLOOKUP($B43,'Ticker Team ratings'!$A$6:$I$25,8,FALSE)&amp;VLOOKUP(K22,'Ticker Team ratings'!$A$6:$I$25,9,FALSE),VLOOKUP($B43,'Ticker Team ratings'!$A$6:$I$25,9,FALSE)&amp;VLOOKUP(K22,'Ticker Team ratings'!$A$6:$I$25,8,FALSE))</f>
        <v>#N/A</v>
      </c>
      <c r="L43" s="15" t="e">
        <f>IF(CODE(L22)&lt;91,VLOOKUP($B43,'Ticker Team ratings'!$A$6:$I$25,8,FALSE)&amp;VLOOKUP(L22,'Ticker Team ratings'!$A$6:$I$25,9,FALSE),VLOOKUP($B43,'Ticker Team ratings'!$A$6:$I$25,9,FALSE)&amp;VLOOKUP(L22,'Ticker Team ratings'!$A$6:$I$25,8,FALSE))</f>
        <v>#N/A</v>
      </c>
      <c r="M43" s="15" t="e">
        <f>IF(CODE(M22)&lt;91,VLOOKUP($B43,'Ticker Team ratings'!$A$6:$I$25,8,FALSE)&amp;VLOOKUP(M22,'Ticker Team ratings'!$A$6:$I$25,9,FALSE),VLOOKUP($B43,'Ticker Team ratings'!$A$6:$I$25,9,FALSE)&amp;VLOOKUP(M22,'Ticker Team ratings'!$A$6:$I$25,8,FALSE))</f>
        <v>#N/A</v>
      </c>
      <c r="N43" s="15" t="e">
        <f>IF(CODE(N22)&lt;91,VLOOKUP($B43,'Ticker Team ratings'!$A$6:$I$25,8,FALSE)&amp;VLOOKUP(N22,'Ticker Team ratings'!$A$6:$I$25,9,FALSE),VLOOKUP($B43,'Ticker Team ratings'!$A$6:$I$25,9,FALSE)&amp;VLOOKUP(N22,'Ticker Team ratings'!$A$6:$I$25,8,FALSE))</f>
        <v>#N/A</v>
      </c>
      <c r="O43" s="15" t="e">
        <f>IF(CODE(O22)&lt;91,VLOOKUP($B43,'Ticker Team ratings'!$A$6:$I$25,8,FALSE)&amp;VLOOKUP(O22,'Ticker Team ratings'!$A$6:$I$25,9,FALSE),VLOOKUP($B43,'Ticker Team ratings'!$A$6:$I$25,9,FALSE)&amp;VLOOKUP(O22,'Ticker Team ratings'!$A$6:$I$25,8,FALSE))</f>
        <v>#N/A</v>
      </c>
      <c r="P43" s="15" t="e">
        <f>IF(CODE(P22)&lt;91,VLOOKUP($B43,'Ticker Team ratings'!$A$6:$I$25,8,FALSE)&amp;VLOOKUP(P22,'Ticker Team ratings'!$A$6:$I$25,9,FALSE),VLOOKUP($B43,'Ticker Team ratings'!$A$6:$I$25,9,FALSE)&amp;VLOOKUP(P22,'Ticker Team ratings'!$A$6:$I$25,8,FALSE))</f>
        <v>#N/A</v>
      </c>
      <c r="Q43" s="15" t="e">
        <f>IF(CODE(Q22)&lt;91,VLOOKUP($B43,'Ticker Team ratings'!$A$6:$I$25,8,FALSE)&amp;VLOOKUP(Q22,'Ticker Team ratings'!$A$6:$I$25,9,FALSE),VLOOKUP($B43,'Ticker Team ratings'!$A$6:$I$25,9,FALSE)&amp;VLOOKUP(Q22,'Ticker Team ratings'!$A$6:$I$25,8,FALSE))</f>
        <v>#N/A</v>
      </c>
      <c r="R43" s="15" t="e">
        <f>IF(CODE(R22)&lt;91,VLOOKUP($B43,'Ticker Team ratings'!$A$6:$I$25,8,FALSE)&amp;VLOOKUP(R22,'Ticker Team ratings'!$A$6:$I$25,9,FALSE),VLOOKUP($B43,'Ticker Team ratings'!$A$6:$I$25,9,FALSE)&amp;VLOOKUP(R22,'Ticker Team ratings'!$A$6:$I$25,8,FALSE))</f>
        <v>#N/A</v>
      </c>
      <c r="S43" s="15" t="e">
        <f>IF(CODE(S22)&lt;91,VLOOKUP($B43,'Ticker Team ratings'!$A$6:$I$25,8,FALSE)&amp;VLOOKUP(S22,'Ticker Team ratings'!$A$6:$I$25,9,FALSE),VLOOKUP($B43,'Ticker Team ratings'!$A$6:$I$25,9,FALSE)&amp;VLOOKUP(S22,'Ticker Team ratings'!$A$6:$I$25,8,FALSE))</f>
        <v>#N/A</v>
      </c>
      <c r="T43" s="15" t="e">
        <f>IF(CODE(T22)&lt;91,VLOOKUP($B43,'Ticker Team ratings'!$A$6:$I$25,8,FALSE)&amp;VLOOKUP(T22,'Ticker Team ratings'!$A$6:$I$25,9,FALSE),VLOOKUP($B43,'Ticker Team ratings'!$A$6:$I$25,9,FALSE)&amp;VLOOKUP(T22,'Ticker Team ratings'!$A$6:$I$25,8,FALSE))</f>
        <v>#N/A</v>
      </c>
      <c r="U43" s="15" t="e">
        <f>IF(CODE(U22)&lt;91,VLOOKUP($B43,'Ticker Team ratings'!$A$6:$I$25,8,FALSE)&amp;VLOOKUP(U22,'Ticker Team ratings'!$A$6:$I$25,9,FALSE),VLOOKUP($B43,'Ticker Team ratings'!$A$6:$I$25,9,FALSE)&amp;VLOOKUP(U22,'Ticker Team ratings'!$A$6:$I$25,8,FALSE))</f>
        <v>#N/A</v>
      </c>
      <c r="V43" s="15" t="e">
        <f>IF(CODE(V22)&lt;91,VLOOKUP($B43,'Ticker Team ratings'!$A$6:$I$25,8,FALSE)&amp;VLOOKUP(V22,'Ticker Team ratings'!$A$6:$I$25,9,FALSE),VLOOKUP($B43,'Ticker Team ratings'!$A$6:$I$25,9,FALSE)&amp;VLOOKUP(V22,'Ticker Team ratings'!$A$6:$I$25,8,FALSE))</f>
        <v>#N/A</v>
      </c>
      <c r="W43" s="15" t="e">
        <f>IF(CODE(W22)&lt;91,VLOOKUP($B43,'Ticker Team ratings'!$A$6:$I$25,8,FALSE)&amp;VLOOKUP(W22,'Ticker Team ratings'!$A$6:$I$25,9,FALSE),VLOOKUP($B43,'Ticker Team ratings'!$A$6:$I$25,9,FALSE)&amp;VLOOKUP(W22,'Ticker Team ratings'!$A$6:$I$25,8,FALSE))</f>
        <v>#N/A</v>
      </c>
      <c r="X43" s="15" t="e">
        <f>IF(CODE(X22)&lt;91,VLOOKUP($B43,'Ticker Team ratings'!$A$6:$I$25,8,FALSE)&amp;VLOOKUP(X22,'Ticker Team ratings'!$A$6:$I$25,9,FALSE),VLOOKUP($B43,'Ticker Team ratings'!$A$6:$I$25,9,FALSE)&amp;VLOOKUP(X22,'Ticker Team ratings'!$A$6:$I$25,8,FALSE))</f>
        <v>#N/A</v>
      </c>
      <c r="Y43" s="15" t="e">
        <f>IF(CODE(Y22)&lt;91,VLOOKUP($B43,'Ticker Team ratings'!$A$6:$I$25,8,FALSE)&amp;VLOOKUP(Y22,'Ticker Team ratings'!$A$6:$I$25,9,FALSE),VLOOKUP($B43,'Ticker Team ratings'!$A$6:$I$25,9,FALSE)&amp;VLOOKUP(Y22,'Ticker Team ratings'!$A$6:$I$25,8,FALSE))</f>
        <v>#N/A</v>
      </c>
      <c r="Z43" s="15" t="e">
        <f>IF(CODE(Z22)&lt;91,VLOOKUP($B43,'Ticker Team ratings'!$A$6:$I$25,8,FALSE)&amp;VLOOKUP(Z22,'Ticker Team ratings'!$A$6:$I$25,9,FALSE),VLOOKUP($B43,'Ticker Team ratings'!$A$6:$I$25,9,FALSE)&amp;VLOOKUP(Z22,'Ticker Team ratings'!$A$6:$I$25,8,FALSE))</f>
        <v>#N/A</v>
      </c>
      <c r="AA43" s="15" t="e">
        <f>IF(CODE(AA22)&lt;91,VLOOKUP($B43,'Ticker Team ratings'!$A$6:$I$25,8,FALSE)&amp;VLOOKUP(AA22,'Ticker Team ratings'!$A$6:$I$25,9,FALSE),VLOOKUP($B43,'Ticker Team ratings'!$A$6:$I$25,9,FALSE)&amp;VLOOKUP(AA22,'Ticker Team ratings'!$A$6:$I$25,8,FALSE))</f>
        <v>#N/A</v>
      </c>
      <c r="AB43" s="15" t="e">
        <f>IF(CODE(AB22)&lt;91,VLOOKUP($B43,'Ticker Team ratings'!$A$6:$I$25,8,FALSE)&amp;VLOOKUP(AB22,'Ticker Team ratings'!$A$6:$I$25,9,FALSE),VLOOKUP($B43,'Ticker Team ratings'!$A$6:$I$25,9,FALSE)&amp;VLOOKUP(AB22,'Ticker Team ratings'!$A$6:$I$25,8,FALSE))</f>
        <v>#N/A</v>
      </c>
      <c r="AC43" s="15" t="e">
        <f>IF(CODE(AC22)&lt;91,VLOOKUP($B43,'Ticker Team ratings'!$A$6:$I$25,8,FALSE)&amp;VLOOKUP(AC22,'Ticker Team ratings'!$A$6:$I$25,9,FALSE),VLOOKUP($B43,'Ticker Team ratings'!$A$6:$I$25,9,FALSE)&amp;VLOOKUP(AC22,'Ticker Team ratings'!$A$6:$I$25,8,FALSE))</f>
        <v>#N/A</v>
      </c>
      <c r="AD43" s="15" t="e">
        <f>IF(CODE(AD22)&lt;91,VLOOKUP($B43,'Ticker Team ratings'!$A$6:$I$25,8,FALSE)&amp;VLOOKUP(AD22,'Ticker Team ratings'!$A$6:$I$25,9,FALSE),VLOOKUP($B43,'Ticker Team ratings'!$A$6:$I$25,9,FALSE)&amp;VLOOKUP(AD22,'Ticker Team ratings'!$A$6:$I$25,8,FALSE))</f>
        <v>#N/A</v>
      </c>
      <c r="AE43" s="15" t="e">
        <f>IF(CODE(AE22)&lt;91,VLOOKUP($B43,'Ticker Team ratings'!$A$6:$I$25,8,FALSE)&amp;VLOOKUP(AE22,'Ticker Team ratings'!$A$6:$I$25,9,FALSE),VLOOKUP($B43,'Ticker Team ratings'!$A$6:$I$25,9,FALSE)&amp;VLOOKUP(AE22,'Ticker Team ratings'!$A$6:$I$25,8,FALSE))</f>
        <v>#N/A</v>
      </c>
    </row>
  </sheetData>
  <conditionalFormatting sqref="B24:B43">
    <cfRule type="cellIs" dxfId="79" priority="35" operator="equal">
      <formula>"LIV"</formula>
    </cfRule>
    <cfRule type="cellIs" dxfId="78" priority="36" stopIfTrue="1" operator="equal">
      <formula>"LEI"</formula>
    </cfRule>
    <cfRule type="cellIs" dxfId="77" priority="37" stopIfTrue="1" operator="equal">
      <formula>"SUN"</formula>
    </cfRule>
    <cfRule type="cellIs" dxfId="76" priority="38" stopIfTrue="1" operator="equal">
      <formula>"BOU"</formula>
    </cfRule>
    <cfRule type="cellIs" dxfId="75" priority="39" stopIfTrue="1" operator="equal">
      <formula>"EVE"</formula>
    </cfRule>
    <cfRule type="cellIs" dxfId="74" priority="40" stopIfTrue="1" operator="equal">
      <formula>"TOT"</formula>
    </cfRule>
    <cfRule type="cellIs" dxfId="73" priority="41" stopIfTrue="1" operator="equal">
      <formula>"MCI"</formula>
    </cfRule>
    <cfRule type="cellIs" dxfId="72" priority="42" stopIfTrue="1" operator="equal">
      <formula>"ARS"</formula>
    </cfRule>
    <cfRule type="cellIs" dxfId="71" priority="43" stopIfTrue="1" operator="equal">
      <formula>"BUR"</formula>
    </cfRule>
    <cfRule type="cellIs" dxfId="70" priority="44" stopIfTrue="1" operator="equal">
      <formula>"CHE"</formula>
    </cfRule>
  </conditionalFormatting>
  <conditionalFormatting sqref="B24:B43">
    <cfRule type="cellIs" dxfId="69" priority="27" operator="equal">
      <formula>"SOT"</formula>
    </cfRule>
    <cfRule type="cellIs" dxfId="68" priority="28" operator="equal">
      <formula>"WBA"</formula>
    </cfRule>
    <cfRule type="cellIs" dxfId="67" priority="29" operator="equal">
      <formula>"STO"</formula>
    </cfRule>
    <cfRule type="cellIs" dxfId="66" priority="30" operator="equal">
      <formula>"CPL"</formula>
    </cfRule>
    <cfRule type="cellIs" dxfId="65" priority="31" operator="equal">
      <formula>"HUL"</formula>
    </cfRule>
    <cfRule type="cellIs" dxfId="64" priority="32" operator="equal">
      <formula>"WHM"</formula>
    </cfRule>
    <cfRule type="cellIs" dxfId="63" priority="33" operator="equal">
      <formula>"MUN"</formula>
    </cfRule>
    <cfRule type="cellIs" dxfId="62" priority="34" operator="equal">
      <formula>"WAT"</formula>
    </cfRule>
  </conditionalFormatting>
  <conditionalFormatting sqref="D24:AE43">
    <cfRule type="cellIs" dxfId="61" priority="19" stopIfTrue="1" operator="equal">
      <formula>"BATH"</formula>
    </cfRule>
    <cfRule type="cellIs" dxfId="60" priority="20" stopIfTrue="1" operator="equal">
      <formula>"BABH"</formula>
    </cfRule>
    <cfRule type="cellIs" dxfId="59" priority="21" stopIfTrue="1" operator="equal">
      <formula>"BHTA"</formula>
    </cfRule>
    <cfRule type="cellIs" dxfId="58" priority="22" stopIfTrue="1" operator="equal">
      <formula>"TATH"</formula>
    </cfRule>
    <cfRule type="cellIs" dxfId="57" priority="23" stopIfTrue="1" operator="equal">
      <formula>"THTA"</formula>
    </cfRule>
    <cfRule type="cellIs" dxfId="56" priority="24" stopIfTrue="1" operator="equal">
      <formula>"TABH"</formula>
    </cfRule>
    <cfRule type="cellIs" dxfId="55" priority="25" stopIfTrue="1" operator="equal">
      <formula>"BHBA"</formula>
    </cfRule>
    <cfRule type="cellIs" dxfId="54" priority="26" stopIfTrue="1" operator="equal">
      <formula>"THBA"</formula>
    </cfRule>
  </conditionalFormatting>
  <conditionalFormatting sqref="B3:B22">
    <cfRule type="cellIs" dxfId="53" priority="9" operator="equal">
      <formula>"LIV"</formula>
    </cfRule>
    <cfRule type="cellIs" dxfId="52" priority="10" stopIfTrue="1" operator="equal">
      <formula>"LEI"</formula>
    </cfRule>
    <cfRule type="cellIs" dxfId="51" priority="11" stopIfTrue="1" operator="equal">
      <formula>"SUN"</formula>
    </cfRule>
    <cfRule type="cellIs" dxfId="50" priority="12" stopIfTrue="1" operator="equal">
      <formula>"BOU"</formula>
    </cfRule>
    <cfRule type="cellIs" dxfId="49" priority="13" stopIfTrue="1" operator="equal">
      <formula>"EVE"</formula>
    </cfRule>
    <cfRule type="cellIs" dxfId="48" priority="14" stopIfTrue="1" operator="equal">
      <formula>"TOT"</formula>
    </cfRule>
    <cfRule type="cellIs" dxfId="47" priority="15" stopIfTrue="1" operator="equal">
      <formula>"MCI"</formula>
    </cfRule>
    <cfRule type="cellIs" dxfId="46" priority="16" stopIfTrue="1" operator="equal">
      <formula>"ARS"</formula>
    </cfRule>
    <cfRule type="cellIs" dxfId="45" priority="17" stopIfTrue="1" operator="equal">
      <formula>"BUR"</formula>
    </cfRule>
    <cfRule type="cellIs" dxfId="44" priority="18" stopIfTrue="1" operator="equal">
      <formula>"CHE"</formula>
    </cfRule>
  </conditionalFormatting>
  <conditionalFormatting sqref="B3:B22">
    <cfRule type="cellIs" dxfId="43" priority="1" operator="equal">
      <formula>"SOT"</formula>
    </cfRule>
    <cfRule type="cellIs" dxfId="42" priority="2" operator="equal">
      <formula>"WBA"</formula>
    </cfRule>
    <cfRule type="cellIs" dxfId="41" priority="3" operator="equal">
      <formula>"STO"</formula>
    </cfRule>
    <cfRule type="cellIs" dxfId="40" priority="4" operator="equal">
      <formula>"CPL"</formula>
    </cfRule>
    <cfRule type="cellIs" dxfId="39" priority="5" operator="equal">
      <formula>"HUL"</formula>
    </cfRule>
    <cfRule type="cellIs" dxfId="38" priority="6" operator="equal">
      <formula>"WHM"</formula>
    </cfRule>
    <cfRule type="cellIs" dxfId="37" priority="7" operator="equal">
      <formula>"MUN"</formula>
    </cfRule>
    <cfRule type="cellIs" dxfId="36" priority="8" operator="equal">
      <formula>"WAT"</formula>
    </cfRule>
  </conditionalFormatting>
  <conditionalFormatting sqref="D18:AO22 D3:AO9">
    <cfRule type="expression" dxfId="35" priority="45" stopIfTrue="1">
      <formula>#REF!&lt;-399</formula>
    </cfRule>
    <cfRule type="expression" dxfId="34" priority="46" stopIfTrue="1">
      <formula>#REF!&lt;-299</formula>
    </cfRule>
    <cfRule type="expression" dxfId="33" priority="47" stopIfTrue="1">
      <formula>#REF!&lt;-199</formula>
    </cfRule>
    <cfRule type="expression" dxfId="32" priority="48" stopIfTrue="1">
      <formula>#REF!&lt;-99</formula>
    </cfRule>
    <cfRule type="expression" dxfId="31" priority="49" stopIfTrue="1">
      <formula>#REF!&lt;0</formula>
    </cfRule>
    <cfRule type="expression" dxfId="30" priority="50" stopIfTrue="1">
      <formula>#REF!&lt;99</formula>
    </cfRule>
    <cfRule type="expression" dxfId="29" priority="51" stopIfTrue="1">
      <formula>#REF!&lt;200</formula>
    </cfRule>
    <cfRule type="expression" dxfId="28" priority="52" stopIfTrue="1">
      <formula>#REF!&lt;300</formula>
    </cfRule>
    <cfRule type="expression" dxfId="27" priority="53" stopIfTrue="1">
      <formula>#REF!&lt;400</formula>
    </cfRule>
    <cfRule type="expression" dxfId="26" priority="54" stopIfTrue="1">
      <formula>#REF!&lt;500</formula>
    </cfRule>
  </conditionalFormatting>
  <conditionalFormatting sqref="D10:AO17">
    <cfRule type="expression" dxfId="25" priority="55" stopIfTrue="1">
      <formula>#REF!&lt;-399</formula>
    </cfRule>
    <cfRule type="expression" dxfId="24" priority="56" stopIfTrue="1">
      <formula>#REF!&lt;-299</formula>
    </cfRule>
    <cfRule type="expression" dxfId="23" priority="57" stopIfTrue="1">
      <formula>#REF!&lt;-199</formula>
    </cfRule>
    <cfRule type="expression" dxfId="22" priority="58" stopIfTrue="1">
      <formula>#REF!&lt;-99</formula>
    </cfRule>
    <cfRule type="expression" dxfId="21" priority="59" stopIfTrue="1">
      <formula>#REF!&lt;0</formula>
    </cfRule>
    <cfRule type="expression" dxfId="20" priority="60" stopIfTrue="1">
      <formula>#REF!&lt;99</formula>
    </cfRule>
    <cfRule type="expression" dxfId="19" priority="61" stopIfTrue="1">
      <formula>#REF!&lt;200</formula>
    </cfRule>
    <cfRule type="expression" dxfId="18" priority="62" stopIfTrue="1">
      <formula>#REF!&lt;300</formula>
    </cfRule>
    <cfRule type="expression" dxfId="17" priority="63" stopIfTrue="1">
      <formula>#REF!&lt;400</formula>
    </cfRule>
    <cfRule type="expression" dxfId="16" priority="64" stopIfTrue="1">
      <formula>#REF!&lt;500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47"/>
  <sheetViews>
    <sheetView workbookViewId="0">
      <pane xSplit="4" ySplit="2" topLeftCell="E19" activePane="bottomRight" state="frozen"/>
      <selection pane="topRight" activeCell="E1" sqref="E1"/>
      <selection pane="bottomLeft" activeCell="A3" sqref="A3"/>
      <selection pane="bottomRight" activeCell="B25" sqref="B25"/>
    </sheetView>
  </sheetViews>
  <sheetFormatPr defaultRowHeight="12.75" x14ac:dyDescent="0.2"/>
  <cols>
    <col min="1" max="1" width="7.140625" style="33" bestFit="1" customWidth="1"/>
    <col min="2" max="2" width="11.42578125" style="33" bestFit="1" customWidth="1"/>
    <col min="3" max="3" width="5" bestFit="1" customWidth="1"/>
    <col min="4" max="4" width="12.28515625" bestFit="1" customWidth="1"/>
    <col min="5" max="32" width="9.140625" style="36"/>
  </cols>
  <sheetData>
    <row r="2" spans="1:42" x14ac:dyDescent="0.2">
      <c r="D2" t="s">
        <v>0</v>
      </c>
      <c r="E2" s="36">
        <v>1</v>
      </c>
      <c r="F2" s="36">
        <v>2</v>
      </c>
      <c r="G2" s="36">
        <v>3</v>
      </c>
      <c r="H2" s="36">
        <v>4</v>
      </c>
      <c r="I2" s="36">
        <v>5</v>
      </c>
      <c r="J2" s="36">
        <v>6</v>
      </c>
      <c r="K2" s="36">
        <v>7</v>
      </c>
      <c r="L2" s="36">
        <v>8</v>
      </c>
      <c r="M2" s="36">
        <v>9</v>
      </c>
      <c r="N2" s="36">
        <v>10</v>
      </c>
      <c r="O2" s="36">
        <v>11</v>
      </c>
      <c r="P2" s="36">
        <v>12</v>
      </c>
      <c r="Q2" s="36">
        <v>13</v>
      </c>
      <c r="R2" s="36">
        <v>14</v>
      </c>
      <c r="S2" s="36">
        <v>15</v>
      </c>
      <c r="T2" s="36">
        <v>16</v>
      </c>
      <c r="U2" s="36">
        <v>17</v>
      </c>
      <c r="V2" s="36">
        <v>18</v>
      </c>
      <c r="W2" s="36">
        <v>19</v>
      </c>
      <c r="X2" s="36">
        <v>20</v>
      </c>
      <c r="Y2" s="36">
        <v>21</v>
      </c>
      <c r="Z2" s="36">
        <v>22</v>
      </c>
      <c r="AA2" s="36">
        <v>23</v>
      </c>
      <c r="AB2" s="36">
        <v>24</v>
      </c>
      <c r="AC2" s="36">
        <v>25</v>
      </c>
      <c r="AD2" s="36">
        <v>26</v>
      </c>
      <c r="AE2" s="36">
        <v>27</v>
      </c>
      <c r="AF2" s="36">
        <v>28</v>
      </c>
      <c r="AG2" s="36">
        <v>29</v>
      </c>
      <c r="AH2" s="36">
        <v>30</v>
      </c>
      <c r="AI2" s="36">
        <v>31</v>
      </c>
      <c r="AJ2" s="36">
        <v>32</v>
      </c>
      <c r="AK2" s="36">
        <v>33</v>
      </c>
      <c r="AL2" s="36">
        <v>34</v>
      </c>
      <c r="AM2" s="36">
        <v>35</v>
      </c>
      <c r="AN2" s="36">
        <v>36</v>
      </c>
      <c r="AO2" s="36">
        <v>37</v>
      </c>
      <c r="AP2" s="36">
        <v>38</v>
      </c>
    </row>
    <row r="3" spans="1:42" x14ac:dyDescent="0.2">
      <c r="C3" t="str">
        <f>INDEX('Ticker Team ratings'!$A$6:$A$28,MATCH('201718'!$D3,'Ticker Team ratings'!$B$6:$B$28,0))</f>
        <v>ARS</v>
      </c>
      <c r="D3" t="s">
        <v>1</v>
      </c>
      <c r="E3" s="36" t="s">
        <v>44</v>
      </c>
      <c r="F3" s="36" t="s">
        <v>33</v>
      </c>
      <c r="G3" s="36" t="s">
        <v>90</v>
      </c>
      <c r="H3" s="36" t="s">
        <v>91</v>
      </c>
      <c r="I3" s="36" t="s">
        <v>55</v>
      </c>
      <c r="J3" s="36" t="s">
        <v>47</v>
      </c>
      <c r="K3" s="36" t="s">
        <v>28</v>
      </c>
      <c r="L3" s="36" t="s">
        <v>92</v>
      </c>
      <c r="M3" s="36" t="s">
        <v>24</v>
      </c>
      <c r="N3" s="36" t="s">
        <v>93</v>
      </c>
      <c r="O3" s="36" t="s">
        <v>18</v>
      </c>
      <c r="P3" s="36" t="s">
        <v>94</v>
      </c>
      <c r="Q3" s="36" t="s">
        <v>26</v>
      </c>
      <c r="R3" s="36" t="s">
        <v>23</v>
      </c>
      <c r="S3" s="36" t="s">
        <v>43</v>
      </c>
      <c r="T3" s="36" t="s">
        <v>53</v>
      </c>
      <c r="U3" s="36" t="s">
        <v>95</v>
      </c>
      <c r="V3" s="36" t="s">
        <v>50</v>
      </c>
      <c r="W3" s="36" t="s">
        <v>56</v>
      </c>
      <c r="X3" s="36" t="s">
        <v>49</v>
      </c>
      <c r="Y3" s="36" t="s">
        <v>96</v>
      </c>
      <c r="Z3" s="36" t="s">
        <v>97</v>
      </c>
      <c r="AA3" s="36" t="s">
        <v>46</v>
      </c>
      <c r="AB3" s="36" t="s">
        <v>98</v>
      </c>
      <c r="AC3" s="36" t="s">
        <v>29</v>
      </c>
      <c r="AD3" s="36" t="s">
        <v>57</v>
      </c>
      <c r="AE3" s="36" t="s">
        <v>99</v>
      </c>
      <c r="AF3" s="36" t="s">
        <v>48</v>
      </c>
      <c r="AG3" s="36" t="s">
        <v>37</v>
      </c>
      <c r="AH3" s="36" t="s">
        <v>19</v>
      </c>
      <c r="AI3" s="36" t="s">
        <v>101</v>
      </c>
      <c r="AJ3" s="36" t="s">
        <v>54</v>
      </c>
      <c r="AK3" s="36" t="s">
        <v>30</v>
      </c>
      <c r="AL3" s="36" t="s">
        <v>36</v>
      </c>
      <c r="AM3" s="36" t="s">
        <v>100</v>
      </c>
      <c r="AN3" s="36" t="s">
        <v>34</v>
      </c>
      <c r="AO3" s="36" t="s">
        <v>52</v>
      </c>
      <c r="AP3" s="36" t="s">
        <v>89</v>
      </c>
    </row>
    <row r="4" spans="1:42" x14ac:dyDescent="0.2">
      <c r="C4" t="str">
        <f>INDEX('Ticker Team ratings'!$A$6:$A$28,MATCH('201718'!$D4,'Ticker Team ratings'!$B$6:$B$28,0))</f>
        <v>BOU</v>
      </c>
      <c r="D4" t="s">
        <v>2</v>
      </c>
      <c r="E4" s="36" t="s">
        <v>98</v>
      </c>
      <c r="F4" s="36" t="s">
        <v>97</v>
      </c>
      <c r="G4" s="36" t="s">
        <v>47</v>
      </c>
      <c r="H4" s="36" t="s">
        <v>33</v>
      </c>
      <c r="I4" s="36" t="s">
        <v>24</v>
      </c>
      <c r="J4" s="36" t="s">
        <v>89</v>
      </c>
      <c r="K4" s="36" t="s">
        <v>100</v>
      </c>
      <c r="L4" s="36" t="s">
        <v>36</v>
      </c>
      <c r="M4" s="36" t="s">
        <v>99</v>
      </c>
      <c r="N4" s="36" t="s">
        <v>92</v>
      </c>
      <c r="O4" s="36" t="s">
        <v>19</v>
      </c>
      <c r="P4" s="36" t="s">
        <v>55</v>
      </c>
      <c r="Q4" s="36" t="s">
        <v>40</v>
      </c>
      <c r="R4" s="36" t="s">
        <v>29</v>
      </c>
      <c r="S4" s="36" t="s">
        <v>53</v>
      </c>
      <c r="T4" s="36" t="s">
        <v>18</v>
      </c>
      <c r="U4" s="36" t="s">
        <v>101</v>
      </c>
      <c r="V4" s="36" t="s">
        <v>52</v>
      </c>
      <c r="W4" s="36" t="s">
        <v>37</v>
      </c>
      <c r="X4" s="36" t="s">
        <v>43</v>
      </c>
      <c r="Y4" s="36" t="s">
        <v>28</v>
      </c>
      <c r="Z4" s="36" t="s">
        <v>30</v>
      </c>
      <c r="AA4" s="36" t="s">
        <v>90</v>
      </c>
      <c r="AB4" s="36" t="s">
        <v>46</v>
      </c>
      <c r="AC4" s="36" t="s">
        <v>91</v>
      </c>
      <c r="AD4" s="36" t="s">
        <v>49</v>
      </c>
      <c r="AE4" s="36" t="s">
        <v>94</v>
      </c>
      <c r="AF4" s="36" t="s">
        <v>25</v>
      </c>
      <c r="AG4" s="36" t="s">
        <v>44</v>
      </c>
      <c r="AH4" s="36" t="s">
        <v>57</v>
      </c>
      <c r="AI4" s="36" t="s">
        <v>54</v>
      </c>
      <c r="AJ4" s="36" t="s">
        <v>34</v>
      </c>
      <c r="AK4" s="36" t="s">
        <v>50</v>
      </c>
      <c r="AL4" s="36" t="s">
        <v>56</v>
      </c>
      <c r="AM4" s="36" t="s">
        <v>96</v>
      </c>
      <c r="AN4" s="36" t="s">
        <v>95</v>
      </c>
      <c r="AO4" s="36" t="s">
        <v>23</v>
      </c>
      <c r="AP4" s="36" t="s">
        <v>93</v>
      </c>
    </row>
    <row r="5" spans="1:42" x14ac:dyDescent="0.2">
      <c r="C5" t="str">
        <f>INDEX('Ticker Team ratings'!$A$6:$A$28,MATCH('201718'!$D5,'Ticker Team ratings'!$B$6:$B$28,0))</f>
        <v>BHA</v>
      </c>
      <c r="D5" t="s">
        <v>58</v>
      </c>
      <c r="E5" s="36" t="s">
        <v>36</v>
      </c>
      <c r="F5" s="36" t="s">
        <v>19</v>
      </c>
      <c r="G5" s="36" t="s">
        <v>49</v>
      </c>
      <c r="H5" s="36" t="s">
        <v>96</v>
      </c>
      <c r="I5" s="36" t="s">
        <v>95</v>
      </c>
      <c r="J5" s="36" t="s">
        <v>23</v>
      </c>
      <c r="K5" s="36" t="s">
        <v>29</v>
      </c>
      <c r="L5" s="36" t="s">
        <v>90</v>
      </c>
      <c r="M5" s="36" t="s">
        <v>55</v>
      </c>
      <c r="N5" s="36" t="s">
        <v>94</v>
      </c>
      <c r="O5" s="36" t="s">
        <v>30</v>
      </c>
      <c r="P5" s="36" t="s">
        <v>91</v>
      </c>
      <c r="Q5" s="36" t="s">
        <v>24</v>
      </c>
      <c r="R5" s="36" t="s">
        <v>57</v>
      </c>
      <c r="S5" s="36" t="s">
        <v>100</v>
      </c>
      <c r="T5" s="36" t="s">
        <v>89</v>
      </c>
      <c r="U5" s="36" t="s">
        <v>46</v>
      </c>
      <c r="V5" s="36" t="s">
        <v>26</v>
      </c>
      <c r="W5" s="36" t="s">
        <v>40</v>
      </c>
      <c r="X5" s="36" t="s">
        <v>47</v>
      </c>
      <c r="Y5" s="36" t="s">
        <v>97</v>
      </c>
      <c r="Z5" s="36" t="s">
        <v>18</v>
      </c>
      <c r="AA5" s="36" t="s">
        <v>43</v>
      </c>
      <c r="AB5" s="36" t="s">
        <v>92</v>
      </c>
      <c r="AC5" s="36" t="s">
        <v>28</v>
      </c>
      <c r="AD5" s="36" t="s">
        <v>50</v>
      </c>
      <c r="AE5" s="36" t="s">
        <v>33</v>
      </c>
      <c r="AF5" s="36" t="s">
        <v>34</v>
      </c>
      <c r="AG5" s="36" t="s">
        <v>53</v>
      </c>
      <c r="AH5" s="36" t="s">
        <v>93</v>
      </c>
      <c r="AI5" s="36" t="s">
        <v>98</v>
      </c>
      <c r="AJ5" s="36" t="s">
        <v>99</v>
      </c>
      <c r="AK5" s="36" t="s">
        <v>37</v>
      </c>
      <c r="AL5" s="36" t="s">
        <v>48</v>
      </c>
      <c r="AM5" s="36" t="s">
        <v>101</v>
      </c>
      <c r="AN5" s="36" t="s">
        <v>54</v>
      </c>
      <c r="AO5" s="36" t="s">
        <v>25</v>
      </c>
      <c r="AP5" s="36" t="s">
        <v>44</v>
      </c>
    </row>
    <row r="6" spans="1:42" x14ac:dyDescent="0.2">
      <c r="C6" t="str">
        <f>INDEX('Ticker Team ratings'!$A$6:$A$28,MATCH('201718'!$D6,'Ticker Team ratings'!$B$6:$B$28,0))</f>
        <v>BUR</v>
      </c>
      <c r="D6" t="s">
        <v>3</v>
      </c>
      <c r="E6" s="36" t="s">
        <v>95</v>
      </c>
      <c r="F6" s="36" t="s">
        <v>28</v>
      </c>
      <c r="G6" s="36" t="s">
        <v>92</v>
      </c>
      <c r="H6" s="36" t="s">
        <v>19</v>
      </c>
      <c r="I6" s="36" t="s">
        <v>101</v>
      </c>
      <c r="J6" s="36" t="s">
        <v>48</v>
      </c>
      <c r="K6" s="36" t="s">
        <v>91</v>
      </c>
      <c r="L6" s="36" t="s">
        <v>53</v>
      </c>
      <c r="M6" s="36" t="s">
        <v>29</v>
      </c>
      <c r="N6" s="36" t="s">
        <v>46</v>
      </c>
      <c r="O6" s="36" t="s">
        <v>97</v>
      </c>
      <c r="P6" s="36" t="s">
        <v>34</v>
      </c>
      <c r="Q6" s="36" t="s">
        <v>54</v>
      </c>
      <c r="R6" s="36" t="s">
        <v>93</v>
      </c>
      <c r="S6" s="36" t="s">
        <v>18</v>
      </c>
      <c r="T6" s="36" t="s">
        <v>52</v>
      </c>
      <c r="U6" s="36" t="s">
        <v>37</v>
      </c>
      <c r="V6" s="36" t="s">
        <v>25</v>
      </c>
      <c r="W6" s="36" t="s">
        <v>47</v>
      </c>
      <c r="X6" s="36" t="s">
        <v>90</v>
      </c>
      <c r="Y6" s="36" t="s">
        <v>57</v>
      </c>
      <c r="Z6" s="36" t="s">
        <v>96</v>
      </c>
      <c r="AA6" s="36" t="s">
        <v>36</v>
      </c>
      <c r="AB6" s="36" t="s">
        <v>43</v>
      </c>
      <c r="AC6" s="36" t="s">
        <v>99</v>
      </c>
      <c r="AD6" s="36" t="s">
        <v>56</v>
      </c>
      <c r="AE6" s="36" t="s">
        <v>23</v>
      </c>
      <c r="AF6" s="36" t="s">
        <v>55</v>
      </c>
      <c r="AG6" s="36" t="s">
        <v>100</v>
      </c>
      <c r="AH6" s="36" t="s">
        <v>49</v>
      </c>
      <c r="AI6" s="36" t="s">
        <v>24</v>
      </c>
      <c r="AJ6" s="36" t="s">
        <v>94</v>
      </c>
      <c r="AK6" s="36" t="s">
        <v>26</v>
      </c>
      <c r="AL6" s="36" t="s">
        <v>98</v>
      </c>
      <c r="AM6" s="36" t="s">
        <v>33</v>
      </c>
      <c r="AN6" s="36" t="s">
        <v>44</v>
      </c>
      <c r="AO6" s="36" t="s">
        <v>30</v>
      </c>
      <c r="AP6" s="36" t="s">
        <v>40</v>
      </c>
    </row>
    <row r="7" spans="1:42" x14ac:dyDescent="0.2">
      <c r="C7" t="str">
        <f>INDEX('Ticker Team ratings'!$A$6:$A$28,MATCH('201718'!$D7,'Ticker Team ratings'!$B$6:$B$28,0))</f>
        <v>CDF</v>
      </c>
      <c r="D7" t="s">
        <v>102</v>
      </c>
      <c r="E7" s="36" t="s">
        <v>26</v>
      </c>
      <c r="F7" s="36" t="s">
        <v>54</v>
      </c>
      <c r="G7" s="36" t="s">
        <v>57</v>
      </c>
      <c r="H7" s="36" t="s">
        <v>40</v>
      </c>
      <c r="I7" s="36" t="s">
        <v>33</v>
      </c>
      <c r="J7" s="36" t="s">
        <v>44</v>
      </c>
      <c r="K7" s="36" t="s">
        <v>50</v>
      </c>
      <c r="L7" s="36" t="s">
        <v>37</v>
      </c>
      <c r="M7" s="36" t="s">
        <v>96</v>
      </c>
      <c r="N7" s="36" t="s">
        <v>49</v>
      </c>
      <c r="O7" s="36" t="s">
        <v>24</v>
      </c>
      <c r="P7" s="36" t="s">
        <v>52</v>
      </c>
      <c r="Q7" s="36" t="s">
        <v>30</v>
      </c>
      <c r="R7" s="36" t="s">
        <v>94</v>
      </c>
      <c r="S7" s="36" t="s">
        <v>97</v>
      </c>
      <c r="T7" s="36" t="s">
        <v>99</v>
      </c>
      <c r="U7" s="36" t="s">
        <v>36</v>
      </c>
      <c r="V7" s="36" t="s">
        <v>19</v>
      </c>
      <c r="W7" s="36" t="s">
        <v>93</v>
      </c>
      <c r="X7" s="36" t="s">
        <v>34</v>
      </c>
      <c r="Y7" s="36" t="s">
        <v>23</v>
      </c>
      <c r="Z7" s="36" t="s">
        <v>53</v>
      </c>
      <c r="AA7" s="36" t="s">
        <v>55</v>
      </c>
      <c r="AB7" s="36" t="s">
        <v>25</v>
      </c>
      <c r="AC7" s="36" t="s">
        <v>48</v>
      </c>
      <c r="AD7" s="36" t="s">
        <v>95</v>
      </c>
      <c r="AE7" s="36" t="s">
        <v>28</v>
      </c>
      <c r="AF7" s="36" t="s">
        <v>47</v>
      </c>
      <c r="AG7" s="36" t="s">
        <v>101</v>
      </c>
      <c r="AH7" s="36" t="s">
        <v>90</v>
      </c>
      <c r="AI7" s="36" t="s">
        <v>56</v>
      </c>
      <c r="AJ7" s="36" t="s">
        <v>46</v>
      </c>
      <c r="AK7" s="36" t="s">
        <v>29</v>
      </c>
      <c r="AL7" s="36" t="s">
        <v>89</v>
      </c>
      <c r="AM7" s="36" t="s">
        <v>18</v>
      </c>
      <c r="AN7" s="36" t="s">
        <v>92</v>
      </c>
      <c r="AO7" s="36" t="s">
        <v>100</v>
      </c>
      <c r="AP7" s="36" t="s">
        <v>43</v>
      </c>
    </row>
    <row r="8" spans="1:42" x14ac:dyDescent="0.2">
      <c r="C8" t="str">
        <f>INDEX('Ticker Team ratings'!$A$6:$A$28,MATCH('201718'!$D8,'Ticker Team ratings'!$B$6:$B$28,0))</f>
        <v>CHE</v>
      </c>
      <c r="D8" t="s">
        <v>4</v>
      </c>
      <c r="E8" s="36" t="s">
        <v>57</v>
      </c>
      <c r="F8" s="36" t="s">
        <v>40</v>
      </c>
      <c r="G8" s="36" t="s">
        <v>55</v>
      </c>
      <c r="H8" s="36" t="s">
        <v>48</v>
      </c>
      <c r="I8" s="36" t="s">
        <v>98</v>
      </c>
      <c r="J8" s="36" t="s">
        <v>97</v>
      </c>
      <c r="K8" s="36" t="s">
        <v>18</v>
      </c>
      <c r="L8" s="36" t="s">
        <v>95</v>
      </c>
      <c r="M8" s="36" t="s">
        <v>19</v>
      </c>
      <c r="N8" s="36" t="s">
        <v>89</v>
      </c>
      <c r="O8" s="36" t="s">
        <v>100</v>
      </c>
      <c r="P8" s="36" t="s">
        <v>47</v>
      </c>
      <c r="Q8" s="36" t="s">
        <v>37</v>
      </c>
      <c r="R8" s="36" t="s">
        <v>96</v>
      </c>
      <c r="S8" s="36" t="s">
        <v>101</v>
      </c>
      <c r="T8" s="36" t="s">
        <v>44</v>
      </c>
      <c r="U8" s="36" t="s">
        <v>56</v>
      </c>
      <c r="V8" s="36" t="s">
        <v>24</v>
      </c>
      <c r="W8" s="36" t="s">
        <v>36</v>
      </c>
      <c r="X8" s="36" t="s">
        <v>93</v>
      </c>
      <c r="Y8" s="36" t="s">
        <v>99</v>
      </c>
      <c r="Z8" s="36" t="s">
        <v>54</v>
      </c>
      <c r="AA8" s="36" t="s">
        <v>25</v>
      </c>
      <c r="AB8" s="36" t="s">
        <v>26</v>
      </c>
      <c r="AC8" s="36" t="s">
        <v>53</v>
      </c>
      <c r="AD8" s="36" t="s">
        <v>29</v>
      </c>
      <c r="AE8" s="36" t="s">
        <v>52</v>
      </c>
      <c r="AF8" s="36" t="s">
        <v>23</v>
      </c>
      <c r="AG8" s="36" t="s">
        <v>92</v>
      </c>
      <c r="AH8" s="36" t="s">
        <v>94</v>
      </c>
      <c r="AI8" s="36" t="s">
        <v>30</v>
      </c>
      <c r="AJ8" s="36" t="s">
        <v>91</v>
      </c>
      <c r="AK8" s="36" t="s">
        <v>90</v>
      </c>
      <c r="AL8" s="36" t="s">
        <v>49</v>
      </c>
      <c r="AM8" s="36" t="s">
        <v>50</v>
      </c>
      <c r="AN8" s="36" t="s">
        <v>43</v>
      </c>
      <c r="AO8" s="36" t="s">
        <v>28</v>
      </c>
      <c r="AP8" s="36" t="s">
        <v>34</v>
      </c>
    </row>
    <row r="9" spans="1:42" x14ac:dyDescent="0.2">
      <c r="C9" t="str">
        <f>INDEX('Ticker Team ratings'!$A$6:$A$28,MATCH('201718'!$D9,'Ticker Team ratings'!$B$6:$B$28,0))</f>
        <v>CRY</v>
      </c>
      <c r="D9" t="s">
        <v>5</v>
      </c>
      <c r="E9" s="36" t="s">
        <v>92</v>
      </c>
      <c r="F9" s="36" t="s">
        <v>18</v>
      </c>
      <c r="G9" s="36" t="s">
        <v>36</v>
      </c>
      <c r="H9" s="36" t="s">
        <v>99</v>
      </c>
      <c r="I9" s="36" t="s">
        <v>57</v>
      </c>
      <c r="J9" s="36" t="s">
        <v>54</v>
      </c>
      <c r="K9" s="36" t="s">
        <v>26</v>
      </c>
      <c r="L9" s="36" t="s">
        <v>94</v>
      </c>
      <c r="M9" s="36" t="s">
        <v>30</v>
      </c>
      <c r="N9" s="36" t="s">
        <v>40</v>
      </c>
      <c r="O9" s="36" t="s">
        <v>33</v>
      </c>
      <c r="P9" s="36" t="s">
        <v>23</v>
      </c>
      <c r="Q9" s="36" t="s">
        <v>43</v>
      </c>
      <c r="R9" s="36" t="s">
        <v>50</v>
      </c>
      <c r="S9" s="36" t="s">
        <v>56</v>
      </c>
      <c r="T9" s="36" t="s">
        <v>97</v>
      </c>
      <c r="U9" s="36" t="s">
        <v>24</v>
      </c>
      <c r="V9" s="36" t="s">
        <v>29</v>
      </c>
      <c r="W9" s="36" t="s">
        <v>98</v>
      </c>
      <c r="X9" s="36" t="s">
        <v>46</v>
      </c>
      <c r="Y9" s="36" t="s">
        <v>101</v>
      </c>
      <c r="Z9" s="36" t="s">
        <v>28</v>
      </c>
      <c r="AA9" s="36" t="s">
        <v>49</v>
      </c>
      <c r="AB9" s="36" t="s">
        <v>95</v>
      </c>
      <c r="AC9" s="36" t="s">
        <v>96</v>
      </c>
      <c r="AD9" s="36" t="s">
        <v>90</v>
      </c>
      <c r="AE9" s="36" t="s">
        <v>34</v>
      </c>
      <c r="AF9" s="36" t="s">
        <v>19</v>
      </c>
      <c r="AG9" s="36" t="s">
        <v>89</v>
      </c>
      <c r="AH9" s="36" t="s">
        <v>52</v>
      </c>
      <c r="AI9" s="36" t="s">
        <v>37</v>
      </c>
      <c r="AJ9" s="36" t="s">
        <v>53</v>
      </c>
      <c r="AK9" s="36" t="s">
        <v>55</v>
      </c>
      <c r="AL9" s="36" t="s">
        <v>44</v>
      </c>
      <c r="AM9" s="36" t="s">
        <v>25</v>
      </c>
      <c r="AN9" s="36" t="s">
        <v>47</v>
      </c>
      <c r="AO9" s="36" t="s">
        <v>91</v>
      </c>
      <c r="AP9" s="36" t="s">
        <v>48</v>
      </c>
    </row>
    <row r="10" spans="1:42" x14ac:dyDescent="0.2">
      <c r="C10" t="str">
        <f>INDEX('Ticker Team ratings'!$A$6:$A$28,MATCH('201718'!$D10,'Ticker Team ratings'!$B$6:$B$28,0))</f>
        <v>EVE</v>
      </c>
      <c r="D10" t="s">
        <v>6</v>
      </c>
      <c r="E10" s="36" t="s">
        <v>101</v>
      </c>
      <c r="F10" s="36" t="s">
        <v>99</v>
      </c>
      <c r="G10" s="36" t="s">
        <v>26</v>
      </c>
      <c r="H10" s="36" t="s">
        <v>53</v>
      </c>
      <c r="I10" s="36" t="s">
        <v>90</v>
      </c>
      <c r="J10" s="36" t="s">
        <v>25</v>
      </c>
      <c r="K10" s="36" t="s">
        <v>96</v>
      </c>
      <c r="L10" s="36" t="s">
        <v>34</v>
      </c>
      <c r="M10" s="36" t="s">
        <v>100</v>
      </c>
      <c r="N10" s="36" t="s">
        <v>43</v>
      </c>
      <c r="O10" s="36" t="s">
        <v>52</v>
      </c>
      <c r="P10" s="36" t="s">
        <v>33</v>
      </c>
      <c r="Q10" s="36" t="s">
        <v>98</v>
      </c>
      <c r="R10" s="36" t="s">
        <v>49</v>
      </c>
      <c r="S10" s="36" t="s">
        <v>54</v>
      </c>
      <c r="T10" s="36" t="s">
        <v>28</v>
      </c>
      <c r="U10" s="36" t="s">
        <v>29</v>
      </c>
      <c r="V10" s="36" t="s">
        <v>23</v>
      </c>
      <c r="W10" s="36" t="s">
        <v>89</v>
      </c>
      <c r="X10" s="36" t="s">
        <v>56</v>
      </c>
      <c r="Y10" s="36" t="s">
        <v>24</v>
      </c>
      <c r="Z10" s="36" t="s">
        <v>48</v>
      </c>
      <c r="AA10" s="36" t="s">
        <v>95</v>
      </c>
      <c r="AB10" s="36" t="s">
        <v>57</v>
      </c>
      <c r="AC10" s="36" t="s">
        <v>94</v>
      </c>
      <c r="AD10" s="36" t="s">
        <v>36</v>
      </c>
      <c r="AE10" s="36" t="s">
        <v>44</v>
      </c>
      <c r="AF10" s="36" t="s">
        <v>91</v>
      </c>
      <c r="AG10" s="36" t="s">
        <v>18</v>
      </c>
      <c r="AH10" s="36" t="s">
        <v>55</v>
      </c>
      <c r="AI10" s="36" t="s">
        <v>46</v>
      </c>
      <c r="AJ10" s="36" t="s">
        <v>97</v>
      </c>
      <c r="AK10" s="36" t="s">
        <v>40</v>
      </c>
      <c r="AL10" s="36" t="s">
        <v>92</v>
      </c>
      <c r="AM10" s="36" t="s">
        <v>19</v>
      </c>
      <c r="AN10" s="36" t="s">
        <v>93</v>
      </c>
      <c r="AO10" s="36" t="s">
        <v>50</v>
      </c>
      <c r="AP10" s="36" t="s">
        <v>37</v>
      </c>
    </row>
    <row r="11" spans="1:42" x14ac:dyDescent="0.2">
      <c r="C11" t="str">
        <f>INDEX('Ticker Team ratings'!$A$6:$A$28,MATCH('201718'!$D11,'Ticker Team ratings'!$B$6:$B$28,0))</f>
        <v>FUL</v>
      </c>
      <c r="D11" t="s">
        <v>103</v>
      </c>
      <c r="E11" s="36" t="s">
        <v>100</v>
      </c>
      <c r="F11" s="36" t="s">
        <v>37</v>
      </c>
      <c r="G11" s="36" t="s">
        <v>50</v>
      </c>
      <c r="H11" s="36" t="s">
        <v>56</v>
      </c>
      <c r="I11" s="36" t="s">
        <v>29</v>
      </c>
      <c r="J11" s="36" t="s">
        <v>28</v>
      </c>
      <c r="K11" s="36" t="s">
        <v>30</v>
      </c>
      <c r="L11" s="36" t="s">
        <v>40</v>
      </c>
      <c r="M11" s="36" t="s">
        <v>91</v>
      </c>
      <c r="N11" s="36" t="s">
        <v>48</v>
      </c>
      <c r="O11" s="36" t="s">
        <v>57</v>
      </c>
      <c r="P11" s="36" t="s">
        <v>49</v>
      </c>
      <c r="Q11" s="36" t="s">
        <v>99</v>
      </c>
      <c r="R11" s="36" t="s">
        <v>33</v>
      </c>
      <c r="S11" s="36" t="s">
        <v>24</v>
      </c>
      <c r="T11" s="36" t="s">
        <v>43</v>
      </c>
      <c r="U11" s="36" t="s">
        <v>90</v>
      </c>
      <c r="V11" s="36" t="s">
        <v>55</v>
      </c>
      <c r="W11" s="36" t="s">
        <v>94</v>
      </c>
      <c r="X11" s="36" t="s">
        <v>53</v>
      </c>
      <c r="Y11" s="36" t="s">
        <v>25</v>
      </c>
      <c r="Z11" s="36" t="s">
        <v>89</v>
      </c>
      <c r="AA11" s="36" t="s">
        <v>23</v>
      </c>
      <c r="AB11" s="36" t="s">
        <v>52</v>
      </c>
      <c r="AC11" s="36" t="s">
        <v>93</v>
      </c>
      <c r="AD11" s="36" t="s">
        <v>19</v>
      </c>
      <c r="AE11" s="36" t="s">
        <v>97</v>
      </c>
      <c r="AF11" s="36" t="s">
        <v>95</v>
      </c>
      <c r="AG11" s="36" t="s">
        <v>46</v>
      </c>
      <c r="AH11" s="36" t="s">
        <v>34</v>
      </c>
      <c r="AI11" s="36" t="s">
        <v>18</v>
      </c>
      <c r="AJ11" s="36" t="s">
        <v>44</v>
      </c>
      <c r="AK11" s="36" t="s">
        <v>36</v>
      </c>
      <c r="AL11" s="36" t="s">
        <v>47</v>
      </c>
      <c r="AM11" s="36" t="s">
        <v>26</v>
      </c>
      <c r="AN11" s="36" t="s">
        <v>98</v>
      </c>
      <c r="AO11" s="36" t="s">
        <v>101</v>
      </c>
      <c r="AP11" s="36" t="s">
        <v>54</v>
      </c>
    </row>
    <row r="12" spans="1:42" x14ac:dyDescent="0.2">
      <c r="C12" t="str">
        <f>INDEX('Ticker Team ratings'!$A$6:$A$28,MATCH('201718'!$D12,'Ticker Team ratings'!$B$6:$B$28,0))</f>
        <v>HUD</v>
      </c>
      <c r="D12" t="s">
        <v>59</v>
      </c>
      <c r="E12" s="36" t="s">
        <v>46</v>
      </c>
      <c r="F12" s="36" t="s">
        <v>29</v>
      </c>
      <c r="G12" s="36" t="s">
        <v>98</v>
      </c>
      <c r="H12" s="36" t="s">
        <v>30</v>
      </c>
      <c r="I12" s="36" t="s">
        <v>100</v>
      </c>
      <c r="J12" s="36" t="s">
        <v>34</v>
      </c>
      <c r="K12" s="36" t="s">
        <v>23</v>
      </c>
      <c r="L12" s="36" t="s">
        <v>89</v>
      </c>
      <c r="M12" s="36" t="s">
        <v>18</v>
      </c>
      <c r="N12" s="36" t="s">
        <v>36</v>
      </c>
      <c r="O12" s="36" t="s">
        <v>96</v>
      </c>
      <c r="P12" s="36" t="s">
        <v>90</v>
      </c>
      <c r="Q12" s="36" t="s">
        <v>101</v>
      </c>
      <c r="R12" s="36" t="s">
        <v>52</v>
      </c>
      <c r="S12" s="36" t="s">
        <v>26</v>
      </c>
      <c r="T12" s="36" t="s">
        <v>25</v>
      </c>
      <c r="U12" s="36" t="s">
        <v>54</v>
      </c>
      <c r="V12" s="36" t="s">
        <v>99</v>
      </c>
      <c r="W12" s="36" t="s">
        <v>43</v>
      </c>
      <c r="X12" s="36" t="s">
        <v>92</v>
      </c>
      <c r="Y12" s="36" t="s">
        <v>50</v>
      </c>
      <c r="Z12" s="36" t="s">
        <v>91</v>
      </c>
      <c r="AA12" s="36" t="s">
        <v>44</v>
      </c>
      <c r="AB12" s="36" t="s">
        <v>47</v>
      </c>
      <c r="AC12" s="36" t="s">
        <v>33</v>
      </c>
      <c r="AD12" s="36" t="s">
        <v>40</v>
      </c>
      <c r="AE12" s="36" t="s">
        <v>55</v>
      </c>
      <c r="AF12" s="36" t="s">
        <v>94</v>
      </c>
      <c r="AG12" s="36" t="s">
        <v>56</v>
      </c>
      <c r="AH12" s="36" t="s">
        <v>48</v>
      </c>
      <c r="AI12" s="36" t="s">
        <v>97</v>
      </c>
      <c r="AJ12" s="36" t="s">
        <v>93</v>
      </c>
      <c r="AK12" s="36" t="s">
        <v>24</v>
      </c>
      <c r="AL12" s="36" t="s">
        <v>37</v>
      </c>
      <c r="AM12" s="36" t="s">
        <v>28</v>
      </c>
      <c r="AN12" s="36" t="s">
        <v>49</v>
      </c>
      <c r="AO12" s="36" t="s">
        <v>19</v>
      </c>
      <c r="AP12" s="36" t="s">
        <v>95</v>
      </c>
    </row>
    <row r="13" spans="1:42" x14ac:dyDescent="0.2">
      <c r="C13" t="str">
        <f>INDEX('Ticker Team ratings'!$A$6:$A$28,MATCH('201718'!$D13,'Ticker Team ratings'!$B$6:$B$28,0))</f>
        <v>LEI</v>
      </c>
      <c r="D13" t="s">
        <v>7</v>
      </c>
      <c r="E13" s="36" t="s">
        <v>43</v>
      </c>
      <c r="F13" s="36" t="s">
        <v>94</v>
      </c>
      <c r="G13" s="36" t="s">
        <v>95</v>
      </c>
      <c r="H13" s="36" t="s">
        <v>18</v>
      </c>
      <c r="I13" s="36" t="s">
        <v>26</v>
      </c>
      <c r="J13" s="36" t="s">
        <v>53</v>
      </c>
      <c r="K13" s="36" t="s">
        <v>55</v>
      </c>
      <c r="L13" s="36" t="s">
        <v>47</v>
      </c>
      <c r="M13" s="36" t="s">
        <v>25</v>
      </c>
      <c r="N13" s="36" t="s">
        <v>90</v>
      </c>
      <c r="O13" s="36" t="s">
        <v>91</v>
      </c>
      <c r="P13" s="36" t="s">
        <v>50</v>
      </c>
      <c r="Q13" s="36" t="s">
        <v>56</v>
      </c>
      <c r="R13" s="36" t="s">
        <v>28</v>
      </c>
      <c r="S13" s="36" t="s">
        <v>92</v>
      </c>
      <c r="T13" s="36" t="s">
        <v>23</v>
      </c>
      <c r="U13" s="36" t="s">
        <v>93</v>
      </c>
      <c r="V13" s="36" t="s">
        <v>33</v>
      </c>
      <c r="W13" s="36" t="s">
        <v>44</v>
      </c>
      <c r="X13" s="36" t="s">
        <v>98</v>
      </c>
      <c r="Y13" s="36" t="s">
        <v>30</v>
      </c>
      <c r="Z13" s="36" t="s">
        <v>99</v>
      </c>
      <c r="AA13" s="36" t="s">
        <v>101</v>
      </c>
      <c r="AB13" s="36" t="s">
        <v>49</v>
      </c>
      <c r="AC13" s="36" t="s">
        <v>19</v>
      </c>
      <c r="AD13" s="36" t="s">
        <v>37</v>
      </c>
      <c r="AE13" s="36" t="s">
        <v>100</v>
      </c>
      <c r="AF13" s="36" t="s">
        <v>52</v>
      </c>
      <c r="AG13" s="36" t="s">
        <v>36</v>
      </c>
      <c r="AH13" s="36" t="s">
        <v>96</v>
      </c>
      <c r="AI13" s="36" t="s">
        <v>89</v>
      </c>
      <c r="AJ13" s="36" t="s">
        <v>48</v>
      </c>
      <c r="AK13" s="36" t="s">
        <v>57</v>
      </c>
      <c r="AL13" s="36" t="s">
        <v>54</v>
      </c>
      <c r="AM13" s="36" t="s">
        <v>97</v>
      </c>
      <c r="AN13" s="36" t="s">
        <v>40</v>
      </c>
      <c r="AO13" s="36" t="s">
        <v>29</v>
      </c>
      <c r="AP13" s="36" t="s">
        <v>46</v>
      </c>
    </row>
    <row r="14" spans="1:42" x14ac:dyDescent="0.2">
      <c r="C14" t="str">
        <f>INDEX('Ticker Team ratings'!$A$6:$A$28,MATCH('201718'!$D14,'Ticker Team ratings'!$B$6:$B$28,0))</f>
        <v>LIV</v>
      </c>
      <c r="D14" t="s">
        <v>8</v>
      </c>
      <c r="E14" s="36" t="s">
        <v>90</v>
      </c>
      <c r="F14" s="36" t="s">
        <v>93</v>
      </c>
      <c r="G14" s="36" t="s">
        <v>52</v>
      </c>
      <c r="H14" s="36" t="s">
        <v>34</v>
      </c>
      <c r="I14" s="36" t="s">
        <v>37</v>
      </c>
      <c r="J14" s="36" t="s">
        <v>99</v>
      </c>
      <c r="K14" s="36" t="s">
        <v>33</v>
      </c>
      <c r="L14" s="36" t="s">
        <v>44</v>
      </c>
      <c r="M14" s="36" t="s">
        <v>57</v>
      </c>
      <c r="N14" s="36" t="s">
        <v>98</v>
      </c>
      <c r="O14" s="36" t="s">
        <v>25</v>
      </c>
      <c r="P14" s="36" t="s">
        <v>96</v>
      </c>
      <c r="Q14" s="36" t="s">
        <v>36</v>
      </c>
      <c r="R14" s="36" t="s">
        <v>47</v>
      </c>
      <c r="S14" s="36" t="s">
        <v>89</v>
      </c>
      <c r="T14" s="36" t="s">
        <v>26</v>
      </c>
      <c r="U14" s="36" t="s">
        <v>19</v>
      </c>
      <c r="V14" s="36" t="s">
        <v>101</v>
      </c>
      <c r="W14" s="36" t="s">
        <v>54</v>
      </c>
      <c r="X14" s="36" t="s">
        <v>40</v>
      </c>
      <c r="Y14" s="36" t="s">
        <v>29</v>
      </c>
      <c r="Z14" s="36" t="s">
        <v>56</v>
      </c>
      <c r="AA14" s="36" t="s">
        <v>100</v>
      </c>
      <c r="AB14" s="36" t="s">
        <v>24</v>
      </c>
      <c r="AC14" s="36" t="s">
        <v>97</v>
      </c>
      <c r="AD14" s="36" t="s">
        <v>48</v>
      </c>
      <c r="AE14" s="36" t="s">
        <v>43</v>
      </c>
      <c r="AF14" s="36" t="s">
        <v>28</v>
      </c>
      <c r="AG14" s="36" t="s">
        <v>30</v>
      </c>
      <c r="AH14" s="36" t="s">
        <v>50</v>
      </c>
      <c r="AI14" s="36" t="s">
        <v>92</v>
      </c>
      <c r="AJ14" s="36" t="s">
        <v>23</v>
      </c>
      <c r="AK14" s="36" t="s">
        <v>95</v>
      </c>
      <c r="AL14" s="36" t="s">
        <v>46</v>
      </c>
      <c r="AM14" s="36" t="s">
        <v>91</v>
      </c>
      <c r="AN14" s="36" t="s">
        <v>53</v>
      </c>
      <c r="AO14" s="36" t="s">
        <v>55</v>
      </c>
      <c r="AP14" s="36" t="s">
        <v>94</v>
      </c>
    </row>
    <row r="15" spans="1:42" x14ac:dyDescent="0.2">
      <c r="A15" s="33" t="s">
        <v>10</v>
      </c>
      <c r="B15" s="33" t="s">
        <v>14</v>
      </c>
      <c r="C15" t="str">
        <f>INDEX('Ticker Team ratings'!$A$6:$A$28,MATCH('201718'!$D15,'Ticker Team ratings'!$B$6:$B$28,0))</f>
        <v>MCI</v>
      </c>
      <c r="D15" t="s">
        <v>9</v>
      </c>
      <c r="E15" s="36" t="s">
        <v>25</v>
      </c>
      <c r="F15" s="36" t="s">
        <v>53</v>
      </c>
      <c r="G15" s="36" t="s">
        <v>101</v>
      </c>
      <c r="H15" s="36" t="s">
        <v>54</v>
      </c>
      <c r="I15" s="36" t="s">
        <v>96</v>
      </c>
      <c r="J15" s="36" t="s">
        <v>91</v>
      </c>
      <c r="K15" s="36" t="s">
        <v>52</v>
      </c>
      <c r="L15" s="36" t="s">
        <v>49</v>
      </c>
      <c r="M15" s="36" t="s">
        <v>50</v>
      </c>
      <c r="N15" s="36" t="s">
        <v>37</v>
      </c>
      <c r="O15" s="36" t="s">
        <v>99</v>
      </c>
      <c r="P15" s="36" t="s">
        <v>19</v>
      </c>
      <c r="Q15" s="36" t="s">
        <v>97</v>
      </c>
      <c r="R15" s="36" t="s">
        <v>48</v>
      </c>
      <c r="S15" s="36" t="s">
        <v>36</v>
      </c>
      <c r="T15" s="36" t="s">
        <v>33</v>
      </c>
      <c r="U15" s="36" t="s">
        <v>47</v>
      </c>
      <c r="V15" s="36" t="s">
        <v>100</v>
      </c>
      <c r="W15" s="36" t="s">
        <v>34</v>
      </c>
      <c r="X15" s="36" t="s">
        <v>95</v>
      </c>
      <c r="Y15" s="36" t="s">
        <v>18</v>
      </c>
      <c r="Z15" s="36" t="s">
        <v>94</v>
      </c>
      <c r="AA15" s="36" t="s">
        <v>57</v>
      </c>
      <c r="AB15" s="36" t="s">
        <v>55</v>
      </c>
      <c r="AC15" s="36" t="s">
        <v>40</v>
      </c>
      <c r="AD15" s="36" t="s">
        <v>46</v>
      </c>
      <c r="AE15" s="36" t="s">
        <v>30</v>
      </c>
      <c r="AF15" s="36" t="s">
        <v>90</v>
      </c>
      <c r="AG15" s="36" t="s">
        <v>26</v>
      </c>
      <c r="AH15" s="36" t="s">
        <v>28</v>
      </c>
      <c r="AI15" s="36" t="s">
        <v>43</v>
      </c>
      <c r="AJ15" s="36" t="s">
        <v>92</v>
      </c>
      <c r="AK15" s="36" t="s">
        <v>98</v>
      </c>
      <c r="AL15" s="36" t="s">
        <v>93</v>
      </c>
      <c r="AM15" s="36" t="s">
        <v>23</v>
      </c>
      <c r="AN15" s="36" t="s">
        <v>89</v>
      </c>
      <c r="AO15" s="36" t="s">
        <v>24</v>
      </c>
      <c r="AP15" s="36" t="s">
        <v>56</v>
      </c>
    </row>
    <row r="16" spans="1:42" x14ac:dyDescent="0.2">
      <c r="A16" s="33">
        <f>INDEX($A$25:$A$44,(MATCH(A15,$D$25:$D$44,0)))</f>
        <v>1948.1</v>
      </c>
      <c r="B16" s="33">
        <f>INDEX($B$25:$B$44,(MATCH(B15,$D$25:$D$44,0)))</f>
        <v>1842.9</v>
      </c>
      <c r="C16" t="str">
        <f>INDEX('Ticker Team ratings'!$A$6:$A$28,MATCH('201718'!$D16,'Ticker Team ratings'!$B$6:$B$28,0))</f>
        <v>MUN</v>
      </c>
      <c r="D16" t="s">
        <v>10</v>
      </c>
      <c r="E16" s="36" t="s">
        <v>24</v>
      </c>
      <c r="F16" s="36" t="s">
        <v>56</v>
      </c>
      <c r="G16" s="36" t="s">
        <v>23</v>
      </c>
      <c r="H16" s="36" t="s">
        <v>89</v>
      </c>
      <c r="I16" s="36" t="s">
        <v>36</v>
      </c>
      <c r="J16" s="36" t="s">
        <v>94</v>
      </c>
      <c r="K16" s="36" t="s">
        <v>97</v>
      </c>
      <c r="L16" s="36" t="s">
        <v>54</v>
      </c>
      <c r="M16" s="36" t="s">
        <v>33</v>
      </c>
      <c r="N16" s="36" t="s">
        <v>47</v>
      </c>
      <c r="O16" s="36" t="s">
        <v>26</v>
      </c>
      <c r="P16" s="36" t="s">
        <v>29</v>
      </c>
      <c r="Q16" s="36" t="s">
        <v>100</v>
      </c>
      <c r="R16" s="36" t="s">
        <v>95</v>
      </c>
      <c r="S16" s="36" t="s">
        <v>40</v>
      </c>
      <c r="T16" s="36" t="s">
        <v>96</v>
      </c>
      <c r="U16" s="36" t="s">
        <v>49</v>
      </c>
      <c r="V16" s="36" t="s">
        <v>91</v>
      </c>
      <c r="W16" s="36" t="s">
        <v>53</v>
      </c>
      <c r="X16" s="36" t="s">
        <v>48</v>
      </c>
      <c r="Y16" s="36" t="s">
        <v>55</v>
      </c>
      <c r="Z16" s="36" t="s">
        <v>37</v>
      </c>
      <c r="AA16" s="36" t="s">
        <v>52</v>
      </c>
      <c r="AB16" s="36" t="s">
        <v>50</v>
      </c>
      <c r="AC16" s="36" t="s">
        <v>34</v>
      </c>
      <c r="AD16" s="36" t="s">
        <v>92</v>
      </c>
      <c r="AE16" s="36" t="s">
        <v>18</v>
      </c>
      <c r="AF16" s="36" t="s">
        <v>93</v>
      </c>
      <c r="AG16" s="36" t="s">
        <v>99</v>
      </c>
      <c r="AH16" s="36" t="s">
        <v>25</v>
      </c>
      <c r="AI16" s="36" t="s">
        <v>44</v>
      </c>
      <c r="AJ16" s="36" t="s">
        <v>28</v>
      </c>
      <c r="AK16" s="36" t="s">
        <v>101</v>
      </c>
      <c r="AL16" s="36" t="s">
        <v>90</v>
      </c>
      <c r="AM16" s="36" t="s">
        <v>30</v>
      </c>
      <c r="AN16" s="36" t="s">
        <v>46</v>
      </c>
      <c r="AO16" s="36" t="s">
        <v>57</v>
      </c>
      <c r="AP16" s="36" t="s">
        <v>98</v>
      </c>
    </row>
    <row r="17" spans="1:42" x14ac:dyDescent="0.2">
      <c r="A17" s="38">
        <f>1/(POWER(10,-(A16-B16)/400)+1)</f>
        <v>0.64693185470460535</v>
      </c>
      <c r="B17" s="38">
        <f>1/(POWER(10,-(B16-A16)/400)+1)</f>
        <v>0.35306814529539465</v>
      </c>
      <c r="C17" t="str">
        <f>INDEX('Ticker Team ratings'!$A$6:$A$28,MATCH('201718'!$D17,'Ticker Team ratings'!$B$6:$B$28,0))</f>
        <v>NEW</v>
      </c>
      <c r="D17" t="s">
        <v>60</v>
      </c>
      <c r="E17" s="36" t="s">
        <v>23</v>
      </c>
      <c r="F17" s="36" t="s">
        <v>91</v>
      </c>
      <c r="G17" s="36" t="s">
        <v>46</v>
      </c>
      <c r="H17" s="36" t="s">
        <v>29</v>
      </c>
      <c r="I17" s="36" t="s">
        <v>40</v>
      </c>
      <c r="J17" s="36" t="s">
        <v>93</v>
      </c>
      <c r="K17" s="36" t="s">
        <v>24</v>
      </c>
      <c r="L17" s="36" t="s">
        <v>43</v>
      </c>
      <c r="M17" s="36" t="s">
        <v>52</v>
      </c>
      <c r="N17" s="36" t="s">
        <v>95</v>
      </c>
      <c r="O17" s="36" t="s">
        <v>28</v>
      </c>
      <c r="P17" s="36" t="s">
        <v>48</v>
      </c>
      <c r="Q17" s="36" t="s">
        <v>89</v>
      </c>
      <c r="R17" s="36" t="s">
        <v>90</v>
      </c>
      <c r="S17" s="36" t="s">
        <v>30</v>
      </c>
      <c r="T17" s="36" t="s">
        <v>94</v>
      </c>
      <c r="U17" s="36" t="s">
        <v>57</v>
      </c>
      <c r="V17" s="36" t="s">
        <v>96</v>
      </c>
      <c r="W17" s="36" t="s">
        <v>49</v>
      </c>
      <c r="X17" s="36" t="s">
        <v>36</v>
      </c>
      <c r="Y17" s="36" t="s">
        <v>19</v>
      </c>
      <c r="Z17" s="36" t="s">
        <v>33</v>
      </c>
      <c r="AA17" s="36" t="s">
        <v>98</v>
      </c>
      <c r="AB17" s="36" t="s">
        <v>44</v>
      </c>
      <c r="AC17" s="36" t="s">
        <v>37</v>
      </c>
      <c r="AD17" s="36" t="s">
        <v>101</v>
      </c>
      <c r="AE17" s="36" t="s">
        <v>53</v>
      </c>
      <c r="AF17" s="36" t="s">
        <v>50</v>
      </c>
      <c r="AG17" s="36" t="s">
        <v>97</v>
      </c>
      <c r="AH17" s="36" t="s">
        <v>47</v>
      </c>
      <c r="AI17" s="36" t="s">
        <v>26</v>
      </c>
      <c r="AJ17" s="36" t="s">
        <v>25</v>
      </c>
      <c r="AK17" s="36" t="s">
        <v>100</v>
      </c>
      <c r="AL17" s="36" t="s">
        <v>34</v>
      </c>
      <c r="AM17" s="36" t="s">
        <v>99</v>
      </c>
      <c r="AN17" s="36" t="s">
        <v>56</v>
      </c>
      <c r="AO17" s="36" t="s">
        <v>18</v>
      </c>
      <c r="AP17" s="36" t="s">
        <v>92</v>
      </c>
    </row>
    <row r="18" spans="1:42" x14ac:dyDescent="0.2">
      <c r="C18" t="str">
        <f>INDEX('Ticker Team ratings'!$A$6:$A$28,MATCH('201718'!$D18,'Ticker Team ratings'!$B$6:$B$28,0))</f>
        <v>SOU</v>
      </c>
      <c r="D18" t="s">
        <v>11</v>
      </c>
      <c r="E18" s="36" t="s">
        <v>50</v>
      </c>
      <c r="F18" s="36" t="s">
        <v>30</v>
      </c>
      <c r="G18" s="36" t="s">
        <v>24</v>
      </c>
      <c r="H18" s="36" t="s">
        <v>93</v>
      </c>
      <c r="I18" s="36" t="s">
        <v>52</v>
      </c>
      <c r="J18" s="36" t="s">
        <v>49</v>
      </c>
      <c r="K18" s="36" t="s">
        <v>101</v>
      </c>
      <c r="L18" s="36" t="s">
        <v>46</v>
      </c>
      <c r="M18" s="36" t="s">
        <v>26</v>
      </c>
      <c r="N18" s="36" t="s">
        <v>54</v>
      </c>
      <c r="O18" s="36" t="s">
        <v>29</v>
      </c>
      <c r="P18" s="36" t="s">
        <v>28</v>
      </c>
      <c r="Q18" s="36" t="s">
        <v>92</v>
      </c>
      <c r="R18" s="36" t="s">
        <v>19</v>
      </c>
      <c r="S18" s="36" t="s">
        <v>37</v>
      </c>
      <c r="T18" s="36" t="s">
        <v>91</v>
      </c>
      <c r="U18" s="36" t="s">
        <v>40</v>
      </c>
      <c r="V18" s="36" t="s">
        <v>57</v>
      </c>
      <c r="W18" s="36" t="s">
        <v>90</v>
      </c>
      <c r="X18" s="36" t="s">
        <v>44</v>
      </c>
      <c r="Y18" s="36" t="s">
        <v>33</v>
      </c>
      <c r="Z18" s="36" t="s">
        <v>34</v>
      </c>
      <c r="AA18" s="36" t="s">
        <v>47</v>
      </c>
      <c r="AB18" s="36" t="s">
        <v>100</v>
      </c>
      <c r="AC18" s="36" t="s">
        <v>89</v>
      </c>
      <c r="AD18" s="36" t="s">
        <v>98</v>
      </c>
      <c r="AE18" s="36" t="s">
        <v>25</v>
      </c>
      <c r="AF18" s="36" t="s">
        <v>96</v>
      </c>
      <c r="AG18" s="36" t="s">
        <v>43</v>
      </c>
      <c r="AH18" s="36" t="s">
        <v>23</v>
      </c>
      <c r="AI18" s="36" t="s">
        <v>36</v>
      </c>
      <c r="AJ18" s="36" t="s">
        <v>56</v>
      </c>
      <c r="AK18" s="36" t="s">
        <v>18</v>
      </c>
      <c r="AL18" s="36" t="s">
        <v>94</v>
      </c>
      <c r="AM18" s="36" t="s">
        <v>55</v>
      </c>
      <c r="AN18" s="36" t="s">
        <v>48</v>
      </c>
      <c r="AO18" s="36" t="s">
        <v>97</v>
      </c>
      <c r="AP18" s="36" t="s">
        <v>53</v>
      </c>
    </row>
    <row r="19" spans="1:42" x14ac:dyDescent="0.2">
      <c r="C19" t="str">
        <f>INDEX('Ticker Team ratings'!$A$6:$A$28,MATCH('201718'!$D19,'Ticker Team ratings'!$B$6:$B$28,0))</f>
        <v>TOT</v>
      </c>
      <c r="D19" t="s">
        <v>14</v>
      </c>
      <c r="E19" s="36" t="s">
        <v>55</v>
      </c>
      <c r="F19" s="36" t="s">
        <v>96</v>
      </c>
      <c r="G19" s="36" t="s">
        <v>43</v>
      </c>
      <c r="H19" s="36" t="s">
        <v>36</v>
      </c>
      <c r="I19" s="36" t="s">
        <v>18</v>
      </c>
      <c r="J19" s="36" t="s">
        <v>56</v>
      </c>
      <c r="K19" s="36" t="s">
        <v>57</v>
      </c>
      <c r="L19" s="36" t="s">
        <v>98</v>
      </c>
      <c r="M19" s="36" t="s">
        <v>97</v>
      </c>
      <c r="N19" s="36" t="s">
        <v>44</v>
      </c>
      <c r="O19" s="36" t="s">
        <v>101</v>
      </c>
      <c r="P19" s="36" t="s">
        <v>93</v>
      </c>
      <c r="Q19" s="36" t="s">
        <v>46</v>
      </c>
      <c r="R19" s="36" t="s">
        <v>25</v>
      </c>
      <c r="S19" s="36" t="s">
        <v>99</v>
      </c>
      <c r="T19" s="36" t="s">
        <v>34</v>
      </c>
      <c r="U19" s="36" t="s">
        <v>50</v>
      </c>
      <c r="V19" s="36" t="s">
        <v>30</v>
      </c>
      <c r="W19" s="36" t="s">
        <v>48</v>
      </c>
      <c r="X19" s="36" t="s">
        <v>94</v>
      </c>
      <c r="Y19" s="36" t="s">
        <v>91</v>
      </c>
      <c r="Z19" s="36" t="s">
        <v>19</v>
      </c>
      <c r="AA19" s="36" t="s">
        <v>92</v>
      </c>
      <c r="AB19" s="36" t="s">
        <v>28</v>
      </c>
      <c r="AC19" s="36" t="s">
        <v>54</v>
      </c>
      <c r="AD19" s="36" t="s">
        <v>24</v>
      </c>
      <c r="AE19" s="36" t="s">
        <v>89</v>
      </c>
      <c r="AF19" s="36" t="s">
        <v>33</v>
      </c>
      <c r="AG19" s="36" t="s">
        <v>40</v>
      </c>
      <c r="AH19" s="36" t="s">
        <v>95</v>
      </c>
      <c r="AI19" s="36" t="s">
        <v>100</v>
      </c>
      <c r="AJ19" s="36" t="s">
        <v>49</v>
      </c>
      <c r="AK19" s="36" t="s">
        <v>52</v>
      </c>
      <c r="AL19" s="36" t="s">
        <v>53</v>
      </c>
      <c r="AM19" s="36" t="s">
        <v>29</v>
      </c>
      <c r="AN19" s="36" t="s">
        <v>90</v>
      </c>
      <c r="AO19" s="36" t="s">
        <v>26</v>
      </c>
      <c r="AP19" s="36" t="s">
        <v>47</v>
      </c>
    </row>
    <row r="20" spans="1:42" x14ac:dyDescent="0.2">
      <c r="C20" t="str">
        <f>INDEX('Ticker Team ratings'!$A$6:$A$28,MATCH('201718'!$D20,'Ticker Team ratings'!$B$6:$B$28,0))</f>
        <v>WAT</v>
      </c>
      <c r="D20" t="s">
        <v>15</v>
      </c>
      <c r="E20" s="36" t="s">
        <v>52</v>
      </c>
      <c r="F20" s="36" t="s">
        <v>89</v>
      </c>
      <c r="G20" s="36" t="s">
        <v>100</v>
      </c>
      <c r="H20" s="36" t="s">
        <v>23</v>
      </c>
      <c r="I20" s="36" t="s">
        <v>19</v>
      </c>
      <c r="J20" s="36" t="s">
        <v>92</v>
      </c>
      <c r="K20" s="36" t="s">
        <v>25</v>
      </c>
      <c r="L20" s="36" t="s">
        <v>48</v>
      </c>
      <c r="M20" s="36" t="s">
        <v>101</v>
      </c>
      <c r="N20" s="36" t="s">
        <v>53</v>
      </c>
      <c r="O20" s="36" t="s">
        <v>55</v>
      </c>
      <c r="P20" s="36" t="s">
        <v>95</v>
      </c>
      <c r="Q20" s="36" t="s">
        <v>18</v>
      </c>
      <c r="R20" s="36" t="s">
        <v>34</v>
      </c>
      <c r="S20" s="36" t="s">
        <v>44</v>
      </c>
      <c r="T20" s="36" t="s">
        <v>30</v>
      </c>
      <c r="U20" s="36" t="s">
        <v>98</v>
      </c>
      <c r="V20" s="36" t="s">
        <v>97</v>
      </c>
      <c r="W20" s="36" t="s">
        <v>46</v>
      </c>
      <c r="X20" s="36" t="s">
        <v>54</v>
      </c>
      <c r="Y20" s="36" t="s">
        <v>26</v>
      </c>
      <c r="Z20" s="36" t="s">
        <v>93</v>
      </c>
      <c r="AA20" s="36" t="s">
        <v>50</v>
      </c>
      <c r="AB20" s="36" t="s">
        <v>37</v>
      </c>
      <c r="AC20" s="36" t="s">
        <v>56</v>
      </c>
      <c r="AD20" s="36" t="s">
        <v>47</v>
      </c>
      <c r="AE20" s="36" t="s">
        <v>91</v>
      </c>
      <c r="AF20" s="36" t="s">
        <v>49</v>
      </c>
      <c r="AG20" s="36" t="s">
        <v>24</v>
      </c>
      <c r="AH20" s="36" t="s">
        <v>29</v>
      </c>
      <c r="AI20" s="36" t="s">
        <v>99</v>
      </c>
      <c r="AJ20" s="36" t="s">
        <v>43</v>
      </c>
      <c r="AK20" s="36" t="s">
        <v>96</v>
      </c>
      <c r="AL20" s="36" t="s">
        <v>40</v>
      </c>
      <c r="AM20" s="36" t="s">
        <v>57</v>
      </c>
      <c r="AN20" s="36" t="s">
        <v>94</v>
      </c>
      <c r="AO20" s="36" t="s">
        <v>33</v>
      </c>
      <c r="AP20" s="36" t="s">
        <v>90</v>
      </c>
    </row>
    <row r="21" spans="1:42" x14ac:dyDescent="0.2">
      <c r="C21" t="str">
        <f>INDEX('Ticker Team ratings'!$A$6:$A$28,MATCH('201718'!$D21,'Ticker Team ratings'!$B$6:$B$28,0))</f>
        <v>WHU</v>
      </c>
      <c r="D21" t="s">
        <v>17</v>
      </c>
      <c r="E21" s="36" t="s">
        <v>49</v>
      </c>
      <c r="F21" s="36" t="s">
        <v>48</v>
      </c>
      <c r="G21" s="36" t="s">
        <v>25</v>
      </c>
      <c r="H21" s="36" t="s">
        <v>94</v>
      </c>
      <c r="I21" s="36" t="s">
        <v>30</v>
      </c>
      <c r="J21" s="36" t="s">
        <v>46</v>
      </c>
      <c r="K21" s="36" t="s">
        <v>19</v>
      </c>
      <c r="L21" s="36" t="s">
        <v>56</v>
      </c>
      <c r="M21" s="36" t="s">
        <v>23</v>
      </c>
      <c r="N21" s="36" t="s">
        <v>34</v>
      </c>
      <c r="O21" s="36" t="s">
        <v>50</v>
      </c>
      <c r="P21" s="36" t="s">
        <v>57</v>
      </c>
      <c r="Q21" s="36" t="s">
        <v>44</v>
      </c>
      <c r="R21" s="36" t="s">
        <v>55</v>
      </c>
      <c r="S21" s="36" t="s">
        <v>98</v>
      </c>
      <c r="T21" s="36" t="s">
        <v>100</v>
      </c>
      <c r="U21" s="36" t="s">
        <v>92</v>
      </c>
      <c r="V21" s="36" t="s">
        <v>28</v>
      </c>
      <c r="W21" s="36" t="s">
        <v>95</v>
      </c>
      <c r="X21" s="36" t="s">
        <v>89</v>
      </c>
      <c r="Y21" s="36" t="s">
        <v>52</v>
      </c>
      <c r="Z21" s="36" t="s">
        <v>40</v>
      </c>
      <c r="AA21" s="36" t="s">
        <v>26</v>
      </c>
      <c r="AB21" s="36" t="s">
        <v>101</v>
      </c>
      <c r="AC21" s="36" t="s">
        <v>18</v>
      </c>
      <c r="AD21" s="36" t="s">
        <v>93</v>
      </c>
      <c r="AE21" s="36" t="s">
        <v>96</v>
      </c>
      <c r="AF21" s="36" t="s">
        <v>29</v>
      </c>
      <c r="AG21" s="36" t="s">
        <v>54</v>
      </c>
      <c r="AH21" s="36" t="s">
        <v>91</v>
      </c>
      <c r="AI21" s="36" t="s">
        <v>53</v>
      </c>
      <c r="AJ21" s="36" t="s">
        <v>47</v>
      </c>
      <c r="AK21" s="36" t="s">
        <v>33</v>
      </c>
      <c r="AL21" s="36" t="s">
        <v>43</v>
      </c>
      <c r="AM21" s="36" t="s">
        <v>24</v>
      </c>
      <c r="AN21" s="36" t="s">
        <v>37</v>
      </c>
      <c r="AO21" s="36" t="s">
        <v>99</v>
      </c>
      <c r="AP21" s="36" t="s">
        <v>36</v>
      </c>
    </row>
    <row r="22" spans="1:42" x14ac:dyDescent="0.2">
      <c r="A22" s="35"/>
      <c r="C22" t="str">
        <f>INDEX('Ticker Team ratings'!$A$6:$A$28,MATCH('201718'!$D22,'Ticker Team ratings'!$B$6:$B$28,0))</f>
        <v>WLV</v>
      </c>
      <c r="D22" t="s">
        <v>104</v>
      </c>
      <c r="E22" s="36" t="s">
        <v>47</v>
      </c>
      <c r="F22" s="36" t="s">
        <v>34</v>
      </c>
      <c r="G22" s="36" t="s">
        <v>44</v>
      </c>
      <c r="H22" s="36" t="s">
        <v>97</v>
      </c>
      <c r="I22" s="36" t="s">
        <v>50</v>
      </c>
      <c r="J22" s="36" t="s">
        <v>43</v>
      </c>
      <c r="K22" s="36" t="s">
        <v>99</v>
      </c>
      <c r="L22" s="36" t="s">
        <v>93</v>
      </c>
      <c r="M22" s="36" t="s">
        <v>28</v>
      </c>
      <c r="N22" s="36" t="s">
        <v>56</v>
      </c>
      <c r="O22" s="36" t="s">
        <v>23</v>
      </c>
      <c r="P22" s="36" t="s">
        <v>25</v>
      </c>
      <c r="Q22" s="36" t="s">
        <v>53</v>
      </c>
      <c r="R22" s="36" t="s">
        <v>91</v>
      </c>
      <c r="S22" s="36" t="s">
        <v>46</v>
      </c>
      <c r="T22" s="36" t="s">
        <v>55</v>
      </c>
      <c r="U22" s="36" t="s">
        <v>48</v>
      </c>
      <c r="V22" s="36" t="s">
        <v>18</v>
      </c>
      <c r="W22" s="36" t="s">
        <v>92</v>
      </c>
      <c r="X22" s="36" t="s">
        <v>37</v>
      </c>
      <c r="Y22" s="36" t="s">
        <v>100</v>
      </c>
      <c r="Z22" s="36" t="s">
        <v>29</v>
      </c>
      <c r="AA22" s="36" t="s">
        <v>24</v>
      </c>
      <c r="AB22" s="36" t="s">
        <v>90</v>
      </c>
      <c r="AC22" s="36" t="s">
        <v>30</v>
      </c>
      <c r="AD22" s="36" t="s">
        <v>54</v>
      </c>
      <c r="AE22" s="36" t="s">
        <v>26</v>
      </c>
      <c r="AF22" s="36" t="s">
        <v>57</v>
      </c>
      <c r="AG22" s="36" t="s">
        <v>98</v>
      </c>
      <c r="AH22" s="36" t="s">
        <v>33</v>
      </c>
      <c r="AI22" s="36" t="s">
        <v>40</v>
      </c>
      <c r="AJ22" s="36" t="s">
        <v>89</v>
      </c>
      <c r="AK22" s="36" t="s">
        <v>19</v>
      </c>
      <c r="AL22" s="36" t="s">
        <v>95</v>
      </c>
      <c r="AM22" s="36" t="s">
        <v>52</v>
      </c>
      <c r="AN22" s="36" t="s">
        <v>36</v>
      </c>
      <c r="AO22" s="36" t="s">
        <v>96</v>
      </c>
      <c r="AP22" s="36" t="s">
        <v>49</v>
      </c>
    </row>
    <row r="24" spans="1:42" x14ac:dyDescent="0.2">
      <c r="A24" s="33" t="s">
        <v>105</v>
      </c>
      <c r="B24" s="33" t="s">
        <v>106</v>
      </c>
      <c r="C24" t="s">
        <v>107</v>
      </c>
      <c r="D24" t="s">
        <v>62</v>
      </c>
      <c r="E24" s="36">
        <f>E2</f>
        <v>1</v>
      </c>
      <c r="F24" s="36">
        <f t="shared" ref="F24:AF24" si="0">F2</f>
        <v>2</v>
      </c>
      <c r="G24" s="36">
        <f t="shared" si="0"/>
        <v>3</v>
      </c>
      <c r="H24" s="36">
        <f t="shared" si="0"/>
        <v>4</v>
      </c>
      <c r="I24" s="36">
        <f t="shared" si="0"/>
        <v>5</v>
      </c>
      <c r="J24" s="36">
        <f t="shared" si="0"/>
        <v>6</v>
      </c>
      <c r="K24" s="36">
        <f t="shared" si="0"/>
        <v>7</v>
      </c>
      <c r="L24" s="36">
        <f t="shared" si="0"/>
        <v>8</v>
      </c>
      <c r="M24" s="36">
        <f t="shared" si="0"/>
        <v>9</v>
      </c>
      <c r="N24" s="36">
        <f t="shared" si="0"/>
        <v>10</v>
      </c>
      <c r="O24" s="36">
        <f t="shared" si="0"/>
        <v>11</v>
      </c>
      <c r="P24" s="36">
        <f t="shared" si="0"/>
        <v>12</v>
      </c>
      <c r="Q24" s="36">
        <f t="shared" si="0"/>
        <v>13</v>
      </c>
      <c r="R24" s="36">
        <f t="shared" si="0"/>
        <v>14</v>
      </c>
      <c r="S24" s="36">
        <f t="shared" si="0"/>
        <v>15</v>
      </c>
      <c r="T24" s="36">
        <f t="shared" si="0"/>
        <v>16</v>
      </c>
      <c r="U24" s="36">
        <f t="shared" si="0"/>
        <v>17</v>
      </c>
      <c r="V24" s="36">
        <f t="shared" si="0"/>
        <v>18</v>
      </c>
      <c r="W24" s="36">
        <f t="shared" si="0"/>
        <v>19</v>
      </c>
      <c r="X24" s="36">
        <f t="shared" si="0"/>
        <v>20</v>
      </c>
      <c r="Y24" s="36">
        <f t="shared" si="0"/>
        <v>21</v>
      </c>
      <c r="Z24" s="36">
        <f t="shared" si="0"/>
        <v>22</v>
      </c>
      <c r="AA24" s="36">
        <f t="shared" si="0"/>
        <v>23</v>
      </c>
      <c r="AB24" s="36">
        <f t="shared" si="0"/>
        <v>24</v>
      </c>
      <c r="AC24" s="36">
        <f t="shared" si="0"/>
        <v>25</v>
      </c>
      <c r="AD24" s="36">
        <f t="shared" si="0"/>
        <v>26</v>
      </c>
      <c r="AE24" s="36">
        <f t="shared" si="0"/>
        <v>27</v>
      </c>
      <c r="AF24" s="36">
        <f t="shared" si="0"/>
        <v>28</v>
      </c>
      <c r="AG24" s="36">
        <f t="shared" ref="AG24:AP24" si="1">AG2</f>
        <v>29</v>
      </c>
      <c r="AH24" s="36">
        <f t="shared" si="1"/>
        <v>30</v>
      </c>
      <c r="AI24" s="36">
        <f t="shared" si="1"/>
        <v>31</v>
      </c>
      <c r="AJ24" s="36">
        <f t="shared" si="1"/>
        <v>32</v>
      </c>
      <c r="AK24" s="36">
        <f t="shared" si="1"/>
        <v>33</v>
      </c>
      <c r="AL24" s="36">
        <f t="shared" si="1"/>
        <v>34</v>
      </c>
      <c r="AM24" s="36">
        <f t="shared" si="1"/>
        <v>35</v>
      </c>
      <c r="AN24" s="36">
        <f t="shared" si="1"/>
        <v>36</v>
      </c>
      <c r="AO24" s="36">
        <f t="shared" si="1"/>
        <v>37</v>
      </c>
      <c r="AP24" s="36">
        <f t="shared" si="1"/>
        <v>38</v>
      </c>
    </row>
    <row r="25" spans="1:42" x14ac:dyDescent="0.2">
      <c r="A25" s="34">
        <v>1885.1</v>
      </c>
      <c r="B25" s="34">
        <v>1750.9</v>
      </c>
      <c r="C25" t="str">
        <f>INDEX('Ticker Team ratings'!$A$6:$A$28,MATCH('201718'!$D25,'Ticker Team ratings'!$B$6:$B$28,0))</f>
        <v>ARS</v>
      </c>
      <c r="D25" t="s">
        <v>1</v>
      </c>
      <c r="E25" s="6">
        <f t="shared" ref="E25:AF25" si="2">IF(CODE(E3)&lt;91,1/(POWER(10,-($A25-INDEX($B$25:$B$44,MATCH(E3,$C$25:$C$44,0)))/400)+1),1/(POWER(10,-($B25-INDEX($A$25:$A$44,MATCH(E3,$C$25:$C$44,0)))/400)+1))</f>
        <v>0.47297100007216847</v>
      </c>
      <c r="F25" s="6">
        <f t="shared" si="2"/>
        <v>0.29757669314034962</v>
      </c>
      <c r="G25" s="6">
        <f t="shared" si="2"/>
        <v>0.8362011777069337</v>
      </c>
      <c r="H25" s="6">
        <f t="shared" si="2"/>
        <v>0.65556058959443586</v>
      </c>
      <c r="I25" s="6">
        <f t="shared" si="2"/>
        <v>0.52559387039459626</v>
      </c>
      <c r="J25" s="6">
        <f t="shared" si="2"/>
        <v>0.81465748491179391</v>
      </c>
      <c r="K25" s="6">
        <f t="shared" si="2"/>
        <v>0.86998023258243173</v>
      </c>
      <c r="L25" s="6">
        <f t="shared" si="2"/>
        <v>0.57681147019804035</v>
      </c>
      <c r="M25" s="6">
        <f t="shared" si="2"/>
        <v>0.81638953550225235</v>
      </c>
      <c r="N25" s="6">
        <f t="shared" si="2"/>
        <v>0.49251715717131533</v>
      </c>
      <c r="O25" s="6">
        <f t="shared" si="2"/>
        <v>0.55475376350828542</v>
      </c>
      <c r="P25" s="6">
        <f t="shared" si="2"/>
        <v>0.89000060379726997</v>
      </c>
      <c r="Q25" s="6">
        <f t="shared" si="2"/>
        <v>0.52128603863222711</v>
      </c>
      <c r="R25" s="6">
        <f t="shared" si="2"/>
        <v>0.56043378327269344</v>
      </c>
      <c r="S25" s="6">
        <f t="shared" si="2"/>
        <v>0.24320743894114027</v>
      </c>
      <c r="T25" s="6">
        <f t="shared" si="2"/>
        <v>0.9043198069065862</v>
      </c>
      <c r="U25" s="6">
        <f t="shared" si="2"/>
        <v>0.54991441490913129</v>
      </c>
      <c r="V25" s="6">
        <f t="shared" si="2"/>
        <v>0.82402853455048286</v>
      </c>
      <c r="W25" s="6">
        <f t="shared" si="2"/>
        <v>0.57821599783206279</v>
      </c>
      <c r="X25" s="6">
        <f t="shared" si="2"/>
        <v>0.20996478055761658</v>
      </c>
      <c r="Y25" s="6">
        <f t="shared" si="2"/>
        <v>0.86468177150230785</v>
      </c>
      <c r="Z25" s="6">
        <f t="shared" si="2"/>
        <v>0.52128603863222711</v>
      </c>
      <c r="AA25" s="6">
        <f t="shared" si="2"/>
        <v>0.66511446297729249</v>
      </c>
      <c r="AB25" s="6">
        <f t="shared" si="2"/>
        <v>0.89922175203191823</v>
      </c>
      <c r="AC25" s="6">
        <f t="shared" si="2"/>
        <v>0.16066936425303449</v>
      </c>
      <c r="AD25" s="6">
        <f t="shared" si="2"/>
        <v>0.66843984712208182</v>
      </c>
      <c r="AE25" s="6">
        <f t="shared" si="2"/>
        <v>0.85136654291275649</v>
      </c>
      <c r="AF25" s="6">
        <f t="shared" si="2"/>
        <v>0.8362011777069337</v>
      </c>
      <c r="AG25" s="6">
        <f t="shared" ref="AG25:AP25" si="3">IF(CODE(AG3)&lt;91,1/(POWER(10,-($A25-INDEX($B$25:$B$44,MATCH(AG3,$C$25:$C$44,0)))/400)+1),1/(POWER(10,-($B25-INDEX($A$25:$A$44,MATCH(AG3,$C$25:$C$44,0)))/400)+1))</f>
        <v>0.2138098072329348</v>
      </c>
      <c r="AH25" s="6">
        <f t="shared" si="3"/>
        <v>0.60105434414126846</v>
      </c>
      <c r="AI25" s="6">
        <f t="shared" si="3"/>
        <v>0.63314032615862059</v>
      </c>
      <c r="AJ25" s="6">
        <f t="shared" si="3"/>
        <v>0.83855283240926037</v>
      </c>
      <c r="AK25" s="6">
        <f t="shared" si="3"/>
        <v>0.48388748518733027</v>
      </c>
      <c r="AL25" s="6">
        <f t="shared" si="3"/>
        <v>0.58801109487272474</v>
      </c>
      <c r="AM25" s="6">
        <f t="shared" si="3"/>
        <v>0.81981594347639897</v>
      </c>
      <c r="AN25" s="6">
        <f t="shared" si="3"/>
        <v>0.48676322933942145</v>
      </c>
      <c r="AO25" s="6">
        <f t="shared" si="3"/>
        <v>0.8653539062672897</v>
      </c>
      <c r="AP25" s="6">
        <f t="shared" si="3"/>
        <v>0.49971217689516784</v>
      </c>
    </row>
    <row r="26" spans="1:42" x14ac:dyDescent="0.2">
      <c r="A26" s="34">
        <v>1736.1</v>
      </c>
      <c r="B26" s="34">
        <v>1601.9</v>
      </c>
      <c r="C26" t="str">
        <f>INDEX('Ticker Team ratings'!$A$6:$A$28,MATCH('201718'!$D26,'Ticker Team ratings'!$B$6:$B$28,0))</f>
        <v>BOU</v>
      </c>
      <c r="D26" t="s">
        <v>2</v>
      </c>
      <c r="E26" s="6">
        <f t="shared" ref="E26:AF26" si="4">IF(CODE(E4)&lt;91,1/(POWER(10,-($A26-INDEX($B$25:$B$44,MATCH(E4,$C$25:$C$44,0)))/400)+1),1/(POWER(10,-($B26-INDEX($A$25:$A$44,MATCH(E4,$C$25:$C$44,0)))/400)+1))</f>
        <v>0.79098850479806104</v>
      </c>
      <c r="F26" s="6">
        <f t="shared" si="4"/>
        <v>0.31593481574076548</v>
      </c>
      <c r="G26" s="6">
        <f t="shared" si="4"/>
        <v>0.65086629233733695</v>
      </c>
      <c r="H26" s="6">
        <f t="shared" si="4"/>
        <v>0.15231256914158886</v>
      </c>
      <c r="I26" s="6">
        <f t="shared" si="4"/>
        <v>0.65347791716242454</v>
      </c>
      <c r="J26" s="6">
        <f t="shared" si="4"/>
        <v>0.29757669314034962</v>
      </c>
      <c r="K26" s="6">
        <f t="shared" si="4"/>
        <v>0.65867340493813142</v>
      </c>
      <c r="L26" s="6">
        <f t="shared" si="4"/>
        <v>0.37707933827244511</v>
      </c>
      <c r="M26" s="6">
        <f t="shared" si="4"/>
        <v>0.70840426513965815</v>
      </c>
      <c r="N26" s="6">
        <f t="shared" si="4"/>
        <v>0.36632500813627206</v>
      </c>
      <c r="O26" s="6">
        <f t="shared" si="4"/>
        <v>0.38987140306288914</v>
      </c>
      <c r="P26" s="6">
        <f t="shared" si="4"/>
        <v>0.31967888425044366</v>
      </c>
      <c r="Q26" s="6">
        <f t="shared" si="4"/>
        <v>0.47871396136777283</v>
      </c>
      <c r="R26" s="6">
        <f t="shared" si="4"/>
        <v>7.509277793045567E-2</v>
      </c>
      <c r="S26" s="6">
        <f t="shared" si="4"/>
        <v>0.80034608713128652</v>
      </c>
      <c r="T26" s="6">
        <f t="shared" si="4"/>
        <v>0.34574038629216747</v>
      </c>
      <c r="U26" s="6">
        <f t="shared" si="4"/>
        <v>0.42262656842481677</v>
      </c>
      <c r="V26" s="6">
        <f t="shared" si="4"/>
        <v>0.73160398544688676</v>
      </c>
      <c r="W26" s="6">
        <f t="shared" si="4"/>
        <v>0.1034166935708689</v>
      </c>
      <c r="X26" s="6">
        <f t="shared" si="4"/>
        <v>0.11995172455256267</v>
      </c>
      <c r="Y26" s="6">
        <f t="shared" si="4"/>
        <v>0.73944213189769514</v>
      </c>
      <c r="Z26" s="6">
        <f t="shared" si="4"/>
        <v>0.28451282763148283</v>
      </c>
      <c r="AA26" s="6">
        <f t="shared" si="4"/>
        <v>0.68406518425923457</v>
      </c>
      <c r="AB26" s="6">
        <f t="shared" si="4"/>
        <v>0.45721920992010506</v>
      </c>
      <c r="AC26" s="6">
        <f t="shared" si="4"/>
        <v>0.44666853881074359</v>
      </c>
      <c r="AD26" s="6">
        <f t="shared" si="4"/>
        <v>0.10130111024046987</v>
      </c>
      <c r="AE26" s="6">
        <f t="shared" si="4"/>
        <v>0.77434920947775032</v>
      </c>
      <c r="AF26" s="6">
        <f t="shared" si="4"/>
        <v>0.16379882229306639</v>
      </c>
      <c r="AG26" s="6">
        <f t="shared" ref="AG26:AP26" si="5">IF(CODE(AG4)&lt;91,1/(POWER(10,-($A26-INDEX($B$25:$B$44,MATCH(AG4,$C$25:$C$44,0)))/400)+1),1/(POWER(10,-($B26-INDEX($A$25:$A$44,MATCH(AG4,$C$25:$C$44,0)))/400)+1))</f>
        <v>0.27569159448102842</v>
      </c>
      <c r="AH26" s="6">
        <f t="shared" si="5"/>
        <v>0.46093582885492557</v>
      </c>
      <c r="AI26" s="6">
        <f t="shared" si="5"/>
        <v>0.68778552628814726</v>
      </c>
      <c r="AJ26" s="6">
        <f t="shared" si="5"/>
        <v>0.28686226224327344</v>
      </c>
      <c r="AK26" s="6">
        <f t="shared" si="5"/>
        <v>0.66511446297729249</v>
      </c>
      <c r="AL26" s="6">
        <f t="shared" si="5"/>
        <v>0.36766228690367231</v>
      </c>
      <c r="AM26" s="6">
        <f t="shared" si="5"/>
        <v>0.73047214289296269</v>
      </c>
      <c r="AN26" s="6">
        <f t="shared" si="5"/>
        <v>0.34132659506186852</v>
      </c>
      <c r="AO26" s="6">
        <f t="shared" si="5"/>
        <v>0.35096725992744776</v>
      </c>
      <c r="AP26" s="6">
        <f t="shared" si="5"/>
        <v>0.2915957348603419</v>
      </c>
    </row>
    <row r="27" spans="1:42" x14ac:dyDescent="0.2">
      <c r="A27" s="34">
        <v>1696.1</v>
      </c>
      <c r="B27" s="34">
        <v>1561.9</v>
      </c>
      <c r="C27" t="str">
        <f>INDEX('Ticker Team ratings'!$A$6:$A$28,MATCH('201718'!$D27,'Ticker Team ratings'!$B$6:$B$28,0))</f>
        <v>BHA</v>
      </c>
      <c r="D27" t="s">
        <v>58</v>
      </c>
      <c r="E27" s="6">
        <f t="shared" ref="E27:AF27" si="6">IF(CODE(E5)&lt;91,1/(POWER(10,-($A27-INDEX($B$25:$B$44,MATCH(E5,$C$25:$C$44,0)))/400)+1),1/(POWER(10,-($B27-INDEX($A$25:$A$44,MATCH(E5,$C$25:$C$44,0)))/400)+1))</f>
        <v>0.32470730127012987</v>
      </c>
      <c r="F27" s="6">
        <f t="shared" si="6"/>
        <v>0.33668296893582439</v>
      </c>
      <c r="G27" s="6">
        <f t="shared" si="6"/>
        <v>8.2178502952069798E-2</v>
      </c>
      <c r="H27" s="6">
        <f t="shared" si="6"/>
        <v>0.68281978134226151</v>
      </c>
      <c r="I27" s="6">
        <f t="shared" si="6"/>
        <v>0.2915957348603419</v>
      </c>
      <c r="J27" s="6">
        <f t="shared" si="6"/>
        <v>0.30047252992143014</v>
      </c>
      <c r="K27" s="6">
        <f t="shared" si="6"/>
        <v>6.0584001171002412E-2</v>
      </c>
      <c r="L27" s="6">
        <f t="shared" si="6"/>
        <v>0.63233771309632769</v>
      </c>
      <c r="M27" s="6">
        <f t="shared" si="6"/>
        <v>0.27180055700473776</v>
      </c>
      <c r="N27" s="6">
        <f t="shared" si="6"/>
        <v>0.73160398544688676</v>
      </c>
      <c r="O27" s="6">
        <f t="shared" si="6"/>
        <v>0.24004298900515161</v>
      </c>
      <c r="P27" s="6">
        <f t="shared" si="6"/>
        <v>0.39069329458783475</v>
      </c>
      <c r="Q27" s="6">
        <f t="shared" si="6"/>
        <v>0.59967321373194749</v>
      </c>
      <c r="R27" s="6">
        <f t="shared" si="6"/>
        <v>0.40447961130157106</v>
      </c>
      <c r="S27" s="6">
        <f t="shared" si="6"/>
        <v>0.60518801993269988</v>
      </c>
      <c r="T27" s="6">
        <f t="shared" si="6"/>
        <v>0.25178350647030473</v>
      </c>
      <c r="U27" s="6">
        <f t="shared" si="6"/>
        <v>0.4008796835841158</v>
      </c>
      <c r="V27" s="6">
        <f t="shared" si="6"/>
        <v>0.26839601455311318</v>
      </c>
      <c r="W27" s="6">
        <f t="shared" si="6"/>
        <v>0.42178400216793721</v>
      </c>
      <c r="X27" s="6">
        <f t="shared" si="6"/>
        <v>0.5969062157457905</v>
      </c>
      <c r="Y27" s="6">
        <f t="shared" si="6"/>
        <v>0.26839601455311318</v>
      </c>
      <c r="Z27" s="6">
        <f t="shared" si="6"/>
        <v>0.29565509972054937</v>
      </c>
      <c r="AA27" s="6">
        <f t="shared" si="6"/>
        <v>9.7691148978120979E-2</v>
      </c>
      <c r="AB27" s="6">
        <f t="shared" si="6"/>
        <v>0.31469204919223326</v>
      </c>
      <c r="AC27" s="6">
        <f t="shared" si="6"/>
        <v>0.6927085150146115</v>
      </c>
      <c r="AD27" s="6">
        <f t="shared" si="6"/>
        <v>0.61204390601665848</v>
      </c>
      <c r="AE27" s="6">
        <f t="shared" si="6"/>
        <v>0.12489880341964132</v>
      </c>
      <c r="AF27" s="6">
        <f t="shared" si="6"/>
        <v>0.24214948514439397</v>
      </c>
      <c r="AG27" s="6">
        <f t="shared" ref="AG27:AP27" si="7">IF(CODE(AG5)&lt;91,1/(POWER(10,-($A27-INDEX($B$25:$B$44,MATCH(AG5,$C$25:$C$44,0)))/400)+1),1/(POWER(10,-($B27-INDEX($A$25:$A$44,MATCH(AG5,$C$25:$C$44,0)))/400)+1))</f>
        <v>0.76100554650979613</v>
      </c>
      <c r="AH27" s="6">
        <f t="shared" si="7"/>
        <v>0.24640007965124069</v>
      </c>
      <c r="AI27" s="6">
        <f t="shared" si="7"/>
        <v>0.75037919289157329</v>
      </c>
      <c r="AJ27" s="6">
        <f t="shared" si="7"/>
        <v>0.65867340493813142</v>
      </c>
      <c r="AK27" s="6">
        <f t="shared" si="7"/>
        <v>8.3932024912017927E-2</v>
      </c>
      <c r="AL27" s="6">
        <f t="shared" si="7"/>
        <v>0.63233771309632769</v>
      </c>
      <c r="AM27" s="6">
        <f t="shared" si="7"/>
        <v>0.36766228690367231</v>
      </c>
      <c r="AN27" s="6">
        <f t="shared" si="7"/>
        <v>0.63634336265482738</v>
      </c>
      <c r="AO27" s="6">
        <f t="shared" si="7"/>
        <v>0.1346460937327103</v>
      </c>
      <c r="AP27" s="6">
        <f t="shared" si="7"/>
        <v>0.23215316073149114</v>
      </c>
    </row>
    <row r="28" spans="1:42" x14ac:dyDescent="0.2">
      <c r="A28" s="34">
        <v>1751.1</v>
      </c>
      <c r="B28" s="34">
        <v>1616.9</v>
      </c>
      <c r="C28" t="str">
        <f>INDEX('Ticker Team ratings'!$A$6:$A$28,MATCH('201718'!$D28,'Ticker Team ratings'!$B$6:$B$28,0))</f>
        <v>BUR</v>
      </c>
      <c r="D28" t="s">
        <v>3</v>
      </c>
      <c r="E28" s="6">
        <f t="shared" ref="E28:AF28" si="8">IF(CODE(E6)&lt;91,1/(POWER(10,-($A28-INDEX($B$25:$B$44,MATCH(E6,$C$25:$C$44,0)))/400)+1),1/(POWER(10,-($B28-INDEX($A$25:$A$44,MATCH(E6,$C$25:$C$44,0)))/400)+1))</f>
        <v>0.36099663047456659</v>
      </c>
      <c r="F28" s="6">
        <f t="shared" si="8"/>
        <v>0.75573147487024062</v>
      </c>
      <c r="G28" s="6">
        <f t="shared" si="8"/>
        <v>0.38659012878187449</v>
      </c>
      <c r="H28" s="6">
        <f t="shared" si="8"/>
        <v>0.4105950887345895</v>
      </c>
      <c r="I28" s="6">
        <f t="shared" si="8"/>
        <v>0.44382483047295146</v>
      </c>
      <c r="J28" s="6">
        <f t="shared" si="8"/>
        <v>0.70242330685965038</v>
      </c>
      <c r="K28" s="6">
        <f t="shared" si="8"/>
        <v>0.46809504046841754</v>
      </c>
      <c r="L28" s="6">
        <f t="shared" si="8"/>
        <v>0.81378673797145351</v>
      </c>
      <c r="M28" s="6">
        <f t="shared" si="8"/>
        <v>8.1314304924005459E-2</v>
      </c>
      <c r="N28" s="6">
        <f t="shared" si="8"/>
        <v>0.47871396136777283</v>
      </c>
      <c r="O28" s="6">
        <f t="shared" si="8"/>
        <v>0.33488553702270746</v>
      </c>
      <c r="P28" s="6">
        <f t="shared" si="8"/>
        <v>0.30484625629002793</v>
      </c>
      <c r="Q28" s="6">
        <f t="shared" si="8"/>
        <v>0.70602037359902137</v>
      </c>
      <c r="R28" s="6">
        <f t="shared" si="8"/>
        <v>0.30974758784484868</v>
      </c>
      <c r="S28" s="6">
        <f t="shared" si="8"/>
        <v>0.36552362686989054</v>
      </c>
      <c r="T28" s="6">
        <f t="shared" si="8"/>
        <v>0.74821649352969533</v>
      </c>
      <c r="U28" s="6">
        <f t="shared" si="8"/>
        <v>0.11170148254666729</v>
      </c>
      <c r="V28" s="6">
        <f t="shared" si="8"/>
        <v>0.17597146544951717</v>
      </c>
      <c r="W28" s="6">
        <f t="shared" si="8"/>
        <v>0.67022352698132448</v>
      </c>
      <c r="X28" s="6">
        <f t="shared" si="8"/>
        <v>0.70242330685965038</v>
      </c>
      <c r="Y28" s="6">
        <f t="shared" si="8"/>
        <v>0.48245000125521387</v>
      </c>
      <c r="Z28" s="6">
        <f t="shared" si="8"/>
        <v>0.74713049300191869</v>
      </c>
      <c r="AA28" s="6">
        <f t="shared" si="8"/>
        <v>0.39756613136090779</v>
      </c>
      <c r="AB28" s="6">
        <f t="shared" si="8"/>
        <v>0.12937001290659661</v>
      </c>
      <c r="AC28" s="6">
        <f t="shared" si="8"/>
        <v>0.72591476990271309</v>
      </c>
      <c r="AD28" s="6">
        <f t="shared" si="8"/>
        <v>0.38795609398334147</v>
      </c>
      <c r="AE28" s="6">
        <f t="shared" si="8"/>
        <v>0.37088004165493932</v>
      </c>
      <c r="AF28" s="6">
        <f t="shared" si="8"/>
        <v>0.33874297577241447</v>
      </c>
      <c r="AG28" s="6">
        <f t="shared" ref="AG28:AP28" si="9">IF(CODE(AG6)&lt;91,1/(POWER(10,-($A28-INDEX($B$25:$B$44,MATCH(AG6,$C$25:$C$44,0)))/400)+1),1/(POWER(10,-($B28-INDEX($A$25:$A$44,MATCH(AG6,$C$25:$C$44,0)))/400)+1))</f>
        <v>0.67781205411194256</v>
      </c>
      <c r="AH28" s="6">
        <f t="shared" si="9"/>
        <v>0.10943710512194749</v>
      </c>
      <c r="AI28" s="6">
        <f t="shared" si="9"/>
        <v>0.67276315411483067</v>
      </c>
      <c r="AJ28" s="6">
        <f t="shared" si="9"/>
        <v>0.78907874560561753</v>
      </c>
      <c r="AK28" s="6">
        <f t="shared" si="9"/>
        <v>0.33488553702270746</v>
      </c>
      <c r="AL28" s="6">
        <f t="shared" si="9"/>
        <v>0.80490554743559273</v>
      </c>
      <c r="AM28" s="6">
        <f t="shared" si="9"/>
        <v>0.16379882229306639</v>
      </c>
      <c r="AN28" s="6">
        <f t="shared" si="9"/>
        <v>0.29326326518831719</v>
      </c>
      <c r="AO28" s="6">
        <f t="shared" si="9"/>
        <v>0.30241199067506191</v>
      </c>
      <c r="AP28" s="6">
        <f t="shared" si="9"/>
        <v>0.50028782310483211</v>
      </c>
    </row>
    <row r="29" spans="1:42" x14ac:dyDescent="0.2">
      <c r="A29" s="34">
        <v>1639.1</v>
      </c>
      <c r="B29" s="34">
        <v>1504.9</v>
      </c>
      <c r="C29" t="str">
        <f>INDEX('Ticker Team ratings'!$A$6:$A$28,MATCH('201718'!$D29,'Ticker Team ratings'!$B$6:$B$28,0))</f>
        <v>CDF</v>
      </c>
      <c r="D29" t="s">
        <v>102</v>
      </c>
      <c r="E29" s="6">
        <f t="shared" ref="E29:AF29" si="10">IF(CODE(E7)&lt;91,1/(POWER(10,-($A29-INDEX($B$25:$B$44,MATCH(E7,$C$25:$C$44,0)))/400)+1),1/(POWER(10,-($B29-INDEX($A$25:$A$44,MATCH(E7,$C$25:$C$44,0)))/400)+1))</f>
        <v>0.20901149520193907</v>
      </c>
      <c r="F29" s="6">
        <f t="shared" si="10"/>
        <v>0.55759565656462484</v>
      </c>
      <c r="G29" s="6">
        <f t="shared" si="10"/>
        <v>0.32850540589258675</v>
      </c>
      <c r="H29" s="6">
        <f t="shared" si="10"/>
        <v>0.34443941040556408</v>
      </c>
      <c r="I29" s="6">
        <f t="shared" si="10"/>
        <v>9.3218605262772564E-2</v>
      </c>
      <c r="J29" s="6">
        <f t="shared" si="10"/>
        <v>0.17882753104341284</v>
      </c>
      <c r="K29" s="6">
        <f t="shared" si="10"/>
        <v>0.53190495953158246</v>
      </c>
      <c r="L29" s="6">
        <f t="shared" si="10"/>
        <v>6.1907820598949212E-2</v>
      </c>
      <c r="M29" s="6">
        <f t="shared" si="10"/>
        <v>0.60793550869367408</v>
      </c>
      <c r="N29" s="6">
        <f t="shared" si="10"/>
        <v>6.0584001171002412E-2</v>
      </c>
      <c r="O29" s="6">
        <f t="shared" si="10"/>
        <v>0.51898719226078849</v>
      </c>
      <c r="P29" s="6">
        <f t="shared" si="10"/>
        <v>0.60930670541216536</v>
      </c>
      <c r="Q29" s="6">
        <f t="shared" si="10"/>
        <v>0.18534251508820609</v>
      </c>
      <c r="R29" s="6">
        <f t="shared" si="10"/>
        <v>0.66254525046556545</v>
      </c>
      <c r="S29" s="6">
        <f t="shared" si="10"/>
        <v>0.20901149520193907</v>
      </c>
      <c r="T29" s="6">
        <f t="shared" si="10"/>
        <v>0.58158166528500976</v>
      </c>
      <c r="U29" s="6">
        <f t="shared" si="10"/>
        <v>0.2572444024399177</v>
      </c>
      <c r="V29" s="6">
        <f t="shared" si="10"/>
        <v>0.26771835529722654</v>
      </c>
      <c r="W29" s="6">
        <f t="shared" si="10"/>
        <v>0.19061431725453842</v>
      </c>
      <c r="X29" s="6">
        <f t="shared" si="10"/>
        <v>0.18708716031576086</v>
      </c>
      <c r="Y29" s="6">
        <f t="shared" si="10"/>
        <v>0.23628299235907144</v>
      </c>
      <c r="Z29" s="6">
        <f t="shared" si="10"/>
        <v>0.69637225237220812</v>
      </c>
      <c r="AA29" s="6">
        <f t="shared" si="10"/>
        <v>0.2118809168091611</v>
      </c>
      <c r="AB29" s="6">
        <f t="shared" si="10"/>
        <v>0.10077824796808191</v>
      </c>
      <c r="AC29" s="6">
        <f t="shared" si="10"/>
        <v>0.55333146118925636</v>
      </c>
      <c r="AD29" s="6">
        <f t="shared" si="10"/>
        <v>0.22868260299319781</v>
      </c>
      <c r="AE29" s="6">
        <f t="shared" si="10"/>
        <v>0.61885571841680942</v>
      </c>
      <c r="AF29" s="6">
        <f t="shared" si="10"/>
        <v>0.51611251481266984</v>
      </c>
      <c r="AG29" s="6">
        <f t="shared" ref="AG29:AP29" si="11">IF(CODE(AG7)&lt;91,1/(POWER(10,-($A29-INDEX($B$25:$B$44,MATCH(AG7,$C$25:$C$44,0)))/400)+1),1/(POWER(10,-($B29-INDEX($A$25:$A$44,MATCH(AG7,$C$25:$C$44,0)))/400)+1))</f>
        <v>0.29517582784012131</v>
      </c>
      <c r="AH29" s="6">
        <f t="shared" si="11"/>
        <v>0.55333146118925636</v>
      </c>
      <c r="AI29" s="6">
        <f t="shared" si="11"/>
        <v>0.24962080710842663</v>
      </c>
      <c r="AJ29" s="6">
        <f t="shared" si="11"/>
        <v>0.32521239843769462</v>
      </c>
      <c r="AK29" s="6">
        <f t="shared" si="11"/>
        <v>4.4389564447633915E-2</v>
      </c>
      <c r="AL29" s="6">
        <f t="shared" si="11"/>
        <v>0.19509445256440733</v>
      </c>
      <c r="AM29" s="6">
        <f t="shared" si="11"/>
        <v>0.23215316073149114</v>
      </c>
      <c r="AN29" s="6">
        <f t="shared" si="11"/>
        <v>0.24854411738311941</v>
      </c>
      <c r="AO29" s="6">
        <f t="shared" si="11"/>
        <v>0.52473258815464707</v>
      </c>
      <c r="AP29" s="6">
        <f t="shared" si="11"/>
        <v>7.2341595602883363E-2</v>
      </c>
    </row>
    <row r="30" spans="1:42" x14ac:dyDescent="0.2">
      <c r="A30" s="34">
        <v>1900.1</v>
      </c>
      <c r="B30" s="34">
        <v>1765.9</v>
      </c>
      <c r="C30" t="str">
        <f>INDEX('Ticker Team ratings'!$A$6:$A$28,MATCH('201718'!$D30,'Ticker Team ratings'!$B$6:$B$28,0))</f>
        <v>CHE</v>
      </c>
      <c r="D30" t="s">
        <v>4</v>
      </c>
      <c r="E30" s="6">
        <f t="shared" ref="E30:AF30" si="12">IF(CODE(E8)&lt;91,1/(POWER(10,-($A30-INDEX($B$25:$B$44,MATCH(E8,$C$25:$C$44,0)))/400)+1),1/(POWER(10,-($B30-INDEX($A$25:$A$44,MATCH(E8,$C$25:$C$44,0)))/400)+1))</f>
        <v>0.68729086333318323</v>
      </c>
      <c r="F30" s="6">
        <f t="shared" si="12"/>
        <v>0.70242330685965038</v>
      </c>
      <c r="G30" s="6">
        <f t="shared" si="12"/>
        <v>0.54706326045301068</v>
      </c>
      <c r="H30" s="6">
        <f t="shared" si="12"/>
        <v>0.84768743085841114</v>
      </c>
      <c r="I30" s="6">
        <f t="shared" si="12"/>
        <v>0.90678139473722741</v>
      </c>
      <c r="J30" s="6">
        <f t="shared" si="12"/>
        <v>0.54278079007989499</v>
      </c>
      <c r="K30" s="6">
        <f t="shared" si="12"/>
        <v>0.57596815578219429</v>
      </c>
      <c r="L30" s="6">
        <f t="shared" si="12"/>
        <v>0.57118115072883435</v>
      </c>
      <c r="M30" s="6">
        <f t="shared" si="12"/>
        <v>0.6215675695595978</v>
      </c>
      <c r="N30" s="6">
        <f t="shared" si="12"/>
        <v>0.52128603863222711</v>
      </c>
      <c r="O30" s="6">
        <f t="shared" si="12"/>
        <v>0.83222065635026998</v>
      </c>
      <c r="P30" s="6">
        <f t="shared" si="12"/>
        <v>0.82734253747616826</v>
      </c>
      <c r="Q30" s="6">
        <f t="shared" si="12"/>
        <v>0.22868260299319781</v>
      </c>
      <c r="R30" s="6">
        <f t="shared" si="12"/>
        <v>0.87447066068140522</v>
      </c>
      <c r="S30" s="6">
        <f t="shared" si="12"/>
        <v>0.65295632526767144</v>
      </c>
      <c r="T30" s="6">
        <f t="shared" si="12"/>
        <v>0.49453157845402501</v>
      </c>
      <c r="U30" s="6">
        <f t="shared" si="12"/>
        <v>0.59912031641588415</v>
      </c>
      <c r="V30" s="6">
        <f t="shared" si="12"/>
        <v>0.82898093010605622</v>
      </c>
      <c r="W30" s="6">
        <f t="shared" si="12"/>
        <v>0.60875843257249607</v>
      </c>
      <c r="X30" s="6">
        <f t="shared" si="12"/>
        <v>0.51409959460482213</v>
      </c>
      <c r="Y30" s="6">
        <f t="shared" si="12"/>
        <v>0.861964887095517</v>
      </c>
      <c r="Z30" s="6">
        <f t="shared" si="12"/>
        <v>0.84990377834913544</v>
      </c>
      <c r="AA30" s="6">
        <f t="shared" si="12"/>
        <v>0.33488553702270746</v>
      </c>
      <c r="AB30" s="6">
        <f t="shared" si="12"/>
        <v>0.54278079007989499</v>
      </c>
      <c r="AC30" s="6">
        <f t="shared" si="12"/>
        <v>0.91153465334399875</v>
      </c>
      <c r="AD30" s="6">
        <f t="shared" si="12"/>
        <v>0.17265746252383177</v>
      </c>
      <c r="AE30" s="6">
        <f t="shared" si="12"/>
        <v>0.87510119658035879</v>
      </c>
      <c r="AF30" s="6">
        <f t="shared" si="12"/>
        <v>0.58158166528500976</v>
      </c>
      <c r="AG30" s="6">
        <f t="shared" ref="AG30:AP30" si="13">IF(CODE(AG8)&lt;91,1/(POWER(10,-($A30-INDEX($B$25:$B$44,MATCH(AG8,$C$25:$C$44,0)))/400)+1),1/(POWER(10,-($B30-INDEX($A$25:$A$44,MATCH(AG8,$C$25:$C$44,0)))/400)+1))</f>
        <v>0.59773697154926309</v>
      </c>
      <c r="AH30" s="6">
        <f t="shared" si="13"/>
        <v>0.89817362193532602</v>
      </c>
      <c r="AI30" s="6">
        <f t="shared" si="13"/>
        <v>0.50546842154597493</v>
      </c>
      <c r="AJ30" s="6">
        <f t="shared" si="13"/>
        <v>0.67478760156230544</v>
      </c>
      <c r="AK30" s="6">
        <f t="shared" si="13"/>
        <v>0.84768743085841114</v>
      </c>
      <c r="AL30" s="6">
        <f t="shared" si="13"/>
        <v>0.22464653810294546</v>
      </c>
      <c r="AM30" s="6">
        <f t="shared" si="13"/>
        <v>0.8362011777069337</v>
      </c>
      <c r="AN30" s="6">
        <f t="shared" si="13"/>
        <v>0.25945031466084145</v>
      </c>
      <c r="AO30" s="6">
        <f t="shared" si="13"/>
        <v>0.87943927354481466</v>
      </c>
      <c r="AP30" s="6">
        <f t="shared" si="13"/>
        <v>0.5083460956770236</v>
      </c>
    </row>
    <row r="31" spans="1:42" x14ac:dyDescent="0.2">
      <c r="A31" s="34">
        <v>1756.1</v>
      </c>
      <c r="B31" s="34">
        <v>1621.9</v>
      </c>
      <c r="C31" t="str">
        <f>INDEX('Ticker Team ratings'!$A$6:$A$28,MATCH('201718'!$D31,'Ticker Team ratings'!$B$6:$B$28,0))</f>
        <v>CRY</v>
      </c>
      <c r="D31" t="s">
        <v>5</v>
      </c>
      <c r="E31" s="6">
        <f t="shared" ref="E31:AF31" si="14">IF(CODE(E9)&lt;91,1/(POWER(10,-($A31-INDEX($B$25:$B$44,MATCH(E9,$C$25:$C$44,0)))/400)+1),1/(POWER(10,-($B31-INDEX($A$25:$A$44,MATCH(E9,$C$25:$C$44,0)))/400)+1))</f>
        <v>0.39343739300181246</v>
      </c>
      <c r="F31" s="6">
        <f t="shared" si="14"/>
        <v>0.37222418115320854</v>
      </c>
      <c r="G31" s="6">
        <f t="shared" si="14"/>
        <v>0.40447961130157106</v>
      </c>
      <c r="H31" s="6">
        <f t="shared" si="14"/>
        <v>0.73160398544688676</v>
      </c>
      <c r="I31" s="6">
        <f t="shared" si="14"/>
        <v>0.48963985010746497</v>
      </c>
      <c r="J31" s="6">
        <f t="shared" si="14"/>
        <v>0.71195868155724273</v>
      </c>
      <c r="K31" s="6">
        <f t="shared" si="14"/>
        <v>0.34132659506186852</v>
      </c>
      <c r="L31" s="6">
        <f t="shared" si="14"/>
        <v>0.79382923251342219</v>
      </c>
      <c r="M31" s="6">
        <f t="shared" si="14"/>
        <v>0.30851818278941157</v>
      </c>
      <c r="N31" s="6">
        <f t="shared" si="14"/>
        <v>0.50748284282868472</v>
      </c>
      <c r="O31" s="6">
        <f t="shared" si="14"/>
        <v>0.16777934364973013</v>
      </c>
      <c r="P31" s="6">
        <f t="shared" si="14"/>
        <v>0.37762034654677518</v>
      </c>
      <c r="Q31" s="6">
        <f t="shared" si="14"/>
        <v>0.13264659010036356</v>
      </c>
      <c r="R31" s="6">
        <f t="shared" si="14"/>
        <v>0.69025241215515132</v>
      </c>
      <c r="S31" s="6">
        <f t="shared" si="14"/>
        <v>0.39481198006730017</v>
      </c>
      <c r="T31" s="6">
        <f t="shared" si="14"/>
        <v>0.34132659506186852</v>
      </c>
      <c r="U31" s="6">
        <f t="shared" si="14"/>
        <v>0.67906787809449409</v>
      </c>
      <c r="V31" s="6">
        <f t="shared" si="14"/>
        <v>8.349048397350281E-2</v>
      </c>
      <c r="W31" s="6">
        <f t="shared" si="14"/>
        <v>0.80938568274546163</v>
      </c>
      <c r="X31" s="6">
        <f t="shared" si="14"/>
        <v>0.48590040539517793</v>
      </c>
      <c r="Y31" s="6">
        <f t="shared" si="14"/>
        <v>0.45094059589380941</v>
      </c>
      <c r="Z31" s="6">
        <f t="shared" si="14"/>
        <v>0.76100554650979613</v>
      </c>
      <c r="AA31" s="6">
        <f t="shared" si="14"/>
        <v>0.11227394130312476</v>
      </c>
      <c r="AB31" s="6">
        <f t="shared" si="14"/>
        <v>0.36766228690367231</v>
      </c>
      <c r="AC31" s="6">
        <f t="shared" si="14"/>
        <v>0.75252945984706876</v>
      </c>
      <c r="AD31" s="6">
        <f t="shared" si="14"/>
        <v>0.70840426513965815</v>
      </c>
      <c r="AE31" s="6">
        <f t="shared" si="14"/>
        <v>0.31097968868713621</v>
      </c>
      <c r="AF31" s="6">
        <f t="shared" si="14"/>
        <v>0.41757809041651622</v>
      </c>
      <c r="AG31" s="6">
        <f t="shared" ref="AG31:AP31" si="15">IF(CODE(AG9)&lt;91,1/(POWER(10,-($A31-INDEX($B$25:$B$44,MATCH(AG9,$C$25:$C$44,0)))/400)+1),1/(POWER(10,-($B31-INDEX($A$25:$A$44,MATCH(AG9,$C$25:$C$44,0)))/400)+1))</f>
        <v>0.32218794588805744</v>
      </c>
      <c r="AH31" s="6">
        <f t="shared" si="15"/>
        <v>0.75359992034875933</v>
      </c>
      <c r="AI31" s="6">
        <f t="shared" si="15"/>
        <v>0.11458946343928759</v>
      </c>
      <c r="AJ31" s="6">
        <f t="shared" si="15"/>
        <v>0.81810901379896861</v>
      </c>
      <c r="AK31" s="6">
        <f t="shared" si="15"/>
        <v>0.34521971756866821</v>
      </c>
      <c r="AL31" s="6">
        <f t="shared" si="15"/>
        <v>0.29926397743996486</v>
      </c>
      <c r="AM31" s="6">
        <f t="shared" si="15"/>
        <v>0.18018405652360106</v>
      </c>
      <c r="AN31" s="6">
        <f t="shared" si="15"/>
        <v>0.67655365665872702</v>
      </c>
      <c r="AO31" s="6">
        <f t="shared" si="15"/>
        <v>0.47526741184535293</v>
      </c>
      <c r="AP31" s="6">
        <f t="shared" si="15"/>
        <v>0.70840426513965815</v>
      </c>
    </row>
    <row r="32" spans="1:42" x14ac:dyDescent="0.2">
      <c r="A32" s="34">
        <v>1762.1</v>
      </c>
      <c r="B32" s="34">
        <v>1627.9</v>
      </c>
      <c r="C32" t="str">
        <f>INDEX('Ticker Team ratings'!$A$6:$A$28,MATCH('201718'!$D32,'Ticker Team ratings'!$B$6:$B$28,0))</f>
        <v>EVE</v>
      </c>
      <c r="D32" t="s">
        <v>6</v>
      </c>
      <c r="E32" s="6">
        <f t="shared" ref="E32:AF32" si="16">IF(CODE(E10)&lt;91,1/(POWER(10,-($A32-INDEX($B$25:$B$44,MATCH(E10,$C$25:$C$44,0)))/400)+1),1/(POWER(10,-($B32-INDEX($A$25:$A$44,MATCH(E10,$C$25:$C$44,0)))/400)+1))</f>
        <v>0.45950582310471516</v>
      </c>
      <c r="F32" s="6">
        <f t="shared" si="16"/>
        <v>0.73833152108079647</v>
      </c>
      <c r="G32" s="6">
        <f t="shared" si="16"/>
        <v>0.349133707662663</v>
      </c>
      <c r="H32" s="6">
        <f t="shared" si="16"/>
        <v>0.82319225818104247</v>
      </c>
      <c r="I32" s="6">
        <f t="shared" si="16"/>
        <v>0.71548717236851711</v>
      </c>
      <c r="J32" s="6">
        <f t="shared" si="16"/>
        <v>0.18534251508820609</v>
      </c>
      <c r="K32" s="6">
        <f t="shared" si="16"/>
        <v>0.75890533265959059</v>
      </c>
      <c r="L32" s="6">
        <f t="shared" si="16"/>
        <v>0.31842824564126904</v>
      </c>
      <c r="M32" s="6">
        <f t="shared" si="16"/>
        <v>0.69148181721058843</v>
      </c>
      <c r="N32" s="6">
        <f t="shared" si="16"/>
        <v>0.13667098842751532</v>
      </c>
      <c r="O32" s="6">
        <f t="shared" si="16"/>
        <v>0.75995701099484836</v>
      </c>
      <c r="P32" s="6">
        <f t="shared" si="16"/>
        <v>0.17265746252383177</v>
      </c>
      <c r="Q32" s="6">
        <f t="shared" si="16"/>
        <v>0.81465748491179391</v>
      </c>
      <c r="R32" s="6">
        <f t="shared" si="16"/>
        <v>0.11576274322167669</v>
      </c>
      <c r="S32" s="6">
        <f t="shared" si="16"/>
        <v>0.71898949982360927</v>
      </c>
      <c r="T32" s="6">
        <f t="shared" si="16"/>
        <v>0.76723058821655943</v>
      </c>
      <c r="U32" s="6">
        <f t="shared" si="16"/>
        <v>8.6171689594562451E-2</v>
      </c>
      <c r="V32" s="6">
        <f t="shared" si="16"/>
        <v>0.3857714039631267</v>
      </c>
      <c r="W32" s="6">
        <f t="shared" si="16"/>
        <v>0.32977647301867558</v>
      </c>
      <c r="X32" s="6">
        <f t="shared" si="16"/>
        <v>0.40309378425420955</v>
      </c>
      <c r="Y32" s="6">
        <f t="shared" si="16"/>
        <v>0.68654806882517738</v>
      </c>
      <c r="Z32" s="6">
        <f t="shared" si="16"/>
        <v>0.71548717236851711</v>
      </c>
      <c r="AA32" s="6">
        <f t="shared" si="16"/>
        <v>0.37572815960935624</v>
      </c>
      <c r="AB32" s="6">
        <f t="shared" si="16"/>
        <v>0.49827306804726224</v>
      </c>
      <c r="AC32" s="6">
        <f t="shared" si="16"/>
        <v>0.79942465858418477</v>
      </c>
      <c r="AD32" s="6">
        <f t="shared" si="16"/>
        <v>0.4128258745534602</v>
      </c>
      <c r="AE32" s="6">
        <f t="shared" si="16"/>
        <v>0.30655677050051761</v>
      </c>
      <c r="AF32" s="6">
        <f t="shared" si="16"/>
        <v>0.48388748518733027</v>
      </c>
      <c r="AG32" s="6">
        <f t="shared" ref="AG32:AP32" si="17">IF(CODE(AG10)&lt;91,1/(POWER(10,-($A32-INDEX($B$25:$B$44,MATCH(AG10,$C$25:$C$44,0)))/400)+1),1/(POWER(10,-($B32-INDEX($A$25:$A$44,MATCH(AG10,$C$25:$C$44,0)))/400)+1))</f>
        <v>0.38032993911150964</v>
      </c>
      <c r="AH32" s="6">
        <f t="shared" si="17"/>
        <v>0.35306814529539465</v>
      </c>
      <c r="AI32" s="6">
        <f t="shared" si="17"/>
        <v>0.49453157845402501</v>
      </c>
      <c r="AJ32" s="6">
        <f t="shared" si="17"/>
        <v>0.349133707662663</v>
      </c>
      <c r="AK32" s="6">
        <f t="shared" si="17"/>
        <v>0.51611251481266984</v>
      </c>
      <c r="AL32" s="6">
        <f t="shared" si="17"/>
        <v>0.40170950247183412</v>
      </c>
      <c r="AM32" s="6">
        <f t="shared" si="17"/>
        <v>0.42600129121131219</v>
      </c>
      <c r="AN32" s="6">
        <f t="shared" si="17"/>
        <v>0.32344634334127298</v>
      </c>
      <c r="AO32" s="6">
        <f t="shared" si="17"/>
        <v>0.69758800932493803</v>
      </c>
      <c r="AP32" s="6">
        <f t="shared" si="17"/>
        <v>0.11814064230873919</v>
      </c>
    </row>
    <row r="33" spans="1:42" x14ac:dyDescent="0.2">
      <c r="A33" s="34">
        <v>1697.1</v>
      </c>
      <c r="B33" s="34">
        <v>1562.9</v>
      </c>
      <c r="C33" t="str">
        <f>INDEX('Ticker Team ratings'!$A$6:$A$28,MATCH('201718'!$D33,'Ticker Team ratings'!$B$6:$B$28,0))</f>
        <v>FUL</v>
      </c>
      <c r="D33" t="s">
        <v>103</v>
      </c>
      <c r="E33" s="6">
        <f t="shared" ref="E33:AF33" si="18">IF(CODE(E11)&lt;91,1/(POWER(10,-($A33-INDEX($B$25:$B$44,MATCH(E11,$C$25:$C$44,0)))/400)+1),1/(POWER(10,-($B33-INDEX($A$25:$A$44,MATCH(E11,$C$25:$C$44,0)))/400)+1))</f>
        <v>0.60656260699818754</v>
      </c>
      <c r="F33" s="6">
        <f t="shared" si="18"/>
        <v>8.4375685974102693E-2</v>
      </c>
      <c r="G33" s="6">
        <f t="shared" si="18"/>
        <v>0.61340987121812551</v>
      </c>
      <c r="H33" s="6">
        <f t="shared" si="18"/>
        <v>0.31718021865773849</v>
      </c>
      <c r="I33" s="6">
        <f t="shared" si="18"/>
        <v>6.0912451976446236E-2</v>
      </c>
      <c r="J33" s="6">
        <f t="shared" si="18"/>
        <v>0.69393249424260384</v>
      </c>
      <c r="K33" s="6">
        <f t="shared" si="18"/>
        <v>0.24109466734040941</v>
      </c>
      <c r="L33" s="6">
        <f t="shared" si="18"/>
        <v>0.4231885298019597</v>
      </c>
      <c r="M33" s="6">
        <f t="shared" si="18"/>
        <v>0.39206449130632592</v>
      </c>
      <c r="N33" s="6">
        <f t="shared" si="18"/>
        <v>0.63367499186372789</v>
      </c>
      <c r="O33" s="6">
        <f t="shared" si="18"/>
        <v>0.40586696320367255</v>
      </c>
      <c r="P33" s="6">
        <f t="shared" si="18"/>
        <v>8.2613730882423089E-2</v>
      </c>
      <c r="Q33" s="6">
        <f t="shared" si="18"/>
        <v>0.65996640413039864</v>
      </c>
      <c r="R33" s="6">
        <f t="shared" si="18"/>
        <v>0.12552933931859483</v>
      </c>
      <c r="S33" s="6">
        <f t="shared" si="18"/>
        <v>0.60105434414126846</v>
      </c>
      <c r="T33" s="6">
        <f t="shared" si="18"/>
        <v>9.8199743723525634E-2</v>
      </c>
      <c r="U33" s="6">
        <f t="shared" si="18"/>
        <v>0.63367499186372789</v>
      </c>
      <c r="V33" s="6">
        <f t="shared" si="18"/>
        <v>0.27294140045916471</v>
      </c>
      <c r="W33" s="6">
        <f t="shared" si="18"/>
        <v>0.73273281403780355</v>
      </c>
      <c r="X33" s="6">
        <f t="shared" si="18"/>
        <v>0.76205093597668283</v>
      </c>
      <c r="Y33" s="6">
        <f t="shared" si="18"/>
        <v>0.13531822849769209</v>
      </c>
      <c r="Z33" s="6">
        <f t="shared" si="18"/>
        <v>0.25286950699808131</v>
      </c>
      <c r="AA33" s="6">
        <f t="shared" si="18"/>
        <v>0.30168386180772677</v>
      </c>
      <c r="AB33" s="6">
        <f t="shared" si="18"/>
        <v>0.68530795080776663</v>
      </c>
      <c r="AC33" s="6">
        <f t="shared" si="18"/>
        <v>0.24747054015293135</v>
      </c>
      <c r="AD33" s="6">
        <f t="shared" si="18"/>
        <v>0.33796975182718214</v>
      </c>
      <c r="AE33" s="6">
        <f t="shared" si="18"/>
        <v>0.26952785710703731</v>
      </c>
      <c r="AF33" s="6">
        <f t="shared" si="18"/>
        <v>0.29278625886000376</v>
      </c>
      <c r="AG33" s="6">
        <f t="shared" ref="AG33:AP33" si="19">IF(CODE(AG11)&lt;91,1/(POWER(10,-($A33-INDEX($B$25:$B$44,MATCH(AG11,$C$25:$C$44,0)))/400)+1),1/(POWER(10,-($B33-INDEX($A$25:$A$44,MATCH(AG11,$C$25:$C$44,0)))/400)+1))</f>
        <v>0.40226302845073691</v>
      </c>
      <c r="AH33" s="6">
        <f t="shared" si="19"/>
        <v>0.24320743894114027</v>
      </c>
      <c r="AI33" s="6">
        <f t="shared" si="19"/>
        <v>0.29685525215010344</v>
      </c>
      <c r="AJ33" s="6">
        <f t="shared" si="19"/>
        <v>0.2331808784211393</v>
      </c>
      <c r="AK33" s="6">
        <f t="shared" si="19"/>
        <v>0.32597080654165234</v>
      </c>
      <c r="AL33" s="6">
        <f t="shared" si="19"/>
        <v>0.59829049752816588</v>
      </c>
      <c r="AM33" s="6">
        <f t="shared" si="19"/>
        <v>0.26952785710703731</v>
      </c>
      <c r="AN33" s="6">
        <f t="shared" si="19"/>
        <v>0.75145588261688046</v>
      </c>
      <c r="AO33" s="6">
        <f t="shared" si="19"/>
        <v>0.36900160468896998</v>
      </c>
      <c r="AP33" s="6">
        <f t="shared" si="19"/>
        <v>0.63767442013844167</v>
      </c>
    </row>
    <row r="34" spans="1:42" x14ac:dyDescent="0.2">
      <c r="A34" s="34">
        <v>1629.1</v>
      </c>
      <c r="B34" s="34">
        <v>1494.9</v>
      </c>
      <c r="C34" t="str">
        <f>INDEX('Ticker Team ratings'!$A$6:$A$28,MATCH('201718'!$D34,'Ticker Team ratings'!$B$6:$B$28,0))</f>
        <v>HUD</v>
      </c>
      <c r="D34" t="s">
        <v>59</v>
      </c>
      <c r="E34" s="6">
        <f t="shared" ref="E34:AF34" si="20">IF(CODE(E12)&lt;91,1/(POWER(10,-($A34-INDEX($B$25:$B$44,MATCH(E12,$C$25:$C$44,0)))/400)+1),1/(POWER(10,-($B34-INDEX($A$25:$A$44,MATCH(E12,$C$25:$C$44,0)))/400)+1))</f>
        <v>0.31270913666681682</v>
      </c>
      <c r="F34" s="6">
        <f t="shared" si="20"/>
        <v>4.2010768610227928E-2</v>
      </c>
      <c r="G34" s="6">
        <f t="shared" si="20"/>
        <v>0.6714945941074133</v>
      </c>
      <c r="H34" s="6">
        <f t="shared" si="20"/>
        <v>0.17680774181895748</v>
      </c>
      <c r="I34" s="6">
        <f t="shared" si="20"/>
        <v>0.51036014989253509</v>
      </c>
      <c r="J34" s="6">
        <f t="shared" si="20"/>
        <v>0.17848965048417922</v>
      </c>
      <c r="K34" s="6">
        <f t="shared" si="20"/>
        <v>0.22605338114154735</v>
      </c>
      <c r="L34" s="6">
        <f t="shared" si="20"/>
        <v>0.18621326202854654</v>
      </c>
      <c r="M34" s="6">
        <f t="shared" si="20"/>
        <v>0.22205036101533035</v>
      </c>
      <c r="N34" s="6">
        <f t="shared" si="20"/>
        <v>0.24640007965124069</v>
      </c>
      <c r="O34" s="6">
        <f t="shared" si="20"/>
        <v>0.59413303679632745</v>
      </c>
      <c r="P34" s="6">
        <f t="shared" si="20"/>
        <v>0.53906417114507443</v>
      </c>
      <c r="Q34" s="6">
        <f t="shared" si="20"/>
        <v>0.2833424666908147</v>
      </c>
      <c r="R34" s="6">
        <f t="shared" si="20"/>
        <v>0.59552038869842894</v>
      </c>
      <c r="S34" s="6">
        <f t="shared" si="20"/>
        <v>0.19965391286871356</v>
      </c>
      <c r="T34" s="6">
        <f t="shared" si="20"/>
        <v>9.5680193093413829E-2</v>
      </c>
      <c r="U34" s="6">
        <f t="shared" si="20"/>
        <v>0.54335216563451416</v>
      </c>
      <c r="V34" s="6">
        <f t="shared" si="20"/>
        <v>0.5675114420581957</v>
      </c>
      <c r="W34" s="6">
        <f t="shared" si="20"/>
        <v>6.8572363667102551E-2</v>
      </c>
      <c r="X34" s="6">
        <f t="shared" si="20"/>
        <v>0.23794906402331709</v>
      </c>
      <c r="Y34" s="6">
        <f t="shared" si="20"/>
        <v>0.51754999874478613</v>
      </c>
      <c r="Z34" s="6">
        <f t="shared" si="20"/>
        <v>0.30362774762779199</v>
      </c>
      <c r="AA34" s="6">
        <f t="shared" si="20"/>
        <v>0.17052996455267797</v>
      </c>
      <c r="AB34" s="6">
        <f t="shared" si="20"/>
        <v>0.50172693195273776</v>
      </c>
      <c r="AC34" s="6">
        <f t="shared" si="20"/>
        <v>8.8465346656001365E-2</v>
      </c>
      <c r="AD34" s="6">
        <f t="shared" si="20"/>
        <v>0.33156015287791818</v>
      </c>
      <c r="AE34" s="6">
        <f t="shared" si="20"/>
        <v>0.2024277452421108</v>
      </c>
      <c r="AF34" s="6">
        <f t="shared" si="20"/>
        <v>0.64955706402745106</v>
      </c>
      <c r="AG34" s="6">
        <f t="shared" ref="AG34:AP34" si="21">IF(CODE(AG12)&lt;91,1/(POWER(10,-($A34-INDEX($B$25:$B$44,MATCH(AG12,$C$25:$C$44,0)))/400)+1),1/(POWER(10,-($B34-INDEX($A$25:$A$44,MATCH(AG12,$C$25:$C$44,0)))/400)+1))</f>
        <v>0.23899445349020393</v>
      </c>
      <c r="AH34" s="6">
        <f t="shared" si="21"/>
        <v>0.53906417114507443</v>
      </c>
      <c r="AI34" s="6">
        <f t="shared" si="21"/>
        <v>0.19965391286871356</v>
      </c>
      <c r="AJ34" s="6">
        <f t="shared" si="21"/>
        <v>0.18189098620103139</v>
      </c>
      <c r="AK34" s="6">
        <f t="shared" si="21"/>
        <v>0.50460503997097639</v>
      </c>
      <c r="AL34" s="6">
        <f t="shared" si="21"/>
        <v>5.8647852938827676E-2</v>
      </c>
      <c r="AM34" s="6">
        <f t="shared" si="21"/>
        <v>0.60518801993269988</v>
      </c>
      <c r="AN34" s="6">
        <f t="shared" si="21"/>
        <v>5.7389479093645383E-2</v>
      </c>
      <c r="AO34" s="6">
        <f t="shared" si="21"/>
        <v>0.25658502451661058</v>
      </c>
      <c r="AP34" s="6">
        <f t="shared" si="21"/>
        <v>0.21868781973613549</v>
      </c>
    </row>
    <row r="35" spans="1:42" x14ac:dyDescent="0.2">
      <c r="A35" s="34">
        <v>1760.1</v>
      </c>
      <c r="B35" s="34">
        <v>1625.9</v>
      </c>
      <c r="C35" t="str">
        <f>INDEX('Ticker Team ratings'!$A$6:$A$28,MATCH('201718'!$D35,'Ticker Team ratings'!$B$6:$B$28,0))</f>
        <v>LEI</v>
      </c>
      <c r="D35" t="s">
        <v>7</v>
      </c>
      <c r="E35" s="6">
        <f t="shared" ref="E35:AF35" si="22">IF(CODE(E13)&lt;91,1/(POWER(10,-($A35-INDEX($B$25:$B$44,MATCH(E13,$C$25:$C$44,0)))/400)+1),1/(POWER(10,-($B35-INDEX($A$25:$A$44,MATCH(E13,$C$25:$C$44,0)))/400)+1))</f>
        <v>0.13531822849769209</v>
      </c>
      <c r="F35" s="6">
        <f t="shared" si="22"/>
        <v>0.79757225475788918</v>
      </c>
      <c r="G35" s="6">
        <f t="shared" si="22"/>
        <v>0.37303161581362693</v>
      </c>
      <c r="H35" s="6">
        <f t="shared" si="22"/>
        <v>0.37762034654677518</v>
      </c>
      <c r="I35" s="6">
        <f t="shared" si="22"/>
        <v>0.34652208283757541</v>
      </c>
      <c r="J35" s="6">
        <f t="shared" si="22"/>
        <v>0.82151034951582069</v>
      </c>
      <c r="K35" s="6">
        <f t="shared" si="22"/>
        <v>0.350442935972549</v>
      </c>
      <c r="L35" s="6">
        <f t="shared" si="22"/>
        <v>0.68157175435873096</v>
      </c>
      <c r="M35" s="6">
        <f t="shared" si="22"/>
        <v>0.18361046449774759</v>
      </c>
      <c r="N35" s="6">
        <f t="shared" si="22"/>
        <v>0.71313773775672662</v>
      </c>
      <c r="O35" s="6">
        <f t="shared" si="22"/>
        <v>0.48101280773921146</v>
      </c>
      <c r="P35" s="6">
        <f t="shared" si="22"/>
        <v>0.69515374370997207</v>
      </c>
      <c r="Q35" s="6">
        <f t="shared" si="22"/>
        <v>0.40032678626805251</v>
      </c>
      <c r="R35" s="6">
        <f t="shared" si="22"/>
        <v>0.7651681976572321</v>
      </c>
      <c r="S35" s="6">
        <f t="shared" si="22"/>
        <v>0.39894565585873154</v>
      </c>
      <c r="T35" s="6">
        <f t="shared" si="22"/>
        <v>0.38304700819026066</v>
      </c>
      <c r="U35" s="6">
        <f t="shared" si="22"/>
        <v>0.32093212190550596</v>
      </c>
      <c r="V35" s="6">
        <f t="shared" si="22"/>
        <v>0.17101906989394372</v>
      </c>
      <c r="W35" s="6">
        <f t="shared" si="22"/>
        <v>0.30411482149505065</v>
      </c>
      <c r="X35" s="6">
        <f t="shared" si="22"/>
        <v>0.81291283968423922</v>
      </c>
      <c r="Y35" s="6">
        <f t="shared" si="22"/>
        <v>0.31345193117482267</v>
      </c>
      <c r="Z35" s="6">
        <f t="shared" si="22"/>
        <v>0.73610115065390591</v>
      </c>
      <c r="AA35" s="6">
        <f t="shared" si="22"/>
        <v>0.45664783436548584</v>
      </c>
      <c r="AB35" s="6">
        <f t="shared" si="22"/>
        <v>0.11458946343928759</v>
      </c>
      <c r="AC35" s="6">
        <f t="shared" si="22"/>
        <v>0.4231885298019597</v>
      </c>
      <c r="AD35" s="6">
        <f t="shared" si="22"/>
        <v>0.11694644947600481</v>
      </c>
      <c r="AE35" s="6">
        <f t="shared" si="22"/>
        <v>0.68902031131286379</v>
      </c>
      <c r="AF35" s="6">
        <f t="shared" si="22"/>
        <v>0.75785051485560595</v>
      </c>
      <c r="AG35" s="6">
        <f t="shared" ref="AG35:AP35" si="23">IF(CODE(AG13)&lt;91,1/(POWER(10,-($A35-INDEX($B$25:$B$44,MATCH(AG13,$C$25:$C$44,0)))/400)+1),1/(POWER(10,-($B35-INDEX($A$25:$A$44,MATCH(AG13,$C$25:$C$44,0)))/400)+1))</f>
        <v>0.41003796250987246</v>
      </c>
      <c r="AH35" s="6">
        <f t="shared" si="23"/>
        <v>0.75679256105885961</v>
      </c>
      <c r="AI35" s="6">
        <f t="shared" si="23"/>
        <v>0.32723684588516927</v>
      </c>
      <c r="AJ35" s="6">
        <f t="shared" si="23"/>
        <v>0.71313773775672662</v>
      </c>
      <c r="AK35" s="6">
        <f t="shared" si="23"/>
        <v>0.49539496002902361</v>
      </c>
      <c r="AL35" s="6">
        <f t="shared" si="23"/>
        <v>0.71665753330918536</v>
      </c>
      <c r="AM35" s="6">
        <f t="shared" si="23"/>
        <v>0.34652208283757541</v>
      </c>
      <c r="AN35" s="6">
        <f t="shared" si="23"/>
        <v>0.51323677066057849</v>
      </c>
      <c r="AO35" s="6">
        <f t="shared" si="23"/>
        <v>8.5269400086337974E-2</v>
      </c>
      <c r="AP35" s="6">
        <f t="shared" si="23"/>
        <v>0.4916539043229764</v>
      </c>
    </row>
    <row r="36" spans="1:42" x14ac:dyDescent="0.2">
      <c r="A36" s="34">
        <v>1981.1</v>
      </c>
      <c r="B36" s="34">
        <v>1846.9</v>
      </c>
      <c r="C36" t="str">
        <f>INDEX('Ticker Team ratings'!$A$6:$A$28,MATCH('201718'!$D36,'Ticker Team ratings'!$B$6:$B$28,0))</f>
        <v>LIV</v>
      </c>
      <c r="D36" t="s">
        <v>8</v>
      </c>
      <c r="E36" s="6">
        <f t="shared" ref="E36:AF36" si="24">IF(CODE(E14)&lt;91,1/(POWER(10,-($A36-INDEX($B$25:$B$44,MATCH(E14,$C$25:$C$44,0)))/400)+1),1/(POWER(10,-($B36-INDEX($A$25:$A$44,MATCH(E14,$C$25:$C$44,0)))/400)+1))</f>
        <v>0.89869888975953016</v>
      </c>
      <c r="F36" s="6">
        <f t="shared" si="24"/>
        <v>0.62777581884679146</v>
      </c>
      <c r="G36" s="6">
        <f t="shared" si="24"/>
        <v>0.91782149704793015</v>
      </c>
      <c r="H36" s="6">
        <f t="shared" si="24"/>
        <v>0.62237965345322488</v>
      </c>
      <c r="I36" s="6">
        <f t="shared" si="24"/>
        <v>0.32093212190550596</v>
      </c>
      <c r="J36" s="6">
        <f t="shared" si="24"/>
        <v>0.90870959882435109</v>
      </c>
      <c r="K36" s="6">
        <f t="shared" si="24"/>
        <v>0.42403184421780565</v>
      </c>
      <c r="L36" s="6">
        <f t="shared" si="24"/>
        <v>0.60930670541216536</v>
      </c>
      <c r="M36" s="6">
        <f t="shared" si="24"/>
        <v>0.77794963898466973</v>
      </c>
      <c r="N36" s="6">
        <f t="shared" si="24"/>
        <v>0.93941599882899751</v>
      </c>
      <c r="O36" s="6">
        <f t="shared" si="24"/>
        <v>0.44524623649171458</v>
      </c>
      <c r="P36" s="6">
        <f t="shared" si="24"/>
        <v>0.91738626911757692</v>
      </c>
      <c r="Q36" s="6">
        <f t="shared" si="24"/>
        <v>0.71266646153842339</v>
      </c>
      <c r="R36" s="6">
        <f t="shared" si="24"/>
        <v>0.88423725677832343</v>
      </c>
      <c r="S36" s="6">
        <f t="shared" si="24"/>
        <v>0.63447637313010952</v>
      </c>
      <c r="T36" s="6">
        <f t="shared" si="24"/>
        <v>0.65425961370783248</v>
      </c>
      <c r="U36" s="6">
        <f t="shared" si="24"/>
        <v>0.72361818135555267</v>
      </c>
      <c r="V36" s="6">
        <f t="shared" si="24"/>
        <v>0.74994764647545775</v>
      </c>
      <c r="W36" s="6">
        <f t="shared" si="24"/>
        <v>0.90026029146252307</v>
      </c>
      <c r="X36" s="6">
        <f t="shared" si="24"/>
        <v>0.79003521944238342</v>
      </c>
      <c r="Y36" s="6">
        <f t="shared" si="24"/>
        <v>0.24962080710842663</v>
      </c>
      <c r="Z36" s="6">
        <f t="shared" si="24"/>
        <v>0.70434490027945063</v>
      </c>
      <c r="AA36" s="6">
        <f t="shared" si="24"/>
        <v>0.88772605869687526</v>
      </c>
      <c r="AB36" s="6">
        <f t="shared" si="24"/>
        <v>0.88541053656071234</v>
      </c>
      <c r="AC36" s="6">
        <f t="shared" si="24"/>
        <v>0.65425961370783248</v>
      </c>
      <c r="AD36" s="6">
        <f t="shared" si="24"/>
        <v>0.89869888975953016</v>
      </c>
      <c r="AE36" s="6">
        <f t="shared" si="24"/>
        <v>0.35834512371353788</v>
      </c>
      <c r="AF36" s="6">
        <f t="shared" si="24"/>
        <v>0.92081005303663988</v>
      </c>
      <c r="AG36" s="6">
        <f t="shared" ref="AG36:AP36" si="25">IF(CODE(AG14)&lt;91,1/(POWER(10,-($A36-INDEX($B$25:$B$44,MATCH(AG14,$C$25:$C$44,0)))/400)+1),1/(POWER(10,-($B36-INDEX($A$25:$A$44,MATCH(AG14,$C$25:$C$44,0)))/400)+1))</f>
        <v>0.61967006088849053</v>
      </c>
      <c r="AH36" s="6">
        <f t="shared" si="25"/>
        <v>0.89056289487805251</v>
      </c>
      <c r="AI36" s="6">
        <f t="shared" si="25"/>
        <v>0.70314474784989656</v>
      </c>
      <c r="AJ36" s="6">
        <f t="shared" si="25"/>
        <v>0.68902031131286379</v>
      </c>
      <c r="AK36" s="6">
        <f t="shared" si="25"/>
        <v>0.67982013186391144</v>
      </c>
      <c r="AL36" s="6">
        <f t="shared" si="25"/>
        <v>0.77535346189705456</v>
      </c>
      <c r="AM36" s="6">
        <f t="shared" si="25"/>
        <v>0.76784683926850894</v>
      </c>
      <c r="AN36" s="6">
        <f t="shared" si="25"/>
        <v>0.94261052090635467</v>
      </c>
      <c r="AO36" s="6">
        <f t="shared" si="25"/>
        <v>0.65815554244718821</v>
      </c>
      <c r="AP36" s="6">
        <f t="shared" si="25"/>
        <v>0.93360103290381025</v>
      </c>
    </row>
    <row r="37" spans="1:42" x14ac:dyDescent="0.2">
      <c r="A37" s="34">
        <v>2038.1</v>
      </c>
      <c r="B37" s="34">
        <v>1903.9</v>
      </c>
      <c r="C37" t="str">
        <f>INDEX('Ticker Team ratings'!$A$6:$A$28,MATCH('201718'!$D37,'Ticker Team ratings'!$B$6:$B$28,0))</f>
        <v>MCI</v>
      </c>
      <c r="D37" t="s">
        <v>9</v>
      </c>
      <c r="E37" s="6">
        <f t="shared" ref="E37:AF37" si="26">IF(CODE(E15)&lt;91,1/(POWER(10,-($A37-INDEX($B$25:$B$44,MATCH(E15,$C$25:$C$44,0)))/400)+1),1/(POWER(10,-($B37-INDEX($A$25:$A$44,MATCH(E15,$C$25:$C$44,0)))/400)+1))</f>
        <v>0.52702899992783159</v>
      </c>
      <c r="F37" s="6">
        <f t="shared" si="26"/>
        <v>0.9579892313897721</v>
      </c>
      <c r="G37" s="6">
        <f t="shared" si="26"/>
        <v>0.80634781071653661</v>
      </c>
      <c r="H37" s="6">
        <f t="shared" si="26"/>
        <v>0.9260978810992655</v>
      </c>
      <c r="I37" s="6">
        <f t="shared" si="26"/>
        <v>0.93908754802355376</v>
      </c>
      <c r="J37" s="6">
        <f t="shared" si="26"/>
        <v>0.82117246895658713</v>
      </c>
      <c r="K37" s="6">
        <f t="shared" si="26"/>
        <v>0.93941599882899751</v>
      </c>
      <c r="L37" s="6">
        <f t="shared" si="26"/>
        <v>0.39069329458783475</v>
      </c>
      <c r="M37" s="6">
        <f t="shared" si="26"/>
        <v>0.91868569507599462</v>
      </c>
      <c r="N37" s="6">
        <f t="shared" si="26"/>
        <v>0.39618823279171106</v>
      </c>
      <c r="O37" s="6">
        <f t="shared" si="26"/>
        <v>0.93252245139875878</v>
      </c>
      <c r="P37" s="6">
        <f t="shared" si="26"/>
        <v>0.78424854951554868</v>
      </c>
      <c r="Q37" s="6">
        <f t="shared" si="26"/>
        <v>0.72430840551897158</v>
      </c>
      <c r="R37" s="6">
        <f t="shared" si="26"/>
        <v>0.92490722206954445</v>
      </c>
      <c r="S37" s="6">
        <f t="shared" si="26"/>
        <v>0.77495214227171771</v>
      </c>
      <c r="T37" s="6">
        <f t="shared" si="26"/>
        <v>0.50546842154597493</v>
      </c>
      <c r="U37" s="6">
        <f t="shared" si="26"/>
        <v>0.91382831040543766</v>
      </c>
      <c r="V37" s="6">
        <f t="shared" si="26"/>
        <v>0.91650951602649711</v>
      </c>
      <c r="W37" s="6">
        <f t="shared" si="26"/>
        <v>0.69588517850494935</v>
      </c>
      <c r="X37" s="6">
        <f t="shared" si="26"/>
        <v>0.74669522612309847</v>
      </c>
      <c r="Y37" s="6">
        <f t="shared" si="26"/>
        <v>0.75037919289157329</v>
      </c>
      <c r="Z37" s="6">
        <f t="shared" si="26"/>
        <v>0.95126921127753128</v>
      </c>
      <c r="AA37" s="6">
        <f t="shared" si="26"/>
        <v>0.8294700354473219</v>
      </c>
      <c r="AB37" s="6">
        <f t="shared" si="26"/>
        <v>0.72774346441613724</v>
      </c>
      <c r="AC37" s="6">
        <f t="shared" si="26"/>
        <v>0.83933063574696554</v>
      </c>
      <c r="AD37" s="6">
        <f t="shared" si="26"/>
        <v>0.82734253747616826</v>
      </c>
      <c r="AE37" s="6">
        <f t="shared" si="26"/>
        <v>0.69344322949948234</v>
      </c>
      <c r="AF37" s="6">
        <f t="shared" si="26"/>
        <v>0.92490722206954445</v>
      </c>
      <c r="AG37" s="6">
        <f t="shared" ref="AG37:AP37" si="27">IF(CODE(AG15)&lt;91,1/(POWER(10,-($A37-INDEX($B$25:$B$44,MATCH(AG15,$C$25:$C$44,0)))/400)+1),1/(POWER(10,-($B37-INDEX($A$25:$A$44,MATCH(AG15,$C$25:$C$44,0)))/400)+1))</f>
        <v>0.72430840551897158</v>
      </c>
      <c r="AH37" s="6">
        <f t="shared" si="27"/>
        <v>0.94166914523113876</v>
      </c>
      <c r="AI37" s="6">
        <f t="shared" si="27"/>
        <v>0.43673203659454746</v>
      </c>
      <c r="AJ37" s="6">
        <f t="shared" si="27"/>
        <v>0.76681912157886067</v>
      </c>
      <c r="AK37" s="6">
        <f t="shared" si="27"/>
        <v>0.95561043555236602</v>
      </c>
      <c r="AL37" s="6">
        <f t="shared" si="27"/>
        <v>0.7007360225600352</v>
      </c>
      <c r="AM37" s="6">
        <f t="shared" si="27"/>
        <v>0.75466726001609619</v>
      </c>
      <c r="AN37" s="6">
        <f t="shared" si="27"/>
        <v>0.70673673481168275</v>
      </c>
      <c r="AO37" s="6">
        <f t="shared" si="27"/>
        <v>0.91473059991366212</v>
      </c>
      <c r="AP37" s="6">
        <f t="shared" si="27"/>
        <v>0.76784683926850894</v>
      </c>
    </row>
    <row r="38" spans="1:42" x14ac:dyDescent="0.2">
      <c r="A38" s="34">
        <v>1948.1</v>
      </c>
      <c r="B38" s="34">
        <v>1813.9</v>
      </c>
      <c r="C38" t="str">
        <f>INDEX('Ticker Team ratings'!$A$6:$A$28,MATCH('201718'!$D38,'Ticker Team ratings'!$B$6:$B$28,0))</f>
        <v>MUN</v>
      </c>
      <c r="D38" t="s">
        <v>10</v>
      </c>
      <c r="E38" s="6">
        <f t="shared" ref="E38:AF38" si="28">IF(CODE(E16)&lt;91,1/(POWER(10,-($A38-INDEX($B$25:$B$44,MATCH(E16,$C$25:$C$44,0)))/400)+1),1/(POWER(10,-($B38-INDEX($A$25:$A$44,MATCH(E16,$C$25:$C$44,0)))/400)+1))</f>
        <v>0.86468177150230785</v>
      </c>
      <c r="F38" s="6">
        <f t="shared" si="28"/>
        <v>0.66331703106417561</v>
      </c>
      <c r="G38" s="6">
        <f t="shared" si="28"/>
        <v>0.64693185470460535</v>
      </c>
      <c r="H38" s="6">
        <f t="shared" si="28"/>
        <v>0.5894049112654105</v>
      </c>
      <c r="I38" s="6">
        <f t="shared" si="28"/>
        <v>0.67225603183606819</v>
      </c>
      <c r="J38" s="6">
        <f t="shared" si="28"/>
        <v>0.92081005303663988</v>
      </c>
      <c r="K38" s="6">
        <f t="shared" si="28"/>
        <v>0.61012859693711086</v>
      </c>
      <c r="L38" s="6">
        <f t="shared" si="28"/>
        <v>0.88185935769126078</v>
      </c>
      <c r="M38" s="6">
        <f t="shared" si="28"/>
        <v>0.37843243044040209</v>
      </c>
      <c r="N38" s="6">
        <f t="shared" si="28"/>
        <v>0.86332901157248465</v>
      </c>
      <c r="O38" s="6">
        <f t="shared" si="28"/>
        <v>0.61012859693711086</v>
      </c>
      <c r="P38" s="6">
        <f t="shared" si="28"/>
        <v>0.21575145048445143</v>
      </c>
      <c r="Q38" s="6">
        <f t="shared" si="28"/>
        <v>0.8673534098996365</v>
      </c>
      <c r="R38" s="6">
        <f t="shared" si="28"/>
        <v>0.63714224916255713</v>
      </c>
      <c r="S38" s="6">
        <f t="shared" si="28"/>
        <v>0.75679256105885961</v>
      </c>
      <c r="T38" s="6">
        <f t="shared" si="28"/>
        <v>0.90180025627647431</v>
      </c>
      <c r="U38" s="6">
        <f t="shared" si="28"/>
        <v>0.27638181864444739</v>
      </c>
      <c r="V38" s="6">
        <f t="shared" si="28"/>
        <v>0.73228164470277346</v>
      </c>
      <c r="W38" s="6">
        <f t="shared" si="28"/>
        <v>0.93142763633289749</v>
      </c>
      <c r="X38" s="6">
        <f t="shared" si="28"/>
        <v>0.88004827544743724</v>
      </c>
      <c r="Y38" s="6">
        <f t="shared" si="28"/>
        <v>0.6142285960368733</v>
      </c>
      <c r="Z38" s="6">
        <f t="shared" si="28"/>
        <v>0.28101050017639079</v>
      </c>
      <c r="AA38" s="6">
        <f t="shared" si="28"/>
        <v>0.90230885102187897</v>
      </c>
      <c r="AB38" s="6">
        <f t="shared" si="28"/>
        <v>0.87062998709340333</v>
      </c>
      <c r="AC38" s="6">
        <f t="shared" si="28"/>
        <v>0.57681147019804035</v>
      </c>
      <c r="AD38" s="6">
        <f t="shared" si="28"/>
        <v>0.66203024817281786</v>
      </c>
      <c r="AE38" s="6">
        <f t="shared" si="28"/>
        <v>0.64165487628646212</v>
      </c>
      <c r="AF38" s="6">
        <f t="shared" si="28"/>
        <v>0.58242190958348383</v>
      </c>
      <c r="AG38" s="6">
        <f t="shared" ref="AG38:AP38" si="29">IF(CODE(AG16)&lt;91,1/(POWER(10,-($A38-INDEX($B$25:$B$44,MATCH(AG16,$C$25:$C$44,0)))/400)+1),1/(POWER(10,-($B38-INDEX($A$25:$A$44,MATCH(AG16,$C$25:$C$44,0)))/400)+1))</f>
        <v>0.89167991674012059</v>
      </c>
      <c r="AH38" s="6">
        <f t="shared" si="29"/>
        <v>0.39894565585873154</v>
      </c>
      <c r="AI38" s="6">
        <f t="shared" si="29"/>
        <v>0.56326796340545249</v>
      </c>
      <c r="AJ38" s="6">
        <f t="shared" si="29"/>
        <v>0.90580365163800391</v>
      </c>
      <c r="AK38" s="6">
        <f t="shared" si="29"/>
        <v>0.71266646153842339</v>
      </c>
      <c r="AL38" s="6">
        <f t="shared" si="29"/>
        <v>0.88004827544743724</v>
      </c>
      <c r="AM38" s="6">
        <f t="shared" si="29"/>
        <v>0.57399870878868786</v>
      </c>
      <c r="AN38" s="6">
        <f t="shared" si="29"/>
        <v>0.74054968533915855</v>
      </c>
      <c r="AO38" s="6">
        <f t="shared" si="29"/>
        <v>0.74341497548338942</v>
      </c>
      <c r="AP38" s="6">
        <f t="shared" si="29"/>
        <v>0.92765840439711666</v>
      </c>
    </row>
    <row r="39" spans="1:42" x14ac:dyDescent="0.2">
      <c r="A39" s="34">
        <v>1733.1</v>
      </c>
      <c r="B39" s="34">
        <v>1598.9</v>
      </c>
      <c r="C39" t="str">
        <f>INDEX('Ticker Team ratings'!$A$6:$A$28,MATCH('201718'!$D39,'Ticker Team ratings'!$B$6:$B$28,0))</f>
        <v>NEW</v>
      </c>
      <c r="D39" t="s">
        <v>60</v>
      </c>
      <c r="E39" s="6">
        <f t="shared" ref="E39:AF39" si="30">IF(CODE(E17)&lt;91,1/(POWER(10,-($A39-INDEX($B$25:$B$44,MATCH(E17,$C$25:$C$44,0)))/400)+1),1/(POWER(10,-($B39-INDEX($A$25:$A$44,MATCH(E17,$C$25:$C$44,0)))/400)+1))</f>
        <v>0.34704367473232856</v>
      </c>
      <c r="F39" s="6">
        <f t="shared" si="30"/>
        <v>0.44240434343537521</v>
      </c>
      <c r="G39" s="6">
        <f t="shared" si="30"/>
        <v>0.45293673954698932</v>
      </c>
      <c r="H39" s="6">
        <f t="shared" si="30"/>
        <v>7.3902118900734448E-2</v>
      </c>
      <c r="I39" s="6">
        <f t="shared" si="30"/>
        <v>0.47440612960540368</v>
      </c>
      <c r="J39" s="6">
        <f t="shared" si="30"/>
        <v>0.28804131844275732</v>
      </c>
      <c r="K39" s="6">
        <f t="shared" si="30"/>
        <v>0.64955706402745106</v>
      </c>
      <c r="L39" s="6">
        <f t="shared" si="30"/>
        <v>0.11814064230873919</v>
      </c>
      <c r="M39" s="6">
        <f t="shared" si="30"/>
        <v>0.72819944299526218</v>
      </c>
      <c r="N39" s="6">
        <f t="shared" si="30"/>
        <v>0.33745474953443455</v>
      </c>
      <c r="O39" s="6">
        <f t="shared" si="30"/>
        <v>0.73610115065390591</v>
      </c>
      <c r="P39" s="6">
        <f t="shared" si="30"/>
        <v>0.68032111574955634</v>
      </c>
      <c r="Q39" s="6">
        <f t="shared" si="30"/>
        <v>0.29397962640097869</v>
      </c>
      <c r="R39" s="6">
        <f t="shared" si="30"/>
        <v>0.68032111574955634</v>
      </c>
      <c r="S39" s="6">
        <f t="shared" si="30"/>
        <v>0.28101050017639079</v>
      </c>
      <c r="T39" s="6">
        <f t="shared" si="30"/>
        <v>0.77131739700680213</v>
      </c>
      <c r="U39" s="6">
        <f t="shared" si="30"/>
        <v>0.45664783436548584</v>
      </c>
      <c r="V39" s="6">
        <f t="shared" si="30"/>
        <v>0.72705859954083529</v>
      </c>
      <c r="W39" s="6">
        <f t="shared" si="30"/>
        <v>9.973970853747692E-2</v>
      </c>
      <c r="X39" s="6">
        <f t="shared" si="30"/>
        <v>0.37303161581362693</v>
      </c>
      <c r="Y39" s="6">
        <f t="shared" si="30"/>
        <v>0.3857714039631267</v>
      </c>
      <c r="Z39" s="6">
        <f t="shared" si="30"/>
        <v>0.15009622165086453</v>
      </c>
      <c r="AA39" s="6">
        <f t="shared" si="30"/>
        <v>0.7881190831908389</v>
      </c>
      <c r="AB39" s="6">
        <f t="shared" si="30"/>
        <v>0.27225653558386287</v>
      </c>
      <c r="AC39" s="6">
        <f t="shared" si="30"/>
        <v>0.10182637806467397</v>
      </c>
      <c r="AD39" s="6">
        <f t="shared" si="30"/>
        <v>0.41841833471499029</v>
      </c>
      <c r="AE39" s="6">
        <f t="shared" si="30"/>
        <v>0.79757225475788918</v>
      </c>
      <c r="AF39" s="6">
        <f t="shared" si="30"/>
        <v>0.66125702422758548</v>
      </c>
      <c r="AG39" s="6">
        <f t="shared" ref="AG39:AP39" si="31">IF(CODE(AG17)&lt;91,1/(POWER(10,-($A39-INDEX($B$25:$B$44,MATCH(AG17,$C$25:$C$44,0)))/400)+1),1/(POWER(10,-($B39-INDEX($A$25:$A$44,MATCH(AG17,$C$25:$C$44,0)))/400)+1))</f>
        <v>0.31221447371185274</v>
      </c>
      <c r="AH39" s="6">
        <f t="shared" si="31"/>
        <v>0.64693185470460535</v>
      </c>
      <c r="AI39" s="6">
        <f t="shared" si="31"/>
        <v>0.31221447371185274</v>
      </c>
      <c r="AJ39" s="6">
        <f t="shared" si="31"/>
        <v>0.1614471675907396</v>
      </c>
      <c r="AK39" s="6">
        <f t="shared" si="31"/>
        <v>0.65478028243133179</v>
      </c>
      <c r="AL39" s="6">
        <f t="shared" si="31"/>
        <v>0.2833424666908147</v>
      </c>
      <c r="AM39" s="6">
        <f t="shared" si="31"/>
        <v>0.70482417215987869</v>
      </c>
      <c r="AN39" s="6">
        <f t="shared" si="31"/>
        <v>0.36365663734517256</v>
      </c>
      <c r="AO39" s="6">
        <f t="shared" si="31"/>
        <v>0.34184445755281173</v>
      </c>
      <c r="AP39" s="6">
        <f t="shared" si="31"/>
        <v>0.36232557986155828</v>
      </c>
    </row>
    <row r="40" spans="1:42" x14ac:dyDescent="0.2">
      <c r="A40" s="34">
        <v>1716.1</v>
      </c>
      <c r="B40" s="34">
        <v>1581.9</v>
      </c>
      <c r="C40" t="str">
        <f>INDEX('Ticker Team ratings'!$A$6:$A$28,MATCH('201718'!$D40,'Ticker Team ratings'!$B$6:$B$28,0))</f>
        <v>SOU</v>
      </c>
      <c r="D40" t="s">
        <v>11</v>
      </c>
      <c r="E40" s="6">
        <f t="shared" ref="E40:AF40" si="32">IF(CODE(E18)&lt;91,1/(POWER(10,-($A40-INDEX($B$25:$B$44,MATCH(E18,$C$25:$C$44,0)))/400)+1),1/(POWER(10,-($B40-INDEX($A$25:$A$44,MATCH(E18,$C$25:$C$44,0)))/400)+1))</f>
        <v>0.63900336952543335</v>
      </c>
      <c r="F40" s="6">
        <f t="shared" si="32"/>
        <v>0.26166847891920353</v>
      </c>
      <c r="G40" s="6">
        <f t="shared" si="32"/>
        <v>0.62696838418637313</v>
      </c>
      <c r="H40" s="6">
        <f t="shared" si="32"/>
        <v>0.26839601455311318</v>
      </c>
      <c r="I40" s="6">
        <f t="shared" si="32"/>
        <v>0.70840426513965815</v>
      </c>
      <c r="J40" s="6">
        <f t="shared" si="32"/>
        <v>9.1290401175648961E-2</v>
      </c>
      <c r="K40" s="6">
        <f t="shared" si="32"/>
        <v>0.39481198006730017</v>
      </c>
      <c r="L40" s="6">
        <f t="shared" si="32"/>
        <v>0.4288188492711657</v>
      </c>
      <c r="M40" s="6">
        <f t="shared" si="32"/>
        <v>0.2915957348603419</v>
      </c>
      <c r="N40" s="6">
        <f t="shared" si="32"/>
        <v>0.66254525046556545</v>
      </c>
      <c r="O40" s="6">
        <f t="shared" si="32"/>
        <v>6.7477548601241111E-2</v>
      </c>
      <c r="P40" s="6">
        <f t="shared" si="32"/>
        <v>0.71665753330918536</v>
      </c>
      <c r="Q40" s="6">
        <f t="shared" si="32"/>
        <v>0.34003359586960141</v>
      </c>
      <c r="R40" s="6">
        <f t="shared" si="32"/>
        <v>0.36285775083744293</v>
      </c>
      <c r="S40" s="6">
        <f t="shared" si="32"/>
        <v>9.3218605262772564E-2</v>
      </c>
      <c r="T40" s="6">
        <f t="shared" si="32"/>
        <v>0.41841833471499029</v>
      </c>
      <c r="U40" s="6">
        <f t="shared" si="32"/>
        <v>0.45008558509086866</v>
      </c>
      <c r="V40" s="6">
        <f t="shared" si="32"/>
        <v>0.43248855794180424</v>
      </c>
      <c r="W40" s="6">
        <f t="shared" si="32"/>
        <v>0.65867340493813142</v>
      </c>
      <c r="X40" s="6">
        <f t="shared" si="32"/>
        <v>0.25330477387690153</v>
      </c>
      <c r="Y40" s="6">
        <f t="shared" si="32"/>
        <v>0.13803511290448298</v>
      </c>
      <c r="Z40" s="6">
        <f t="shared" si="32"/>
        <v>0.26389884934609403</v>
      </c>
      <c r="AA40" s="6">
        <f t="shared" si="32"/>
        <v>0.62427184039064376</v>
      </c>
      <c r="AB40" s="6">
        <f t="shared" si="32"/>
        <v>0.63233771309632769</v>
      </c>
      <c r="AC40" s="6">
        <f t="shared" si="32"/>
        <v>0.27408523009728686</v>
      </c>
      <c r="AD40" s="6">
        <f t="shared" si="32"/>
        <v>0.77131739700680213</v>
      </c>
      <c r="AE40" s="6">
        <f t="shared" si="32"/>
        <v>0.14863345708724363</v>
      </c>
      <c r="AF40" s="6">
        <f t="shared" si="32"/>
        <v>0.70721374113999624</v>
      </c>
      <c r="AG40" s="6">
        <f t="shared" ref="AG40:AP40" si="33">IF(CODE(AG18)&lt;91,1/(POWER(10,-($A40-INDEX($B$25:$B$44,MATCH(AG18,$C$25:$C$44,0)))/400)+1),1/(POWER(10,-($B40-INDEX($A$25:$A$44,MATCH(AG18,$C$25:$C$44,0)))/400)+1))</f>
        <v>0.10832008325987934</v>
      </c>
      <c r="AH40" s="6">
        <f t="shared" si="33"/>
        <v>0.32521239843769462</v>
      </c>
      <c r="AI40" s="6">
        <f t="shared" si="33"/>
        <v>0.350442935972549</v>
      </c>
      <c r="AJ40" s="6">
        <f t="shared" si="33"/>
        <v>0.34132659506186852</v>
      </c>
      <c r="AK40" s="6">
        <f t="shared" si="33"/>
        <v>0.32017986813608862</v>
      </c>
      <c r="AL40" s="6">
        <f t="shared" si="33"/>
        <v>0.75359992034875933</v>
      </c>
      <c r="AM40" s="6">
        <f t="shared" si="33"/>
        <v>0.29517582784012131</v>
      </c>
      <c r="AN40" s="6">
        <f t="shared" si="33"/>
        <v>0.65867340493813142</v>
      </c>
      <c r="AO40" s="6">
        <f t="shared" si="33"/>
        <v>0.2915957348603419</v>
      </c>
      <c r="AP40" s="6">
        <f t="shared" si="33"/>
        <v>0.78131218026386451</v>
      </c>
    </row>
    <row r="41" spans="1:42" x14ac:dyDescent="0.2">
      <c r="A41" s="34">
        <v>1977.1</v>
      </c>
      <c r="B41" s="34">
        <v>1842.9</v>
      </c>
      <c r="C41" t="str">
        <f>INDEX('Ticker Team ratings'!$A$6:$A$28,MATCH('201718'!$D41,'Ticker Team ratings'!$B$6:$B$28,0))</f>
        <v>TOT</v>
      </c>
      <c r="D41" t="s">
        <v>14</v>
      </c>
      <c r="E41" s="6">
        <f t="shared" ref="E41:AF41" si="34">IF(CODE(E19)&lt;91,1/(POWER(10,-($A41-INDEX($B$25:$B$44,MATCH(E19,$C$25:$C$44,0)))/400)+1),1/(POWER(10,-($B41-INDEX($A$25:$A$44,MATCH(E19,$C$25:$C$44,0)))/400)+1))</f>
        <v>0.65295632526767144</v>
      </c>
      <c r="F41" s="6">
        <f t="shared" si="34"/>
        <v>0.91562431402589739</v>
      </c>
      <c r="G41" s="6">
        <f t="shared" si="34"/>
        <v>0.35306814529539465</v>
      </c>
      <c r="H41" s="6">
        <f t="shared" si="34"/>
        <v>0.70792839737609181</v>
      </c>
      <c r="I41" s="6">
        <f t="shared" si="34"/>
        <v>0.67906787809449409</v>
      </c>
      <c r="J41" s="6">
        <f t="shared" si="34"/>
        <v>0.69952747007856986</v>
      </c>
      <c r="K41" s="6">
        <f t="shared" si="34"/>
        <v>0.77394661885845262</v>
      </c>
      <c r="L41" s="6">
        <f t="shared" si="34"/>
        <v>0.93809217940105072</v>
      </c>
      <c r="M41" s="6">
        <f t="shared" si="34"/>
        <v>0.64903274007255229</v>
      </c>
      <c r="N41" s="6">
        <f t="shared" si="34"/>
        <v>0.603811767208289</v>
      </c>
      <c r="O41" s="6">
        <f t="shared" si="34"/>
        <v>0.7456048949667371</v>
      </c>
      <c r="P41" s="6">
        <f t="shared" si="34"/>
        <v>0.62237965345322488</v>
      </c>
      <c r="Q41" s="6">
        <f t="shared" si="34"/>
        <v>0.77131739700680213</v>
      </c>
      <c r="R41" s="6">
        <f t="shared" si="34"/>
        <v>0.43956621672730645</v>
      </c>
      <c r="S41" s="6">
        <f t="shared" si="34"/>
        <v>0.90678139473722741</v>
      </c>
      <c r="T41" s="6">
        <f t="shared" si="34"/>
        <v>0.61695299180973939</v>
      </c>
      <c r="U41" s="6">
        <f t="shared" si="34"/>
        <v>0.88829851745333266</v>
      </c>
      <c r="V41" s="6">
        <f t="shared" si="34"/>
        <v>0.6142285960368733</v>
      </c>
      <c r="W41" s="6">
        <f t="shared" si="34"/>
        <v>0.89658330642913109</v>
      </c>
      <c r="X41" s="6">
        <f t="shared" si="34"/>
        <v>0.93215932673887991</v>
      </c>
      <c r="Y41" s="6">
        <f t="shared" si="34"/>
        <v>0.76371700764092854</v>
      </c>
      <c r="Z41" s="6">
        <f t="shared" si="34"/>
        <v>0.71898949982360927</v>
      </c>
      <c r="AA41" s="6">
        <f t="shared" si="34"/>
        <v>0.69831613819227323</v>
      </c>
      <c r="AB41" s="6">
        <f t="shared" si="34"/>
        <v>0.91911468091293291</v>
      </c>
      <c r="AC41" s="6">
        <f t="shared" si="34"/>
        <v>0.89817362193532602</v>
      </c>
      <c r="AD41" s="6">
        <f t="shared" si="34"/>
        <v>0.88305355052399515</v>
      </c>
      <c r="AE41" s="6">
        <f t="shared" si="34"/>
        <v>0.62911995834506063</v>
      </c>
      <c r="AF41" s="6">
        <f t="shared" si="34"/>
        <v>0.41841833471499029</v>
      </c>
      <c r="AG41" s="6">
        <f t="shared" ref="AG41:AP41" si="35">IF(CODE(AG19)&lt;91,1/(POWER(10,-($A41-INDEX($B$25:$B$44,MATCH(AG19,$C$25:$C$44,0)))/400)+1),1/(POWER(10,-($B41-INDEX($A$25:$A$44,MATCH(AG19,$C$25:$C$44,0)))/400)+1))</f>
        <v>0.78619019276706514</v>
      </c>
      <c r="AH41" s="6">
        <f t="shared" si="35"/>
        <v>0.67478760156230544</v>
      </c>
      <c r="AI41" s="6">
        <f t="shared" si="35"/>
        <v>0.88541053656071234</v>
      </c>
      <c r="AJ41" s="6">
        <f t="shared" si="35"/>
        <v>0.31097968868713621</v>
      </c>
      <c r="AK41" s="6">
        <f t="shared" si="35"/>
        <v>0.9160679750879821</v>
      </c>
      <c r="AL41" s="6">
        <f t="shared" si="35"/>
        <v>0.94135214706117243</v>
      </c>
      <c r="AM41" s="6">
        <f t="shared" si="35"/>
        <v>0.24533273998390384</v>
      </c>
      <c r="AN41" s="6">
        <f t="shared" si="35"/>
        <v>0.89658330642913109</v>
      </c>
      <c r="AO41" s="6">
        <f t="shared" si="35"/>
        <v>0.64903274007255229</v>
      </c>
      <c r="AP41" s="6">
        <f t="shared" si="35"/>
        <v>0.88185935769126078</v>
      </c>
    </row>
    <row r="42" spans="1:42" x14ac:dyDescent="0.2">
      <c r="A42" s="34">
        <v>1689.1</v>
      </c>
      <c r="B42" s="34">
        <v>1554.9</v>
      </c>
      <c r="C42" t="str">
        <f>INDEX('Ticker Team ratings'!$A$6:$A$28,MATCH('201718'!$D42,'Ticker Team ratings'!$B$6:$B$28,0))</f>
        <v>WAT</v>
      </c>
      <c r="D42" t="s">
        <v>15</v>
      </c>
      <c r="E42" s="6">
        <f t="shared" ref="E42:AF42" si="36">IF(CODE(E20)&lt;91,1/(POWER(10,-($A42-INDEX($B$25:$B$44,MATCH(E20,$C$25:$C$44,0)))/400)+1),1/(POWER(10,-($B42-INDEX($A$25:$A$44,MATCH(E20,$C$25:$C$44,0)))/400)+1))</f>
        <v>0.67529269872987008</v>
      </c>
      <c r="F42" s="6">
        <f t="shared" si="36"/>
        <v>0.24426852512975933</v>
      </c>
      <c r="G42" s="6">
        <f t="shared" si="36"/>
        <v>0.59552038869842894</v>
      </c>
      <c r="H42" s="6">
        <f t="shared" si="36"/>
        <v>0.29207160262390824</v>
      </c>
      <c r="I42" s="6">
        <f t="shared" si="36"/>
        <v>0.32774396816393192</v>
      </c>
      <c r="J42" s="6">
        <f t="shared" si="36"/>
        <v>0.30606750575739611</v>
      </c>
      <c r="K42" s="6">
        <f t="shared" si="36"/>
        <v>0.13001976741756827</v>
      </c>
      <c r="L42" s="6">
        <f t="shared" si="36"/>
        <v>0.62292066172755489</v>
      </c>
      <c r="M42" s="6">
        <f t="shared" si="36"/>
        <v>0.35834512371353788</v>
      </c>
      <c r="N42" s="6">
        <f t="shared" si="36"/>
        <v>0.75359992034875933</v>
      </c>
      <c r="O42" s="6">
        <f t="shared" si="36"/>
        <v>0.26389884934609403</v>
      </c>
      <c r="P42" s="6">
        <f t="shared" si="36"/>
        <v>0.2833424666908147</v>
      </c>
      <c r="Q42" s="6">
        <f t="shared" si="36"/>
        <v>0.28733353846157667</v>
      </c>
      <c r="R42" s="6">
        <f t="shared" si="36"/>
        <v>0.23483180234276793</v>
      </c>
      <c r="S42" s="6">
        <f t="shared" si="36"/>
        <v>0.22504785772828234</v>
      </c>
      <c r="T42" s="6">
        <f t="shared" si="36"/>
        <v>0.2327694117834406</v>
      </c>
      <c r="U42" s="6">
        <f t="shared" si="36"/>
        <v>0.74275559756008225</v>
      </c>
      <c r="V42" s="6">
        <f t="shared" si="36"/>
        <v>0.26055786810230475</v>
      </c>
      <c r="W42" s="6">
        <f t="shared" si="36"/>
        <v>0.39124156742750388</v>
      </c>
      <c r="X42" s="6">
        <f t="shared" si="36"/>
        <v>0.62696838418637313</v>
      </c>
      <c r="Y42" s="6">
        <f t="shared" si="36"/>
        <v>0.26055786810230475</v>
      </c>
      <c r="Z42" s="6">
        <f t="shared" si="36"/>
        <v>0.23899445349020393</v>
      </c>
      <c r="AA42" s="6">
        <f t="shared" si="36"/>
        <v>0.60243386863909221</v>
      </c>
      <c r="AB42" s="6">
        <f t="shared" si="36"/>
        <v>8.0885319087067156E-2</v>
      </c>
      <c r="AC42" s="6">
        <f t="shared" si="36"/>
        <v>0.3072914849853885</v>
      </c>
      <c r="AD42" s="6">
        <f t="shared" si="36"/>
        <v>0.5871741254465398</v>
      </c>
      <c r="AE42" s="6">
        <f t="shared" si="36"/>
        <v>0.38114428158319064</v>
      </c>
      <c r="AF42" s="6">
        <f t="shared" si="36"/>
        <v>7.9189946963360111E-2</v>
      </c>
      <c r="AG42" s="6">
        <f t="shared" ref="AG42:AP42" si="37">IF(CODE(AG20)&lt;91,1/(POWER(10,-($A42-INDEX($B$25:$B$44,MATCH(AG20,$C$25:$C$44,0)))/400)+1),1/(POWER(10,-($B42-INDEX($A$25:$A$44,MATCH(AG20,$C$25:$C$44,0)))/400)+1))</f>
        <v>0.58996203749012754</v>
      </c>
      <c r="AH42" s="6">
        <f t="shared" si="37"/>
        <v>5.8330854768861108E-2</v>
      </c>
      <c r="AI42" s="6">
        <f t="shared" si="37"/>
        <v>0.64955706402745106</v>
      </c>
      <c r="AJ42" s="6">
        <f t="shared" si="37"/>
        <v>9.4196348361996127E-2</v>
      </c>
      <c r="AK42" s="6">
        <f t="shared" si="37"/>
        <v>0.67402919345834755</v>
      </c>
      <c r="AL42" s="6">
        <f t="shared" si="37"/>
        <v>0.41198890512727526</v>
      </c>
      <c r="AM42" s="6">
        <f t="shared" si="37"/>
        <v>0.39481198006730017</v>
      </c>
      <c r="AN42" s="6">
        <f t="shared" si="37"/>
        <v>0.72361818135555267</v>
      </c>
      <c r="AO42" s="6">
        <f t="shared" si="37"/>
        <v>0.12056072645518523</v>
      </c>
      <c r="AP42" s="6">
        <f t="shared" si="37"/>
        <v>0.62292066172755489</v>
      </c>
    </row>
    <row r="43" spans="1:42" x14ac:dyDescent="0.2">
      <c r="A43" s="34">
        <v>1736.1</v>
      </c>
      <c r="B43" s="34">
        <v>1601.9</v>
      </c>
      <c r="C43" t="str">
        <f>INDEX('Ticker Team ratings'!$A$6:$A$28,MATCH('201718'!$D43,'Ticker Team ratings'!$B$6:$B$28,0))</f>
        <v>WHU</v>
      </c>
      <c r="D43" t="s">
        <v>17</v>
      </c>
      <c r="E43" s="6">
        <f t="shared" ref="E43:AF43" si="38">IF(CODE(E21)&lt;91,1/(POWER(10,-($A43-INDEX($B$25:$B$44,MATCH(E21,$C$25:$C$44,0)))/400)+1),1/(POWER(10,-($B43-INDEX($A$25:$A$44,MATCH(E21,$C$25:$C$44,0)))/400)+1))</f>
        <v>0.10130111024046987</v>
      </c>
      <c r="F43" s="6">
        <f t="shared" si="38"/>
        <v>0.68406518425923457</v>
      </c>
      <c r="G43" s="6">
        <f t="shared" si="38"/>
        <v>0.16379882229306639</v>
      </c>
      <c r="H43" s="6">
        <f t="shared" si="38"/>
        <v>0.77434920947775032</v>
      </c>
      <c r="I43" s="6">
        <f t="shared" si="38"/>
        <v>0.28451282763148283</v>
      </c>
      <c r="J43" s="6">
        <f t="shared" si="38"/>
        <v>0.45721920992010506</v>
      </c>
      <c r="K43" s="6">
        <f t="shared" si="38"/>
        <v>0.38987140306288914</v>
      </c>
      <c r="L43" s="6">
        <f t="shared" si="38"/>
        <v>0.36766228690367231</v>
      </c>
      <c r="M43" s="6">
        <f t="shared" si="38"/>
        <v>0.35096725992744776</v>
      </c>
      <c r="N43" s="6">
        <f t="shared" si="38"/>
        <v>0.28686226224327344</v>
      </c>
      <c r="O43" s="6">
        <f t="shared" si="38"/>
        <v>0.66511446297729249</v>
      </c>
      <c r="P43" s="6">
        <f t="shared" si="38"/>
        <v>0.46093582885492557</v>
      </c>
      <c r="Q43" s="6">
        <f t="shared" si="38"/>
        <v>0.27569159448102842</v>
      </c>
      <c r="R43" s="6">
        <f t="shared" si="38"/>
        <v>0.31967888425044366</v>
      </c>
      <c r="S43" s="6">
        <f t="shared" si="38"/>
        <v>0.79098850479806104</v>
      </c>
      <c r="T43" s="6">
        <f t="shared" si="38"/>
        <v>0.65867340493813142</v>
      </c>
      <c r="U43" s="6">
        <f t="shared" si="38"/>
        <v>0.36632500813627206</v>
      </c>
      <c r="V43" s="6">
        <f t="shared" si="38"/>
        <v>0.73944213189769514</v>
      </c>
      <c r="W43" s="6">
        <f t="shared" si="38"/>
        <v>0.34132659506186852</v>
      </c>
      <c r="X43" s="6">
        <f t="shared" si="38"/>
        <v>0.29757669314034962</v>
      </c>
      <c r="Y43" s="6">
        <f t="shared" si="38"/>
        <v>0.73160398544688676</v>
      </c>
      <c r="Z43" s="6">
        <f t="shared" si="38"/>
        <v>0.47871396136777283</v>
      </c>
      <c r="AA43" s="6">
        <f t="shared" si="38"/>
        <v>0.31593481574076548</v>
      </c>
      <c r="AB43" s="6">
        <f t="shared" si="38"/>
        <v>0.42262656842481677</v>
      </c>
      <c r="AC43" s="6">
        <f t="shared" si="38"/>
        <v>0.34574038629216747</v>
      </c>
      <c r="AD43" s="6">
        <f t="shared" si="38"/>
        <v>0.2915957348603419</v>
      </c>
      <c r="AE43" s="6">
        <f t="shared" si="38"/>
        <v>0.73047214289296269</v>
      </c>
      <c r="AF43" s="6">
        <f t="shared" si="38"/>
        <v>7.509277793045567E-2</v>
      </c>
      <c r="AG43" s="6">
        <f t="shared" ref="AG43:AP43" si="39">IF(CODE(AG21)&lt;91,1/(POWER(10,-($A43-INDEX($B$25:$B$44,MATCH(AG21,$C$25:$C$44,0)))/400)+1),1/(POWER(10,-($B43-INDEX($A$25:$A$44,MATCH(AG21,$C$25:$C$44,0)))/400)+1))</f>
        <v>0.68778552628814726</v>
      </c>
      <c r="AH43" s="6">
        <f t="shared" si="39"/>
        <v>0.44666853881074359</v>
      </c>
      <c r="AI43" s="6">
        <f t="shared" si="39"/>
        <v>0.80034608713128652</v>
      </c>
      <c r="AJ43" s="6">
        <f t="shared" si="39"/>
        <v>0.65086629233733695</v>
      </c>
      <c r="AK43" s="6">
        <f t="shared" si="39"/>
        <v>0.15231256914158886</v>
      </c>
      <c r="AL43" s="6">
        <f t="shared" si="39"/>
        <v>0.11995172455256267</v>
      </c>
      <c r="AM43" s="6">
        <f t="shared" si="39"/>
        <v>0.65347791716242454</v>
      </c>
      <c r="AN43" s="6">
        <f t="shared" si="39"/>
        <v>0.1034166935708689</v>
      </c>
      <c r="AO43" s="6">
        <f t="shared" si="39"/>
        <v>0.70840426513965815</v>
      </c>
      <c r="AP43" s="6">
        <f t="shared" si="39"/>
        <v>0.37707933827244511</v>
      </c>
    </row>
    <row r="44" spans="1:42" x14ac:dyDescent="0.2">
      <c r="A44" s="34">
        <v>1656.1</v>
      </c>
      <c r="B44" s="34">
        <v>1521.9</v>
      </c>
      <c r="C44" t="str">
        <f>INDEX('Ticker Team ratings'!$A$6:$A$28,MATCH('201718'!$D44,'Ticker Team ratings'!$B$6:$B$28,0))</f>
        <v>WLV</v>
      </c>
      <c r="D44" t="s">
        <v>104</v>
      </c>
      <c r="E44" s="6">
        <f t="shared" ref="E44:AF44" si="40">IF(CODE(E22)&lt;91,1/(POWER(10,-($A44-INDEX($B$25:$B$44,MATCH(E22,$C$25:$C$44,0)))/400)+1),1/(POWER(10,-($B44-INDEX($A$25:$A$44,MATCH(E22,$C$25:$C$44,0)))/400)+1))</f>
        <v>0.54049417689528489</v>
      </c>
      <c r="F44" s="6">
        <f t="shared" si="40"/>
        <v>0.2024277452421108</v>
      </c>
      <c r="G44" s="6">
        <f t="shared" si="40"/>
        <v>0.19365218928346339</v>
      </c>
      <c r="H44" s="6">
        <f t="shared" si="40"/>
        <v>0.22565079052224965</v>
      </c>
      <c r="I44" s="6">
        <f t="shared" si="40"/>
        <v>0.5561751695270486</v>
      </c>
      <c r="J44" s="6">
        <f t="shared" si="40"/>
        <v>7.9189946963360111E-2</v>
      </c>
      <c r="K44" s="6">
        <f t="shared" si="40"/>
        <v>0.60518801993269988</v>
      </c>
      <c r="L44" s="6">
        <f t="shared" si="40"/>
        <v>0.20617076748657778</v>
      </c>
      <c r="M44" s="6">
        <f t="shared" si="40"/>
        <v>0.64165487628646212</v>
      </c>
      <c r="N44" s="6">
        <f t="shared" si="40"/>
        <v>0.26839601455311318</v>
      </c>
      <c r="O44" s="6">
        <f t="shared" si="40"/>
        <v>0.2543951050332629</v>
      </c>
      <c r="P44" s="6">
        <f t="shared" si="40"/>
        <v>0.10999939620273012</v>
      </c>
      <c r="Q44" s="6">
        <f t="shared" si="40"/>
        <v>0.71665753330918536</v>
      </c>
      <c r="R44" s="6">
        <f t="shared" si="40"/>
        <v>0.33745474953443455</v>
      </c>
      <c r="S44" s="6">
        <f t="shared" si="40"/>
        <v>0.34704367473232856</v>
      </c>
      <c r="T44" s="6">
        <f t="shared" si="40"/>
        <v>0.22868260299319781</v>
      </c>
      <c r="U44" s="6">
        <f t="shared" si="40"/>
        <v>0.57737343157518328</v>
      </c>
      <c r="V44" s="6">
        <f t="shared" si="40"/>
        <v>0.25005235352454225</v>
      </c>
      <c r="W44" s="6">
        <f t="shared" si="40"/>
        <v>0.26726718596219651</v>
      </c>
      <c r="X44" s="6">
        <f t="shared" si="40"/>
        <v>6.7840673261120032E-2</v>
      </c>
      <c r="Y44" s="6">
        <f t="shared" si="40"/>
        <v>0.54905940410619059</v>
      </c>
      <c r="Z44" s="6">
        <f t="shared" si="40"/>
        <v>4.8730788722468728E-2</v>
      </c>
      <c r="AA44" s="6">
        <f t="shared" si="40"/>
        <v>0.54335216563451416</v>
      </c>
      <c r="AB44" s="6">
        <f t="shared" si="40"/>
        <v>0.57737343157518328</v>
      </c>
      <c r="AC44" s="6">
        <f t="shared" si="40"/>
        <v>0.20057534141581532</v>
      </c>
      <c r="AD44" s="6">
        <f t="shared" si="40"/>
        <v>0.58158166528500976</v>
      </c>
      <c r="AE44" s="6">
        <f t="shared" si="40"/>
        <v>0.22565079052224965</v>
      </c>
      <c r="AF44" s="6">
        <f t="shared" si="40"/>
        <v>0.350442935972549</v>
      </c>
      <c r="AG44" s="6">
        <f t="shared" ref="AG44:AP44" si="41">IF(CODE(AG22)&lt;91,1/(POWER(10,-($A44-INDEX($B$25:$B$44,MATCH(AG22,$C$25:$C$44,0)))/400)+1),1/(POWER(10,-($B44-INDEX($A$25:$A$44,MATCH(AG22,$C$25:$C$44,0)))/400)+1))</f>
        <v>0.70482417215987869</v>
      </c>
      <c r="AH44" s="6">
        <f t="shared" si="41"/>
        <v>0.10182637806467397</v>
      </c>
      <c r="AI44" s="6">
        <f t="shared" si="41"/>
        <v>0.36685967384137941</v>
      </c>
      <c r="AJ44" s="6">
        <f t="shared" si="41"/>
        <v>0.21092125439438242</v>
      </c>
      <c r="AK44" s="6">
        <f t="shared" si="41"/>
        <v>0.28733353846157667</v>
      </c>
      <c r="AL44" s="6">
        <f t="shared" si="41"/>
        <v>0.24640007965124069</v>
      </c>
      <c r="AM44" s="6">
        <f t="shared" si="41"/>
        <v>0.63233771309632769</v>
      </c>
      <c r="AN44" s="6">
        <f t="shared" si="41"/>
        <v>0.27638181864444739</v>
      </c>
      <c r="AO44" s="6">
        <f t="shared" si="41"/>
        <v>0.63099839531103008</v>
      </c>
      <c r="AP44" s="6">
        <f t="shared" si="41"/>
        <v>6.6398967096189671E-2</v>
      </c>
    </row>
    <row r="46" spans="1:42" x14ac:dyDescent="0.2">
      <c r="E46" s="36">
        <f t="shared" ref="E46" si="42">1/(POWER(10,-($M46-$N46)/400)+1)</f>
        <v>0.5</v>
      </c>
      <c r="F46" s="36">
        <f t="shared" ref="F46" si="43">1/(POWER(10,-($N46-$M46)/400)+1)</f>
        <v>0.5</v>
      </c>
    </row>
    <row r="47" spans="1:42" x14ac:dyDescent="0.2">
      <c r="E47" s="37" t="e">
        <f>IF(CODE(E25)&lt;91,$A47-INDEX($B$25:$B$44,MATCH(E25,$C$25:$C$44,0)),B47-INDEX($A$25:$A$44,MATCH(E25,$C$25:$C$44,0)))</f>
        <v>#N/A</v>
      </c>
    </row>
  </sheetData>
  <autoFilter ref="A24:AF44"/>
  <conditionalFormatting sqref="E25:AP44">
    <cfRule type="cellIs" dxfId="15" priority="9" stopIfTrue="1" operator="equal">
      <formula>"BATH"</formula>
    </cfRule>
    <cfRule type="cellIs" dxfId="14" priority="10" stopIfTrue="1" operator="equal">
      <formula>"BABH"</formula>
    </cfRule>
    <cfRule type="cellIs" dxfId="13" priority="11" stopIfTrue="1" operator="equal">
      <formula>"BHTA"</formula>
    </cfRule>
    <cfRule type="cellIs" dxfId="12" priority="12" stopIfTrue="1" operator="equal">
      <formula>"TATH"</formula>
    </cfRule>
    <cfRule type="cellIs" dxfId="11" priority="13" stopIfTrue="1" operator="equal">
      <formula>"THTA"</formula>
    </cfRule>
    <cfRule type="cellIs" dxfId="10" priority="14" stopIfTrue="1" operator="equal">
      <formula>"TABH"</formula>
    </cfRule>
    <cfRule type="cellIs" dxfId="9" priority="15" stopIfTrue="1" operator="equal">
      <formula>"BHBA"</formula>
    </cfRule>
    <cfRule type="cellIs" dxfId="8" priority="16" stopIfTrue="1" operator="equal">
      <formula>"THBA"</formula>
    </cfRule>
  </conditionalFormatting>
  <conditionalFormatting sqref="E47">
    <cfRule type="cellIs" dxfId="7" priority="1" stopIfTrue="1" operator="equal">
      <formula>"BATH"</formula>
    </cfRule>
    <cfRule type="cellIs" dxfId="6" priority="2" stopIfTrue="1" operator="equal">
      <formula>"BABH"</formula>
    </cfRule>
    <cfRule type="cellIs" dxfId="5" priority="3" stopIfTrue="1" operator="equal">
      <formula>"BHTA"</formula>
    </cfRule>
    <cfRule type="cellIs" dxfId="4" priority="4" stopIfTrue="1" operator="equal">
      <formula>"TATH"</formula>
    </cfRule>
    <cfRule type="cellIs" dxfId="3" priority="5" stopIfTrue="1" operator="equal">
      <formula>"THTA"</formula>
    </cfRule>
    <cfRule type="cellIs" dxfId="2" priority="6" stopIfTrue="1" operator="equal">
      <formula>"TABH"</formula>
    </cfRule>
    <cfRule type="cellIs" dxfId="1" priority="7" stopIfTrue="1" operator="equal">
      <formula>"BHBA"</formula>
    </cfRule>
    <cfRule type="cellIs" dxfId="0" priority="8" stopIfTrue="1" operator="equal">
      <formula>"THBA"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Change History</vt:lpstr>
      <vt:lpstr>Season Fixtures</vt:lpstr>
      <vt:lpstr>Ticker Team ratings</vt:lpstr>
      <vt:lpstr>Fixture data</vt:lpstr>
      <vt:lpstr>201718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Richard Kenny</dc:creator>
  <cp:lastModifiedBy>Richard Kenny</cp:lastModifiedBy>
  <dcterms:created xsi:type="dcterms:W3CDTF">2017-07-15T17:57:54Z</dcterms:created>
  <dcterms:modified xsi:type="dcterms:W3CDTF">2018-08-05T07:23:44Z</dcterms:modified>
</cp:coreProperties>
</file>