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0" yWindow="0" windowWidth="23040" windowHeight="9390" tabRatio="737" activeTab="2"/>
  </bookViews>
  <sheets>
    <sheet name="Revision History" sheetId="1" r:id="rId1"/>
    <sheet name="JIRA_SR Overview" sheetId="3" r:id="rId2"/>
    <sheet name="Test Scenario" sheetId="4" r:id="rId3"/>
    <sheet name="Test Conditions &amp; Scripts" sheetId="5" r:id="rId4"/>
    <sheet name="SIT-Verify" sheetId="6" r:id="rId5"/>
    <sheet name="UAT-Verify" sheetId="7" r:id="rId6"/>
    <sheet name="QA Test Case Guide" sheetId="8"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5" l="1"/>
  <c r="I10" i="5"/>
  <c r="G23" i="5"/>
  <c r="I14" i="5" l="1"/>
  <c r="B21" i="5"/>
  <c r="G22" i="5" l="1"/>
  <c r="G21" i="5"/>
  <c r="I13" i="5" s="1"/>
  <c r="I4" i="5" l="1"/>
  <c r="I5" i="5"/>
  <c r="B5" i="5"/>
  <c r="B4" i="5"/>
  <c r="C2" i="4" l="1"/>
  <c r="I15" i="5" l="1"/>
  <c r="I16" i="5" l="1"/>
</calcChain>
</file>

<file path=xl/comments1.xml><?xml version="1.0" encoding="utf-8"?>
<comments xmlns="http://schemas.openxmlformats.org/spreadsheetml/2006/main">
  <authors>
    <author>Author</author>
  </authors>
  <commentList>
    <comment ref="E7" authorId="0" shapeId="0">
      <text>
        <r>
          <rPr>
            <b/>
            <sz val="9"/>
            <color indexed="81"/>
            <rFont val="Tahoma"/>
            <family val="2"/>
          </rPr>
          <t xml:space="preserve"> • Format: Given/When/Then
e.g. Given some precondition When I do some action Then I expect some result</t>
        </r>
      </text>
    </comment>
  </commentList>
</comments>
</file>

<file path=xl/sharedStrings.xml><?xml version="1.0" encoding="utf-8"?>
<sst xmlns="http://schemas.openxmlformats.org/spreadsheetml/2006/main" count="131" uniqueCount="122">
  <si>
    <t>JIRA/SR Functional Test Cases</t>
  </si>
  <si>
    <t>REVISION HISTORY</t>
  </si>
  <si>
    <t>Comments</t>
  </si>
  <si>
    <t>Reviewer</t>
  </si>
  <si>
    <t>UAT Rev/Build</t>
  </si>
  <si>
    <t>Prod Rev/Build</t>
  </si>
  <si>
    <t>Project:</t>
  </si>
  <si>
    <t>Problem Description</t>
  </si>
  <si>
    <t>Fix Applied / Impact Analysis</t>
  </si>
  <si>
    <t>Alternatives if any</t>
  </si>
  <si>
    <t>{ Alternatives pertain to patching done as a temporary fix applied prior to the actual code fix merged in UAT/Production. In addition, please state here the exact date the patch
was applied and the results if any }</t>
  </si>
  <si>
    <t>SVN Directory / Files Affected</t>
  </si>
  <si>
    <t>{ SVN Directory in UAT/Prod and the file(s) that was updated to apply the fix. }</t>
  </si>
  <si>
    <t>Software environment setup</t>
  </si>
  <si>
    <t>{ Browser application and version (default IE), 3rd Party Software used and version }</t>
  </si>
  <si>
    <r>
      <rPr>
        <b/>
        <sz val="11"/>
        <color theme="1"/>
        <rFont val="Calibri"/>
        <family val="2"/>
        <scheme val="minor"/>
      </rPr>
      <t xml:space="preserve">Note: </t>
    </r>
    <r>
      <rPr>
        <sz val="11"/>
        <color theme="1"/>
        <rFont val="Calibri"/>
        <family val="2"/>
        <scheme val="minor"/>
      </rPr>
      <t>This Document is intended for the use of the individual or organization named in the Distribution List.  If you are not the intended recipient or the agent or employee responsible for delivering it to the intended recipient, you are hereby notified that any use, dissemination, distribution or copying of this communication is strictly prohibited. If you have received this in error, please notify us immediately and return the original message to us at the address shown below.</t>
    </r>
  </si>
  <si>
    <t>JIRA REF#:</t>
  </si>
  <si>
    <t>PROJECT:</t>
  </si>
  <si>
    <t>TS ID</t>
  </si>
  <si>
    <t>CAN BE TESTED IN PROD?</t>
  </si>
  <si>
    <t>REMARKS</t>
  </si>
  <si>
    <t>TEST CONDITIONS &amp; SCRIPTS</t>
  </si>
  <si>
    <t>TC ID</t>
  </si>
  <si>
    <t>Description</t>
  </si>
  <si>
    <t>Expected Results</t>
  </si>
  <si>
    <t>Executed by:</t>
  </si>
  <si>
    <t># Pass Steps:</t>
  </si>
  <si>
    <t># Fail Steps:</t>
  </si>
  <si>
    <t>Total Number of Steps:</t>
  </si>
  <si>
    <t>Success Rate:</t>
  </si>
  <si>
    <t>Execution Rate:</t>
  </si>
  <si>
    <t>Test Conditions</t>
  </si>
  <si>
    <t>Step #</t>
  </si>
  <si>
    <t>Actions</t>
  </si>
  <si>
    <t>Test Data</t>
  </si>
  <si>
    <t>Status</t>
  </si>
  <si>
    <t>Defect ID</t>
  </si>
  <si>
    <t>Remarks</t>
  </si>
  <si>
    <t>Script Execution:</t>
  </si>
  <si>
    <t>novaCITYNETS Pte Ltd</t>
  </si>
  <si>
    <t>Screenshot # 1</t>
  </si>
  <si>
    <t>Screenshot # 2</t>
  </si>
  <si>
    <t>Screenshot # 3</t>
  </si>
  <si>
    <t>Screenshot # 4</t>
  </si>
  <si>
    <t>Screenshot # 5</t>
  </si>
  <si>
    <t>Screenshot # 6</t>
  </si>
  <si>
    <t>Pre-conditions</t>
  </si>
  <si>
    <t>Number of Steps Executed:</t>
  </si>
  <si>
    <t>Reviewed by:</t>
  </si>
  <si>
    <t>Date Reviewed:</t>
  </si>
  <si>
    <t>MODULE:</t>
  </si>
  <si>
    <t>Signed-Off Date</t>
  </si>
  <si>
    <t>Created Date</t>
  </si>
  <si>
    <t>Tester</t>
  </si>
  <si>
    <t>Developer</t>
  </si>
  <si>
    <t>Module:</t>
  </si>
  <si>
    <t>{UAT Rev No}/{Build No}</t>
  </si>
  <si>
    <t>{Prod Rev No}/{Prod No}</t>
  </si>
  <si>
    <t>FUNCTION</t>
  </si>
  <si>
    <t>SUB-MODULE</t>
  </si>
  <si>
    <t>{ Brief Description of the fix implemented and applied impact analysis to other modules if any }</t>
  </si>
  <si>
    <t>Acceptance Criteria</t>
  </si>
  <si>
    <t>Terms</t>
  </si>
  <si>
    <t>Definition</t>
  </si>
  <si>
    <t>REMINDERS FOR TESTERS:</t>
  </si>
  <si>
    <t>TEST CASE REVIEW PROCESS</t>
  </si>
  <si>
    <t>1) Once the tester have completed the Test Case Creation, the completed test case should be send for review of the Developer working for that module.</t>
  </si>
  <si>
    <t>2) If no further reviews coming from Dev then the test case will be assign to the BA for review and sign-off.</t>
  </si>
  <si>
    <r>
      <rPr>
        <sz val="11"/>
        <color rgb="FFFF0000"/>
        <rFont val="Calibri"/>
        <family val="2"/>
        <scheme val="minor"/>
      </rPr>
      <t>Note:</t>
    </r>
    <r>
      <rPr>
        <sz val="11"/>
        <color theme="1"/>
        <rFont val="Calibri"/>
        <family val="2"/>
        <scheme val="minor"/>
      </rPr>
      <t xml:space="preserve"> It is important that the Test Case is Signed-off by the BA before it will be used for Test Execution. Place in this test case the Signed-Off email thread from BA.</t>
    </r>
  </si>
  <si>
    <t>Test Condition</t>
  </si>
  <si>
    <r>
      <t xml:space="preserve">In agile methodologies, acceptance criteria refers to a set of predefined requirements that must be met in order to mark a user story complete. Acceptance criteria are also sometimes called the “definition of done” because they determine the scope and requirements that must be executed by developers to consider the user story finished.
Ways on creating a good Acceptance Criteria:
</t>
    </r>
    <r>
      <rPr>
        <sz val="11"/>
        <color theme="1"/>
        <rFont val="Calibri"/>
        <family val="2"/>
      </rPr>
      <t xml:space="preserve">• </t>
    </r>
    <r>
      <rPr>
        <sz val="11"/>
        <color theme="1"/>
        <rFont val="Calibri"/>
        <family val="2"/>
        <scheme val="minor"/>
      </rPr>
      <t xml:space="preserve">The Given/When/Then format is helpful way to specify criteria: Given some precondition When I do some action Then I expect some result.
• Criteria should state intent, but not a solution. (e.g., “User can approve or reject an invoice” rather than “User can click a checkbox to approve an invoice”).
• Acceptance criteria should provide user perspective. Acceptance criteria is a means of looking at the problem at hand from a customer’s standpoint. It should be written in the context of a real user’s experience.
• Should be relatively high-level while still providing enough detail to be useful
</t>
    </r>
    <r>
      <rPr>
        <sz val="11"/>
        <color rgb="FFFF0000"/>
        <rFont val="Calibri"/>
        <family val="2"/>
        <scheme val="minor"/>
      </rPr>
      <t>Note:</t>
    </r>
    <r>
      <rPr>
        <sz val="11"/>
        <color theme="1"/>
        <rFont val="Calibri"/>
        <family val="2"/>
        <scheme val="minor"/>
      </rPr>
      <t xml:space="preserve"> Acceptance Critera derives from User Requirements Specification.
Example:
Scenario: System user signs in with valid credentials
“</t>
    </r>
    <r>
      <rPr>
        <i/>
        <sz val="11"/>
        <color theme="1"/>
        <rFont val="Calibri"/>
        <family val="2"/>
        <scheme val="minor"/>
      </rPr>
      <t>Given</t>
    </r>
    <r>
      <rPr>
        <sz val="11"/>
        <color theme="1"/>
        <rFont val="Calibri"/>
        <family val="2"/>
        <scheme val="minor"/>
      </rPr>
      <t xml:space="preserve"> I’m a logged-out system user
and I’m on the Sign-In page
</t>
    </r>
    <r>
      <rPr>
        <i/>
        <sz val="11"/>
        <color theme="1"/>
        <rFont val="Calibri"/>
        <family val="2"/>
        <scheme val="minor"/>
      </rPr>
      <t>When</t>
    </r>
    <r>
      <rPr>
        <sz val="11"/>
        <color theme="1"/>
        <rFont val="Calibri"/>
        <family val="2"/>
        <scheme val="minor"/>
      </rPr>
      <t xml:space="preserve"> I fill in the “Username” and “Password” fields with my authentication credentials
and I click the Sign-In button
</t>
    </r>
    <r>
      <rPr>
        <i/>
        <sz val="11"/>
        <color theme="1"/>
        <rFont val="Calibri"/>
        <family val="2"/>
        <scheme val="minor"/>
      </rPr>
      <t>Then</t>
    </r>
    <r>
      <rPr>
        <sz val="11"/>
        <color theme="1"/>
        <rFont val="Calibri"/>
        <family val="2"/>
        <scheme val="minor"/>
      </rPr>
      <t xml:space="preserve"> the system signs me in”</t>
    </r>
  </si>
  <si>
    <t>IMPORTANT QA DEFINITION</t>
  </si>
  <si>
    <t>Test Condition is the specification that a tester must follow for testing an Application. There can be multiple Test Conditions in a Test Scenario.</t>
  </si>
  <si>
    <t>URS/SR/JIRA</t>
  </si>
  <si>
    <t>1. Rename the file with this format: 
     For JIRA: BCAISPS_JIRA_12345_Functional Test Case_v1.0
     For SR: BCAISPS_SR_Module_SRName (e.g. BCAISPS_SR_TBP_New SQL View_v1.0)
2. Populate all the tabs with clear and concise description.
3. Link the URS to the Test Scenario/Acceptance Criteria
4. Identify the Test Data needed during Test Case Creation.</t>
  </si>
  <si>
    <t>BE</t>
  </si>
  <si>
    <t>BP</t>
  </si>
  <si>
    <t>CD</t>
  </si>
  <si>
    <t>TOP</t>
  </si>
  <si>
    <t>TBP</t>
  </si>
  <si>
    <t>PSI</t>
  </si>
  <si>
    <t>FM</t>
  </si>
  <si>
    <t>SD</t>
  </si>
  <si>
    <t>ENF</t>
  </si>
  <si>
    <t>SA</t>
  </si>
  <si>
    <t>BM</t>
  </si>
  <si>
    <t>GMEB</t>
  </si>
  <si>
    <t>LS</t>
  </si>
  <si>
    <t>BS (Inbox)</t>
  </si>
  <si>
    <t>Counter</t>
  </si>
  <si>
    <t>Sys Admin</t>
  </si>
  <si>
    <t>BCA ISPS2</t>
  </si>
  <si>
    <t>Common</t>
  </si>
  <si>
    <t>Completed Actual Hours</t>
  </si>
  <si>
    <t xml:space="preserve"> Target Date</t>
  </si>
  <si>
    <t>CD-Comm</t>
  </si>
  <si>
    <t>CD-Consult</t>
  </si>
  <si>
    <t>CD-Ncom</t>
  </si>
  <si>
    <t>CD-Plan</t>
  </si>
  <si>
    <t>CD-Waiver</t>
  </si>
  <si>
    <t>ESS-CORR</t>
  </si>
  <si>
    <t>TS_ID_001</t>
  </si>
  <si>
    <t>TC_ID_001</t>
  </si>
  <si>
    <t>Actual Results</t>
  </si>
  <si>
    <t>SIT Test Status by NOVA</t>
  </si>
  <si>
    <t>UAT Status by BCA Users</t>
  </si>
  <si>
    <t>Screenshot #1</t>
  </si>
  <si>
    <t>Passed</t>
  </si>
  <si>
    <t>Screenshot # 7</t>
  </si>
  <si>
    <t>Shayne</t>
  </si>
  <si>
    <t>TEST GOAL</t>
  </si>
  <si>
    <t>Joash</t>
  </si>
  <si>
    <t>Neha</t>
  </si>
  <si>
    <t>Hi ISPS Support
The nos. of Advertising Sign is missing in the summary screen.
See Shiau Ling (Ms)</t>
  </si>
  <si>
    <t>BCAISPS-14641</t>
  </si>
  <si>
    <t>Open a Process Temporary Building Permit case</t>
  </si>
  <si>
    <t>Navigate to Main Form &gt; Tick anything under Type of Application - Advertising Structure &gt; Update fields under Structure Used for Outdoor Display grid &gt; Click Save</t>
  </si>
  <si>
    <t>Navigate to Summary &gt; Locate Type of Application &gt; Verify that the 'Structure Used for Outdoor Display' grid is displayed in the Summary screen</t>
  </si>
  <si>
    <t>Verify that the 'Structure Used for Outdoor Display' grid is displayed in the Summary screen</t>
  </si>
  <si>
    <t>The 'Structure Used for Outdoor Display' grid in the Main Form should be displayed in the Summary screen of Process Temporary Building Permit case.</t>
  </si>
  <si>
    <t>Screenshot #2</t>
  </si>
  <si>
    <t>Screenshot #3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</si>
</sst>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3409]dd\-mmm\-yy;@"/>
  </numFmts>
  <fonts count="20" x14ac:knownFonts="1">
    <font>
      <sz val="11"/>
      <color theme="1"/>
      <name val="Calibri"/>
      <family val="2"/>
      <scheme val="minor"/>
    </font>
    <font>
      <b/>
      <sz val="11"/>
      <color theme="1"/>
      <name val="Calibri"/>
      <family val="2"/>
      <scheme val="minor"/>
    </font>
    <font>
      <b/>
      <sz val="10"/>
      <name val="Arial"/>
      <family val="2"/>
    </font>
    <font>
      <sz val="10"/>
      <name val="Arial"/>
      <family val="2"/>
    </font>
    <font>
      <b/>
      <i/>
      <sz val="11"/>
      <color theme="1"/>
      <name val="Calibri"/>
      <family val="2"/>
      <scheme val="minor"/>
    </font>
    <font>
      <b/>
      <i/>
      <sz val="10"/>
      <color theme="1"/>
      <name val="Calibri"/>
      <family val="2"/>
      <scheme val="minor"/>
    </font>
    <font>
      <sz val="10"/>
      <name val="Calibri"/>
      <family val="2"/>
      <scheme val="minor"/>
    </font>
    <font>
      <sz val="10"/>
      <color theme="1"/>
      <name val="Calibri"/>
      <family val="2"/>
      <scheme val="minor"/>
    </font>
    <font>
      <b/>
      <sz val="9"/>
      <color indexed="81"/>
      <name val="Tahoma"/>
      <family val="2"/>
    </font>
    <font>
      <sz val="11"/>
      <color rgb="FFFF0000"/>
      <name val="Calibri"/>
      <family val="2"/>
      <scheme val="minor"/>
    </font>
    <font>
      <sz val="11"/>
      <color theme="1"/>
      <name val="Calibri"/>
      <family val="2"/>
    </font>
    <font>
      <i/>
      <sz val="11"/>
      <color theme="1"/>
      <name val="Calibri"/>
      <family val="2"/>
      <scheme val="minor"/>
    </font>
    <font>
      <sz val="11"/>
      <color theme="0"/>
      <name val="Calibri"/>
      <family val="2"/>
      <scheme val="minor"/>
    </font>
    <font>
      <sz val="10"/>
      <name val="Arial"/>
      <family val="2"/>
    </font>
    <font>
      <sz val="11"/>
      <color indexed="9"/>
      <name val="Calibri"/>
      <family val="2"/>
      <charset val="1"/>
    </font>
    <font>
      <sz val="11"/>
      <color indexed="8"/>
      <name val="Calibri"/>
      <family val="2"/>
      <charset val="1"/>
    </font>
    <font>
      <sz val="11"/>
      <color indexed="8"/>
      <name val="Calibri"/>
      <family val="2"/>
    </font>
    <font>
      <sz val="10"/>
      <color theme="1"/>
      <name val="Arial"/>
      <family val="2"/>
    </font>
    <font>
      <b/>
      <sz val="8"/>
      <color theme="1"/>
      <name val="Arial"/>
      <family val="2"/>
    </font>
    <font>
      <b/>
      <sz val="10"/>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4"/>
        <bgColor indexed="23"/>
      </patternFill>
    </fill>
    <fill>
      <patternFill patternType="solid">
        <fgColor indexed="25"/>
        <bgColor indexed="61"/>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9">
    <xf numFmtId="0" fontId="0" fillId="0" borderId="0"/>
    <xf numFmtId="0" fontId="3" fillId="0" borderId="0"/>
    <xf numFmtId="0" fontId="13" fillId="0" borderId="0"/>
    <xf numFmtId="0" fontId="14" fillId="8" borderId="0"/>
    <xf numFmtId="0" fontId="14" fillId="9" borderId="0"/>
    <xf numFmtId="0" fontId="15" fillId="0" borderId="0"/>
    <xf numFmtId="0" fontId="3" fillId="0" borderId="0"/>
    <xf numFmtId="43" fontId="16" fillId="0" borderId="0" applyFont="0" applyFill="0" applyBorder="0" applyAlignment="0" applyProtection="0"/>
    <xf numFmtId="0" fontId="3" fillId="0" borderId="0"/>
  </cellStyleXfs>
  <cellXfs count="148">
    <xf numFmtId="0" fontId="0" fillId="0" borderId="0" xfId="0"/>
    <xf numFmtId="0" fontId="2" fillId="0" borderId="0" xfId="0" applyFont="1" applyAlignment="1">
      <alignment horizontal="left" vertical="center"/>
    </xf>
    <xf numFmtId="0" fontId="0" fillId="0" borderId="5" xfId="0" applyBorder="1"/>
    <xf numFmtId="0" fontId="0" fillId="0" borderId="8" xfId="0" applyBorder="1"/>
    <xf numFmtId="0" fontId="1" fillId="3" borderId="3" xfId="0" applyFont="1" applyFill="1" applyBorder="1" applyAlignment="1">
      <alignment vertical="center"/>
    </xf>
    <xf numFmtId="0" fontId="1" fillId="3" borderId="6" xfId="0" applyFont="1" applyFill="1" applyBorder="1" applyAlignment="1">
      <alignment vertical="center"/>
    </xf>
    <xf numFmtId="0" fontId="0" fillId="0" borderId="0" xfId="0" applyAlignment="1">
      <alignment horizontal="center" vertical="center"/>
    </xf>
    <xf numFmtId="0" fontId="0" fillId="0" borderId="16" xfId="0" applyBorder="1"/>
    <xf numFmtId="0" fontId="1" fillId="3" borderId="20" xfId="0" applyFont="1" applyFill="1" applyBorder="1" applyAlignment="1">
      <alignment horizontal="center" vertical="center"/>
    </xf>
    <xf numFmtId="0" fontId="1" fillId="3" borderId="22" xfId="0" applyFont="1" applyFill="1" applyBorder="1" applyAlignment="1">
      <alignment horizontal="center" vertical="center"/>
    </xf>
    <xf numFmtId="0" fontId="3" fillId="0" borderId="0" xfId="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1" fillId="3" borderId="15" xfId="0" applyFont="1" applyFill="1" applyBorder="1" applyAlignment="1">
      <alignment vertical="center"/>
    </xf>
    <xf numFmtId="0" fontId="5" fillId="0" borderId="0" xfId="0" applyFont="1" applyAlignment="1">
      <alignment vertical="center"/>
    </xf>
    <xf numFmtId="0" fontId="0" fillId="0" borderId="16" xfId="0" applyBorder="1" applyAlignment="1">
      <alignment vertical="center"/>
    </xf>
    <xf numFmtId="0" fontId="0" fillId="0" borderId="1" xfId="0" applyBorder="1" applyAlignment="1">
      <alignment vertical="center" wrapText="1"/>
    </xf>
    <xf numFmtId="0" fontId="1" fillId="3" borderId="15" xfId="0" applyFont="1" applyFill="1" applyBorder="1" applyAlignment="1">
      <alignment vertical="center" wrapText="1"/>
    </xf>
    <xf numFmtId="0" fontId="0" fillId="5" borderId="5" xfId="0" applyFill="1" applyBorder="1" applyAlignment="1">
      <alignment vertical="center"/>
    </xf>
    <xf numFmtId="0" fontId="1" fillId="5" borderId="15" xfId="0" applyFont="1" applyFill="1" applyBorder="1" applyAlignment="1">
      <alignment vertical="center"/>
    </xf>
    <xf numFmtId="0" fontId="0" fillId="5" borderId="16" xfId="0" applyFill="1" applyBorder="1" applyAlignment="1">
      <alignment vertical="center"/>
    </xf>
    <xf numFmtId="0" fontId="4" fillId="5" borderId="3" xfId="0" applyFont="1" applyFill="1" applyBorder="1" applyAlignment="1">
      <alignment vertical="center"/>
    </xf>
    <xf numFmtId="0" fontId="0" fillId="0" borderId="17" xfId="0" applyBorder="1" applyAlignment="1">
      <alignment vertical="center" wrapText="1"/>
    </xf>
    <xf numFmtId="0" fontId="0" fillId="0" borderId="18" xfId="0" applyBorder="1" applyAlignment="1">
      <alignment vertical="center" wrapText="1"/>
    </xf>
    <xf numFmtId="0" fontId="0" fillId="0" borderId="16" xfId="0" applyBorder="1" applyAlignment="1">
      <alignment vertical="center" wrapText="1"/>
    </xf>
    <xf numFmtId="0" fontId="0" fillId="0" borderId="1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7" xfId="0" applyBorder="1" applyAlignment="1">
      <alignment horizontal="center" wrapText="1"/>
    </xf>
    <xf numFmtId="0" fontId="0" fillId="0" borderId="19" xfId="0" applyBorder="1" applyAlignment="1">
      <alignment vertical="center" wrapText="1"/>
    </xf>
    <xf numFmtId="0" fontId="1" fillId="3" borderId="34" xfId="0" applyFont="1" applyFill="1" applyBorder="1" applyAlignment="1">
      <alignment horizontal="center" vertical="center"/>
    </xf>
    <xf numFmtId="0" fontId="2" fillId="0" borderId="0" xfId="1" applyFont="1" applyAlignment="1">
      <alignment horizontal="center"/>
    </xf>
    <xf numFmtId="0" fontId="0" fillId="0" borderId="18" xfId="0" applyBorder="1" applyAlignment="1">
      <alignment horizontal="center" vertical="center" wrapText="1"/>
    </xf>
    <xf numFmtId="0" fontId="0" fillId="0" borderId="7" xfId="0" applyBorder="1" applyAlignment="1">
      <alignment horizontal="center" vertical="center" wrapText="1"/>
    </xf>
    <xf numFmtId="10" fontId="1" fillId="0" borderId="16" xfId="0" applyNumberFormat="1" applyFont="1" applyBorder="1" applyAlignment="1">
      <alignment horizontal="right" vertical="center"/>
    </xf>
    <xf numFmtId="10" fontId="1" fillId="0" borderId="8" xfId="0" applyNumberFormat="1" applyFont="1" applyBorder="1" applyAlignment="1">
      <alignment horizontal="right" vertical="center"/>
    </xf>
    <xf numFmtId="0" fontId="0" fillId="0" borderId="0" xfId="0" quotePrefix="1" applyAlignment="1">
      <alignment vertical="center"/>
    </xf>
    <xf numFmtId="0" fontId="1" fillId="2" borderId="1"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16" xfId="0" applyFont="1" applyFill="1" applyBorder="1" applyAlignment="1">
      <alignment horizontal="center" vertical="center"/>
    </xf>
    <xf numFmtId="0" fontId="0" fillId="0" borderId="0" xfId="0" applyBorder="1" applyAlignment="1">
      <alignment vertical="top" wrapText="1"/>
    </xf>
    <xf numFmtId="0" fontId="1" fillId="3" borderId="21" xfId="0" applyFont="1" applyFill="1" applyBorder="1" applyAlignment="1">
      <alignment horizontal="center" vertical="center"/>
    </xf>
    <xf numFmtId="0" fontId="0" fillId="0" borderId="18" xfId="0" applyBorder="1" applyAlignment="1">
      <alignment horizontal="left" vertical="center" wrapText="1"/>
    </xf>
    <xf numFmtId="0" fontId="0" fillId="0" borderId="1" xfId="0" applyBorder="1" applyAlignment="1">
      <alignment horizontal="left" vertical="center" wrapText="1"/>
    </xf>
    <xf numFmtId="0" fontId="0" fillId="0" borderId="38" xfId="0" applyBorder="1" applyAlignment="1">
      <alignment horizontal="center" vertical="center" wrapText="1"/>
    </xf>
    <xf numFmtId="0" fontId="1" fillId="0" borderId="0" xfId="0" applyFont="1"/>
    <xf numFmtId="0" fontId="0" fillId="0" borderId="0" xfId="0" applyAlignment="1">
      <alignment horizontal="left" vertical="center"/>
    </xf>
    <xf numFmtId="0" fontId="0" fillId="0" borderId="0" xfId="0" applyAlignment="1">
      <alignment horizontal="left" vertical="center"/>
    </xf>
    <xf numFmtId="0" fontId="0" fillId="0" borderId="15" xfId="0" applyBorder="1" applyAlignment="1">
      <alignment vertical="top"/>
    </xf>
    <xf numFmtId="0" fontId="0" fillId="0" borderId="6" xfId="0" applyBorder="1"/>
    <xf numFmtId="0" fontId="1" fillId="7" borderId="3" xfId="0" applyFont="1" applyFill="1" applyBorder="1" applyAlignment="1">
      <alignment horizontal="left" vertical="center"/>
    </xf>
    <xf numFmtId="0" fontId="0" fillId="0" borderId="39" xfId="0" applyBorder="1" applyAlignment="1">
      <alignment horizontal="center" vertical="center" wrapText="1"/>
    </xf>
    <xf numFmtId="0" fontId="12" fillId="0" borderId="0" xfId="0" applyFont="1" applyAlignment="1">
      <alignment horizontal="left" vertical="top"/>
    </xf>
    <xf numFmtId="0" fontId="12" fillId="0" borderId="0" xfId="0" applyFont="1"/>
    <xf numFmtId="0" fontId="1" fillId="2" borderId="1" xfId="0" applyFont="1" applyFill="1" applyBorder="1" applyAlignment="1">
      <alignment horizontal="center" vertical="center" wrapText="1"/>
    </xf>
    <xf numFmtId="0" fontId="1" fillId="3" borderId="35"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164" fontId="0" fillId="0" borderId="6" xfId="0" applyNumberFormat="1" applyBorder="1" applyAlignment="1">
      <alignment horizontal="center" vertical="center"/>
    </xf>
    <xf numFmtId="164" fontId="7" fillId="0" borderId="7" xfId="0" applyNumberFormat="1" applyFont="1" applyBorder="1" applyAlignment="1">
      <alignment horizontal="center" vertical="center"/>
    </xf>
    <xf numFmtId="2" fontId="0" fillId="0" borderId="7" xfId="0" applyNumberFormat="1" applyBorder="1" applyAlignment="1">
      <alignment horizontal="center" vertical="center" wrapText="1"/>
    </xf>
    <xf numFmtId="164" fontId="0" fillId="0" borderId="7" xfId="0" applyNumberFormat="1" applyBorder="1" applyAlignment="1">
      <alignment horizontal="center" vertical="center"/>
    </xf>
    <xf numFmtId="0" fontId="6" fillId="0" borderId="7" xfId="0" applyFont="1" applyBorder="1" applyAlignment="1">
      <alignment horizontal="center" vertical="center" wrapText="1"/>
    </xf>
    <xf numFmtId="0" fontId="0" fillId="0" borderId="8" xfId="0" applyBorder="1" applyAlignment="1">
      <alignment horizontal="left" vertical="center"/>
    </xf>
    <xf numFmtId="0" fontId="0" fillId="0" borderId="38" xfId="0" applyBorder="1" applyAlignment="1">
      <alignment vertical="center" wrapText="1"/>
    </xf>
    <xf numFmtId="0" fontId="0" fillId="0" borderId="37" xfId="0" applyBorder="1" applyAlignment="1">
      <alignment vertical="center" wrapText="1"/>
    </xf>
    <xf numFmtId="0" fontId="0" fillId="0" borderId="4" xfId="0" applyBorder="1" applyAlignment="1">
      <alignment horizontal="center" vertical="center" wrapText="1"/>
    </xf>
    <xf numFmtId="0" fontId="3" fillId="0" borderId="0" xfId="1" applyAlignment="1"/>
    <xf numFmtId="0" fontId="2" fillId="0" borderId="0" xfId="1" applyFont="1" applyAlignment="1"/>
    <xf numFmtId="0" fontId="1" fillId="3" borderId="42"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40" xfId="0" applyFont="1" applyFill="1" applyBorder="1" applyAlignment="1">
      <alignment horizontal="center" vertical="center" wrapText="1"/>
    </xf>
    <xf numFmtId="0" fontId="1" fillId="3" borderId="41" xfId="0" applyFont="1" applyFill="1" applyBorder="1" applyAlignment="1">
      <alignment horizontal="center" vertical="center" wrapText="1"/>
    </xf>
    <xf numFmtId="0" fontId="0" fillId="0" borderId="0" xfId="0" quotePrefix="1" applyBorder="1" applyAlignment="1">
      <alignment horizontal="left" vertical="top" wrapText="1"/>
    </xf>
    <xf numFmtId="0" fontId="17" fillId="0" borderId="0" xfId="1" applyFont="1"/>
    <xf numFmtId="0" fontId="18" fillId="0" borderId="2" xfId="1" applyFont="1" applyBorder="1" applyAlignment="1">
      <alignment horizontal="center" vertical="center"/>
    </xf>
    <xf numFmtId="0" fontId="18" fillId="0" borderId="0" xfId="1" applyFont="1" applyBorder="1" applyAlignment="1">
      <alignment horizontal="center" vertical="center"/>
    </xf>
    <xf numFmtId="0" fontId="19" fillId="0" borderId="0" xfId="1" applyFont="1" applyAlignment="1">
      <alignment horizontal="center"/>
    </xf>
    <xf numFmtId="0" fontId="18" fillId="0" borderId="23" xfId="1" applyFont="1" applyBorder="1" applyAlignment="1">
      <alignment horizontal="center" vertical="center"/>
    </xf>
    <xf numFmtId="0" fontId="17" fillId="0" borderId="0" xfId="1" applyFont="1" applyAlignment="1"/>
    <xf numFmtId="0" fontId="19" fillId="0" borderId="2" xfId="1" applyFont="1" applyBorder="1" applyAlignment="1">
      <alignment horizontal="center" vertical="center"/>
    </xf>
    <xf numFmtId="0" fontId="0" fillId="0" borderId="7" xfId="0" applyFont="1" applyBorder="1" applyAlignment="1">
      <alignment vertical="center" wrapText="1"/>
    </xf>
    <xf numFmtId="0" fontId="0" fillId="0" borderId="26"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0" fillId="0" borderId="29" xfId="0" applyBorder="1" applyAlignment="1">
      <alignment horizontal="left" vertical="center" wrapText="1"/>
    </xf>
    <xf numFmtId="0" fontId="0" fillId="0" borderId="0" xfId="0" applyBorder="1" applyAlignment="1">
      <alignment horizontal="lef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0" fillId="0" borderId="32" xfId="0" applyBorder="1" applyAlignment="1">
      <alignment horizontal="left" vertical="center" wrapText="1"/>
    </xf>
    <xf numFmtId="0" fontId="0" fillId="0" borderId="33" xfId="0" applyBorder="1" applyAlignment="1">
      <alignment horizontal="left" vertical="center" wrapText="1"/>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2" fillId="0" borderId="0" xfId="1" applyFont="1" applyAlignment="1">
      <alignment horizontal="left" vertical="top"/>
    </xf>
    <xf numFmtId="0" fontId="3" fillId="0" borderId="0" xfId="1" applyAlignment="1">
      <alignment horizontal="left" vertical="top"/>
    </xf>
    <xf numFmtId="0" fontId="2" fillId="6" borderId="0" xfId="1" applyFont="1" applyFill="1" applyAlignment="1">
      <alignment horizontal="left" vertical="top"/>
    </xf>
    <xf numFmtId="0" fontId="3" fillId="0" borderId="0" xfId="1" applyAlignment="1">
      <alignment horizontal="left" vertical="top" wrapText="1"/>
    </xf>
    <xf numFmtId="0" fontId="1" fillId="4" borderId="23" xfId="0" applyFont="1" applyFill="1" applyBorder="1" applyAlignment="1">
      <alignment horizontal="center" vertical="center"/>
    </xf>
    <xf numFmtId="0" fontId="1" fillId="4" borderId="24" xfId="0" applyFont="1" applyFill="1" applyBorder="1" applyAlignment="1">
      <alignment horizontal="center" vertical="center"/>
    </xf>
    <xf numFmtId="0" fontId="1" fillId="4" borderId="25" xfId="0" applyFont="1" applyFill="1" applyBorder="1" applyAlignment="1">
      <alignment horizontal="center" vertical="center"/>
    </xf>
    <xf numFmtId="0" fontId="1" fillId="3" borderId="21" xfId="0" applyFont="1" applyFill="1" applyBorder="1" applyAlignment="1">
      <alignment horizontal="center" vertical="center"/>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27" xfId="0" applyBorder="1" applyAlignment="1">
      <alignment horizontal="left" vertical="center"/>
    </xf>
    <xf numFmtId="0" fontId="0" fillId="0" borderId="9" xfId="0" quotePrefix="1" applyBorder="1" applyAlignment="1">
      <alignment horizontal="left" vertical="center" wrapText="1"/>
    </xf>
    <xf numFmtId="0" fontId="0" fillId="0" borderId="10" xfId="0" quotePrefix="1" applyBorder="1" applyAlignment="1">
      <alignment horizontal="left" vertical="center" wrapText="1"/>
    </xf>
    <xf numFmtId="0" fontId="0" fillId="0" borderId="1" xfId="0" applyBorder="1" applyAlignment="1">
      <alignment horizontal="left" vertical="top" wrapText="1"/>
    </xf>
    <xf numFmtId="0" fontId="0" fillId="0" borderId="36" xfId="0" applyBorder="1" applyAlignment="1">
      <alignment horizontal="left" vertical="top" wrapText="1"/>
    </xf>
    <xf numFmtId="0" fontId="0" fillId="0" borderId="1" xfId="0" applyBorder="1" applyAlignment="1">
      <alignment horizontal="left" vertical="center" wrapText="1"/>
    </xf>
    <xf numFmtId="0" fontId="0" fillId="0" borderId="36"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5" xfId="0" applyBorder="1" applyAlignment="1">
      <alignment horizontal="left" vertical="center" wrapText="1"/>
    </xf>
    <xf numFmtId="0" fontId="3" fillId="0" borderId="0" xfId="1" applyAlignment="1">
      <alignment horizontal="left"/>
    </xf>
    <xf numFmtId="0" fontId="0" fillId="0" borderId="26" xfId="0" applyBorder="1" applyAlignment="1">
      <alignment horizontal="left" vertical="top" wrapText="1"/>
    </xf>
    <xf numFmtId="0" fontId="0" fillId="0" borderId="27" xfId="0" applyBorder="1" applyAlignment="1">
      <alignment horizontal="left" vertical="top"/>
    </xf>
    <xf numFmtId="0" fontId="0" fillId="0" borderId="28" xfId="0" applyBorder="1" applyAlignment="1">
      <alignment horizontal="left" vertical="top"/>
    </xf>
    <xf numFmtId="0" fontId="0" fillId="0" borderId="29"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0" fillId="0" borderId="1" xfId="0" applyBorder="1" applyAlignment="1">
      <alignment horizontal="left" vertical="top"/>
    </xf>
    <xf numFmtId="0" fontId="0" fillId="0" borderId="16" xfId="0" applyBorder="1" applyAlignment="1">
      <alignment horizontal="left" vertical="top"/>
    </xf>
    <xf numFmtId="0" fontId="1" fillId="7" borderId="4" xfId="0" applyFont="1" applyFill="1" applyBorder="1" applyAlignment="1">
      <alignment horizontal="left" vertical="center"/>
    </xf>
    <xf numFmtId="0" fontId="1" fillId="7" borderId="5" xfId="0" applyFont="1" applyFill="1" applyBorder="1" applyAlignment="1">
      <alignment horizontal="left" vertical="center"/>
    </xf>
    <xf numFmtId="0" fontId="0" fillId="0" borderId="7" xfId="0" applyBorder="1" applyAlignment="1">
      <alignment horizontal="left"/>
    </xf>
    <xf numFmtId="0" fontId="0" fillId="0" borderId="8" xfId="0" applyBorder="1" applyAlignment="1">
      <alignment horizontal="left"/>
    </xf>
    <xf numFmtId="0" fontId="1" fillId="7" borderId="23" xfId="0" applyFont="1" applyFill="1" applyBorder="1" applyAlignment="1">
      <alignment horizontal="left" vertical="center"/>
    </xf>
    <xf numFmtId="0" fontId="1" fillId="7" borderId="24" xfId="0" applyFont="1" applyFill="1" applyBorder="1" applyAlignment="1">
      <alignment horizontal="left" vertical="center"/>
    </xf>
    <xf numFmtId="0" fontId="1" fillId="7" borderId="25" xfId="0" applyFont="1" applyFill="1" applyBorder="1" applyAlignment="1">
      <alignment horizontal="left" vertical="center"/>
    </xf>
    <xf numFmtId="0" fontId="0" fillId="0" borderId="20" xfId="0" applyBorder="1" applyAlignment="1">
      <alignment horizontal="left" vertical="top" wrapText="1"/>
    </xf>
    <xf numFmtId="0" fontId="0" fillId="0" borderId="22" xfId="0" applyBorder="1" applyAlignment="1">
      <alignment horizontal="left" vertical="top" wrapText="1"/>
    </xf>
    <xf numFmtId="0" fontId="0" fillId="0" borderId="23" xfId="0" quotePrefix="1" applyBorder="1" applyAlignment="1">
      <alignment horizontal="left" vertical="center" wrapText="1"/>
    </xf>
    <xf numFmtId="0" fontId="0" fillId="0" borderId="25" xfId="0" quotePrefix="1" applyBorder="1" applyAlignment="1">
      <alignment horizontal="left" vertical="center" wrapText="1"/>
    </xf>
  </cellXfs>
  <cellStyles count="9">
    <cellStyle name="Comma 2" xfId="7"/>
    <cellStyle name="Excel Built-in Accent1" xfId="3"/>
    <cellStyle name="Excel Built-in Accent2" xfId="4"/>
    <cellStyle name="Excel Built-in Normal" xfId="5"/>
    <cellStyle name="Normal" xfId="0" builtinId="0"/>
    <cellStyle name="Normal 2" xfId="1"/>
    <cellStyle name="Normal 2 2" xfId="6"/>
    <cellStyle name="Normal 2 3" xfId="2"/>
    <cellStyle name="Normal 5" xfId="8"/>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19050</xdr:colOff>
      <xdr:row>0</xdr:row>
      <xdr:rowOff>0</xdr:rowOff>
    </xdr:from>
    <xdr:ext cx="1133475" cy="952500"/>
    <xdr:pic>
      <xdr:nvPicPr>
        <xdr:cNvPr id="3" name="image1.jpg" title="Image"/>
        <xdr:cNvPicPr preferRelativeResize="0"/>
      </xdr:nvPicPr>
      <xdr:blipFill>
        <a:blip xmlns:r="http://schemas.openxmlformats.org/officeDocument/2006/relationships" r:embed="rId1" cstate="print"/>
        <a:stretch>
          <a:fillRect/>
        </a:stretch>
      </xdr:blipFill>
      <xdr:spPr>
        <a:xfrm>
          <a:off x="133350" y="0"/>
          <a:ext cx="1133475" cy="9525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0</xdr:row>
      <xdr:rowOff>0</xdr:rowOff>
    </xdr:from>
    <xdr:ext cx="638175" cy="523875"/>
    <xdr:pic>
      <xdr:nvPicPr>
        <xdr:cNvPr id="2" name="image1.jpg" title="Image"/>
        <xdr:cNvPicPr preferRelativeResize="0"/>
      </xdr:nvPicPr>
      <xdr:blipFill>
        <a:blip xmlns:r="http://schemas.openxmlformats.org/officeDocument/2006/relationships" r:embed="rId1" cstate="print"/>
        <a:stretch>
          <a:fillRect/>
        </a:stretch>
      </xdr:blipFill>
      <xdr:spPr>
        <a:xfrm>
          <a:off x="142875" y="0"/>
          <a:ext cx="638175" cy="5238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5</xdr:col>
      <xdr:colOff>247650</xdr:colOff>
      <xdr:row>25</xdr:row>
      <xdr:rowOff>128764</xdr:rowOff>
    </xdr:to>
    <xdr:pic>
      <xdr:nvPicPr>
        <xdr:cNvPr id="2" name="Picture 1"/>
        <xdr:cNvPicPr>
          <a:picLocks noChangeAspect="1"/>
        </xdr:cNvPicPr>
      </xdr:nvPicPr>
      <xdr:blipFill>
        <a:blip xmlns:r="http://schemas.openxmlformats.org/officeDocument/2006/relationships" r:embed="rId1"/>
        <a:stretch>
          <a:fillRect/>
        </a:stretch>
      </xdr:blipFill>
      <xdr:spPr>
        <a:xfrm>
          <a:off x="257175" y="561975"/>
          <a:ext cx="8410575" cy="4176889"/>
        </a:xfrm>
        <a:prstGeom prst="rect">
          <a:avLst/>
        </a:prstGeom>
        <a:ln>
          <a:solidFill>
            <a:sysClr val="windowText" lastClr="000000"/>
          </a:solidFill>
        </a:ln>
      </xdr:spPr>
    </xdr:pic>
    <xdr:clientData/>
  </xdr:twoCellAnchor>
  <xdr:twoCellAnchor editAs="oneCell">
    <xdr:from>
      <xdr:col>1</xdr:col>
      <xdr:colOff>0</xdr:colOff>
      <xdr:row>29</xdr:row>
      <xdr:rowOff>0</xdr:rowOff>
    </xdr:from>
    <xdr:to>
      <xdr:col>5</xdr:col>
      <xdr:colOff>304800</xdr:colOff>
      <xdr:row>53</xdr:row>
      <xdr:rowOff>146345</xdr:rowOff>
    </xdr:to>
    <xdr:pic>
      <xdr:nvPicPr>
        <xdr:cNvPr id="3" name="Picture 2"/>
        <xdr:cNvPicPr>
          <a:picLocks noChangeAspect="1"/>
        </xdr:cNvPicPr>
      </xdr:nvPicPr>
      <xdr:blipFill>
        <a:blip xmlns:r="http://schemas.openxmlformats.org/officeDocument/2006/relationships" r:embed="rId2"/>
        <a:stretch>
          <a:fillRect/>
        </a:stretch>
      </xdr:blipFill>
      <xdr:spPr>
        <a:xfrm>
          <a:off x="257175" y="5476875"/>
          <a:ext cx="8467725" cy="4032545"/>
        </a:xfrm>
        <a:prstGeom prst="rect">
          <a:avLst/>
        </a:prstGeom>
      </xdr:spPr>
    </xdr:pic>
    <xdr:clientData/>
  </xdr:twoCellAnchor>
  <xdr:twoCellAnchor editAs="oneCell">
    <xdr:from>
      <xdr:col>1</xdr:col>
      <xdr:colOff>0</xdr:colOff>
      <xdr:row>81</xdr:row>
      <xdr:rowOff>0</xdr:rowOff>
    </xdr:from>
    <xdr:to>
      <xdr:col>5</xdr:col>
      <xdr:colOff>317346</xdr:colOff>
      <xdr:row>105</xdr:row>
      <xdr:rowOff>149702</xdr:rowOff>
    </xdr:to>
    <xdr:pic>
      <xdr:nvPicPr>
        <xdr:cNvPr id="7" name="Picture 6"/>
        <xdr:cNvPicPr>
          <a:picLocks noChangeAspect="1"/>
        </xdr:cNvPicPr>
      </xdr:nvPicPr>
      <xdr:blipFill>
        <a:blip xmlns:r="http://schemas.openxmlformats.org/officeDocument/2006/relationships" r:embed="rId3"/>
        <a:stretch>
          <a:fillRect/>
        </a:stretch>
      </xdr:blipFill>
      <xdr:spPr>
        <a:xfrm>
          <a:off x="257175" y="13896975"/>
          <a:ext cx="8480271" cy="4035902"/>
        </a:xfrm>
        <a:prstGeom prst="rect">
          <a:avLst/>
        </a:prstGeom>
        <a:ln>
          <a:solidFill>
            <a:sysClr val="windowText" lastClr="000000"/>
          </a:solidFill>
        </a:ln>
      </xdr:spPr>
    </xdr:pic>
    <xdr:clientData/>
  </xdr:twoCellAnchor>
  <xdr:twoCellAnchor editAs="oneCell">
    <xdr:from>
      <xdr:col>1</xdr:col>
      <xdr:colOff>0</xdr:colOff>
      <xdr:row>55</xdr:row>
      <xdr:rowOff>0</xdr:rowOff>
    </xdr:from>
    <xdr:to>
      <xdr:col>5</xdr:col>
      <xdr:colOff>323850</xdr:colOff>
      <xdr:row>79</xdr:row>
      <xdr:rowOff>155417</xdr:rowOff>
    </xdr:to>
    <xdr:pic>
      <xdr:nvPicPr>
        <xdr:cNvPr id="8" name="Picture 7"/>
        <xdr:cNvPicPr>
          <a:picLocks noChangeAspect="1"/>
        </xdr:cNvPicPr>
      </xdr:nvPicPr>
      <xdr:blipFill>
        <a:blip xmlns:r="http://schemas.openxmlformats.org/officeDocument/2006/relationships" r:embed="rId4"/>
        <a:stretch>
          <a:fillRect/>
        </a:stretch>
      </xdr:blipFill>
      <xdr:spPr>
        <a:xfrm>
          <a:off x="257175" y="9686925"/>
          <a:ext cx="8486775" cy="4041617"/>
        </a:xfrm>
        <a:prstGeom prst="rect">
          <a:avLst/>
        </a:prstGeom>
        <a:ln>
          <a:solidFill>
            <a:sysClr val="windowText" lastClr="000000"/>
          </a:solidFill>
        </a:ln>
      </xdr:spPr>
    </xdr:pic>
    <xdr:clientData/>
  </xdr:twoCellAnchor>
  <xdr:twoCellAnchor editAs="oneCell">
    <xdr:from>
      <xdr:col>1</xdr:col>
      <xdr:colOff>0</xdr:colOff>
      <xdr:row>110</xdr:row>
      <xdr:rowOff>0</xdr:rowOff>
    </xdr:from>
    <xdr:to>
      <xdr:col>5</xdr:col>
      <xdr:colOff>304800</xdr:colOff>
      <xdr:row>134</xdr:row>
      <xdr:rowOff>146345</xdr:rowOff>
    </xdr:to>
    <xdr:pic>
      <xdr:nvPicPr>
        <xdr:cNvPr id="9" name="Picture 8"/>
        <xdr:cNvPicPr>
          <a:picLocks noChangeAspect="1"/>
        </xdr:cNvPicPr>
      </xdr:nvPicPr>
      <xdr:blipFill>
        <a:blip xmlns:r="http://schemas.openxmlformats.org/officeDocument/2006/relationships" r:embed="rId5"/>
        <a:stretch>
          <a:fillRect/>
        </a:stretch>
      </xdr:blipFill>
      <xdr:spPr>
        <a:xfrm>
          <a:off x="257175" y="18802350"/>
          <a:ext cx="8467725" cy="4032545"/>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91440</xdr:colOff>
      <xdr:row>11</xdr:row>
      <xdr:rowOff>121920</xdr:rowOff>
    </xdr:from>
    <xdr:to>
      <xdr:col>8</xdr:col>
      <xdr:colOff>312420</xdr:colOff>
      <xdr:row>17</xdr:row>
      <xdr:rowOff>64008</xdr:rowOff>
    </xdr:to>
    <xdr:pic>
      <xdr:nvPicPr>
        <xdr:cNvPr id="3" name="Picture 2"/>
        <xdr:cNvPicPr>
          <a:picLocks noChangeAspect="1"/>
        </xdr:cNvPicPr>
      </xdr:nvPicPr>
      <xdr:blipFill>
        <a:blip xmlns:r="http://schemas.openxmlformats.org/officeDocument/2006/relationships" r:embed="rId1"/>
        <a:stretch>
          <a:fillRect/>
        </a:stretch>
      </xdr:blipFill>
      <xdr:spPr>
        <a:xfrm>
          <a:off x="91440" y="1539240"/>
          <a:ext cx="5196840" cy="1039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23"/>
  <sheetViews>
    <sheetView workbookViewId="0">
      <selection activeCell="E12" sqref="E12"/>
    </sheetView>
  </sheetViews>
  <sheetFormatPr defaultRowHeight="15" x14ac:dyDescent="0.25"/>
  <cols>
    <col min="1" max="1" width="1.7109375" customWidth="1"/>
    <col min="2" max="2" width="17.7109375" bestFit="1" customWidth="1"/>
    <col min="3" max="6" width="20.7109375" customWidth="1"/>
    <col min="7" max="10" width="17.7109375" customWidth="1"/>
    <col min="11" max="11" width="30.7109375" customWidth="1"/>
    <col min="26" max="26" width="8.85546875" style="60"/>
  </cols>
  <sheetData>
    <row r="1" spans="2:26" x14ac:dyDescent="0.25">
      <c r="Z1" s="59" t="s">
        <v>75</v>
      </c>
    </row>
    <row r="2" spans="2:26" x14ac:dyDescent="0.25">
      <c r="Z2" s="59" t="s">
        <v>76</v>
      </c>
    </row>
    <row r="3" spans="2:26" x14ac:dyDescent="0.25">
      <c r="C3" s="1" t="s">
        <v>0</v>
      </c>
      <c r="Z3" s="59" t="s">
        <v>77</v>
      </c>
    </row>
    <row r="4" spans="2:26" x14ac:dyDescent="0.25">
      <c r="Z4" s="59" t="s">
        <v>78</v>
      </c>
    </row>
    <row r="5" spans="2:26" x14ac:dyDescent="0.25">
      <c r="Z5" s="59" t="s">
        <v>79</v>
      </c>
    </row>
    <row r="6" spans="2:26" ht="15.75" thickBot="1" x14ac:dyDescent="0.3">
      <c r="Z6" s="59" t="s">
        <v>80</v>
      </c>
    </row>
    <row r="7" spans="2:26" x14ac:dyDescent="0.25">
      <c r="B7" s="4" t="s">
        <v>6</v>
      </c>
      <c r="C7" s="98" t="s">
        <v>91</v>
      </c>
      <c r="D7" s="99"/>
      <c r="E7" s="100"/>
      <c r="Z7" s="59" t="s">
        <v>81</v>
      </c>
    </row>
    <row r="8" spans="2:26" ht="15.75" thickBot="1" x14ac:dyDescent="0.3">
      <c r="B8" s="5" t="s">
        <v>55</v>
      </c>
      <c r="C8" s="101" t="s">
        <v>79</v>
      </c>
      <c r="D8" s="102"/>
      <c r="E8" s="103"/>
      <c r="Z8" s="59" t="s">
        <v>82</v>
      </c>
    </row>
    <row r="9" spans="2:26" ht="15.75" thickBot="1" x14ac:dyDescent="0.3">
      <c r="Z9" s="59" t="s">
        <v>83</v>
      </c>
    </row>
    <row r="10" spans="2:26" x14ac:dyDescent="0.25">
      <c r="B10" s="62" t="s">
        <v>1</v>
      </c>
      <c r="C10" s="63"/>
      <c r="D10" s="63"/>
      <c r="E10" s="63"/>
      <c r="F10" s="63"/>
      <c r="G10" s="63"/>
      <c r="H10" s="63"/>
      <c r="I10" s="63"/>
      <c r="J10" s="63"/>
      <c r="K10" s="64"/>
      <c r="Z10" s="59" t="s">
        <v>84</v>
      </c>
    </row>
    <row r="11" spans="2:26" ht="33" customHeight="1" x14ac:dyDescent="0.25">
      <c r="B11" s="45" t="s">
        <v>52</v>
      </c>
      <c r="C11" s="44" t="s">
        <v>53</v>
      </c>
      <c r="D11" s="44" t="s">
        <v>54</v>
      </c>
      <c r="E11" s="44" t="s">
        <v>3</v>
      </c>
      <c r="F11" s="61" t="s">
        <v>93</v>
      </c>
      <c r="G11" s="44" t="s">
        <v>94</v>
      </c>
      <c r="H11" s="44" t="s">
        <v>51</v>
      </c>
      <c r="I11" s="44" t="s">
        <v>4</v>
      </c>
      <c r="J11" s="44" t="s">
        <v>5</v>
      </c>
      <c r="K11" s="46" t="s">
        <v>2</v>
      </c>
      <c r="Z11" s="59" t="s">
        <v>85</v>
      </c>
    </row>
    <row r="12" spans="2:26" s="6" customFormat="1" ht="26.25" thickBot="1" x14ac:dyDescent="0.3">
      <c r="B12" s="65">
        <v>43714</v>
      </c>
      <c r="C12" s="66" t="s">
        <v>109</v>
      </c>
      <c r="D12" s="66" t="s">
        <v>111</v>
      </c>
      <c r="E12" s="66" t="s">
        <v>112</v>
      </c>
      <c r="F12" s="67"/>
      <c r="G12" s="68"/>
      <c r="H12" s="68"/>
      <c r="I12" s="69" t="s">
        <v>56</v>
      </c>
      <c r="J12" s="69" t="s">
        <v>57</v>
      </c>
      <c r="K12" s="70"/>
      <c r="Z12" s="59" t="s">
        <v>86</v>
      </c>
    </row>
    <row r="13" spans="2:26" x14ac:dyDescent="0.25">
      <c r="Z13" s="59" t="s">
        <v>87</v>
      </c>
    </row>
    <row r="14" spans="2:26" ht="15.75" thickBot="1" x14ac:dyDescent="0.3">
      <c r="Z14" s="59" t="s">
        <v>88</v>
      </c>
    </row>
    <row r="15" spans="2:26" ht="15" customHeight="1" x14ac:dyDescent="0.25">
      <c r="B15" s="89" t="s">
        <v>15</v>
      </c>
      <c r="C15" s="90"/>
      <c r="D15" s="90"/>
      <c r="E15" s="90"/>
      <c r="F15" s="90"/>
      <c r="G15" s="90"/>
      <c r="H15" s="90"/>
      <c r="I15" s="90"/>
      <c r="J15" s="91"/>
      <c r="K15" s="47"/>
      <c r="L15" s="47"/>
      <c r="M15" s="47"/>
      <c r="N15" s="47"/>
      <c r="Z15" s="59" t="s">
        <v>89</v>
      </c>
    </row>
    <row r="16" spans="2:26" x14ac:dyDescent="0.25">
      <c r="B16" s="92"/>
      <c r="C16" s="93"/>
      <c r="D16" s="93"/>
      <c r="E16" s="93"/>
      <c r="F16" s="93"/>
      <c r="G16" s="93"/>
      <c r="H16" s="93"/>
      <c r="I16" s="93"/>
      <c r="J16" s="94"/>
      <c r="K16" s="47"/>
      <c r="L16" s="47"/>
      <c r="M16" s="47"/>
      <c r="N16" s="47"/>
      <c r="Z16" s="59" t="s">
        <v>90</v>
      </c>
    </row>
    <row r="17" spans="2:26" x14ac:dyDescent="0.25">
      <c r="B17" s="92"/>
      <c r="C17" s="93"/>
      <c r="D17" s="93"/>
      <c r="E17" s="93"/>
      <c r="F17" s="93"/>
      <c r="G17" s="93"/>
      <c r="H17" s="93"/>
      <c r="I17" s="93"/>
      <c r="J17" s="94"/>
      <c r="K17" s="47"/>
      <c r="L17" s="47"/>
      <c r="M17" s="47"/>
      <c r="N17" s="47"/>
      <c r="Z17" s="59" t="s">
        <v>92</v>
      </c>
    </row>
    <row r="18" spans="2:26" ht="15.75" thickBot="1" x14ac:dyDescent="0.3">
      <c r="B18" s="95"/>
      <c r="C18" s="96"/>
      <c r="D18" s="96"/>
      <c r="E18" s="96"/>
      <c r="F18" s="96"/>
      <c r="G18" s="96"/>
      <c r="H18" s="96"/>
      <c r="I18" s="96"/>
      <c r="J18" s="97"/>
      <c r="K18" s="47"/>
      <c r="L18" s="47"/>
      <c r="M18" s="47"/>
      <c r="N18" s="47"/>
      <c r="Z18" s="59" t="s">
        <v>95</v>
      </c>
    </row>
    <row r="19" spans="2:26" x14ac:dyDescent="0.25">
      <c r="Z19" s="59" t="s">
        <v>96</v>
      </c>
    </row>
    <row r="20" spans="2:26" x14ac:dyDescent="0.25">
      <c r="Z20" s="59" t="s">
        <v>97</v>
      </c>
    </row>
    <row r="21" spans="2:26" x14ac:dyDescent="0.25">
      <c r="Z21" s="59" t="s">
        <v>98</v>
      </c>
    </row>
    <row r="22" spans="2:26" x14ac:dyDescent="0.25">
      <c r="Z22" s="59" t="s">
        <v>99</v>
      </c>
    </row>
    <row r="23" spans="2:26" x14ac:dyDescent="0.25">
      <c r="Z23" s="59" t="s">
        <v>100</v>
      </c>
    </row>
  </sheetData>
  <mergeCells count="3">
    <mergeCell ref="B15:J18"/>
    <mergeCell ref="C7:E7"/>
    <mergeCell ref="C8:E8"/>
  </mergeCells>
  <conditionalFormatting sqref="F12">
    <cfRule type="cellIs" dxfId="4" priority="2" operator="equal">
      <formula>"Signed-Off"</formula>
    </cfRule>
  </conditionalFormatting>
  <pageMargins left="0.7" right="0.7" top="0.75" bottom="0.75" header="0.3" footer="0.3"/>
  <pageSetup orientation="portrait"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40"/>
  <sheetViews>
    <sheetView workbookViewId="0">
      <selection activeCell="D10" sqref="D10:S16"/>
    </sheetView>
  </sheetViews>
  <sheetFormatPr defaultColWidth="9.140625" defaultRowHeight="12.75" x14ac:dyDescent="0.2"/>
  <cols>
    <col min="1" max="2" width="9.140625" style="10"/>
    <col min="3" max="3" width="22.140625" style="10" customWidth="1"/>
    <col min="4" max="16384" width="9.140625" style="10"/>
  </cols>
  <sheetData>
    <row r="3" spans="2:19" x14ac:dyDescent="0.2">
      <c r="B3" s="104" t="s">
        <v>7</v>
      </c>
      <c r="C3" s="104"/>
      <c r="D3" s="107" t="s">
        <v>113</v>
      </c>
      <c r="E3" s="105"/>
      <c r="F3" s="105"/>
      <c r="G3" s="105"/>
      <c r="H3" s="105"/>
      <c r="I3" s="105"/>
      <c r="J3" s="105"/>
      <c r="K3" s="105"/>
      <c r="L3" s="105"/>
      <c r="M3" s="105"/>
      <c r="N3" s="105"/>
      <c r="O3" s="105"/>
      <c r="P3" s="105"/>
      <c r="Q3" s="105"/>
      <c r="R3" s="105"/>
      <c r="S3" s="105"/>
    </row>
    <row r="4" spans="2:19" x14ac:dyDescent="0.2">
      <c r="B4" s="104"/>
      <c r="C4" s="104"/>
      <c r="D4" s="105"/>
      <c r="E4" s="105"/>
      <c r="F4" s="105"/>
      <c r="G4" s="105"/>
      <c r="H4" s="105"/>
      <c r="I4" s="105"/>
      <c r="J4" s="105"/>
      <c r="K4" s="105"/>
      <c r="L4" s="105"/>
      <c r="M4" s="105"/>
      <c r="N4" s="105"/>
      <c r="O4" s="105"/>
      <c r="P4" s="105"/>
      <c r="Q4" s="105"/>
      <c r="R4" s="105"/>
      <c r="S4" s="105"/>
    </row>
    <row r="5" spans="2:19" x14ac:dyDescent="0.2">
      <c r="B5" s="104"/>
      <c r="C5" s="104"/>
      <c r="D5" s="105"/>
      <c r="E5" s="105"/>
      <c r="F5" s="105"/>
      <c r="G5" s="105"/>
      <c r="H5" s="105"/>
      <c r="I5" s="105"/>
      <c r="J5" s="105"/>
      <c r="K5" s="105"/>
      <c r="L5" s="105"/>
      <c r="M5" s="105"/>
      <c r="N5" s="105"/>
      <c r="O5" s="105"/>
      <c r="P5" s="105"/>
      <c r="Q5" s="105"/>
      <c r="R5" s="105"/>
      <c r="S5" s="105"/>
    </row>
    <row r="6" spans="2:19" x14ac:dyDescent="0.2">
      <c r="B6" s="104"/>
      <c r="C6" s="104"/>
      <c r="D6" s="105"/>
      <c r="E6" s="105"/>
      <c r="F6" s="105"/>
      <c r="G6" s="105"/>
      <c r="H6" s="105"/>
      <c r="I6" s="105"/>
      <c r="J6" s="105"/>
      <c r="K6" s="105"/>
      <c r="L6" s="105"/>
      <c r="M6" s="105"/>
      <c r="N6" s="105"/>
      <c r="O6" s="105"/>
      <c r="P6" s="105"/>
      <c r="Q6" s="105"/>
      <c r="R6" s="105"/>
      <c r="S6" s="105"/>
    </row>
    <row r="7" spans="2:19" x14ac:dyDescent="0.2">
      <c r="B7" s="104"/>
      <c r="C7" s="104"/>
      <c r="D7" s="105"/>
      <c r="E7" s="105"/>
      <c r="F7" s="105"/>
      <c r="G7" s="105"/>
      <c r="H7" s="105"/>
      <c r="I7" s="105"/>
      <c r="J7" s="105"/>
      <c r="K7" s="105"/>
      <c r="L7" s="105"/>
      <c r="M7" s="105"/>
      <c r="N7" s="105"/>
      <c r="O7" s="105"/>
      <c r="P7" s="105"/>
      <c r="Q7" s="105"/>
      <c r="R7" s="105"/>
      <c r="S7" s="105"/>
    </row>
    <row r="8" spans="2:19" x14ac:dyDescent="0.2">
      <c r="B8" s="104"/>
      <c r="C8" s="104"/>
      <c r="D8" s="105"/>
      <c r="E8" s="105"/>
      <c r="F8" s="105"/>
      <c r="G8" s="105"/>
      <c r="H8" s="105"/>
      <c r="I8" s="105"/>
      <c r="J8" s="105"/>
      <c r="K8" s="105"/>
      <c r="L8" s="105"/>
      <c r="M8" s="105"/>
      <c r="N8" s="105"/>
      <c r="O8" s="105"/>
      <c r="P8" s="105"/>
      <c r="Q8" s="105"/>
      <c r="R8" s="105"/>
      <c r="S8" s="105"/>
    </row>
    <row r="10" spans="2:19" x14ac:dyDescent="0.2">
      <c r="B10" s="104" t="s">
        <v>8</v>
      </c>
      <c r="C10" s="104"/>
      <c r="D10" s="105" t="s">
        <v>60</v>
      </c>
      <c r="E10" s="105"/>
      <c r="F10" s="105"/>
      <c r="G10" s="105"/>
      <c r="H10" s="105"/>
      <c r="I10" s="105"/>
      <c r="J10" s="105"/>
      <c r="K10" s="105"/>
      <c r="L10" s="105"/>
      <c r="M10" s="105"/>
      <c r="N10" s="105"/>
      <c r="O10" s="105"/>
      <c r="P10" s="105"/>
      <c r="Q10" s="105"/>
      <c r="R10" s="105"/>
      <c r="S10" s="105"/>
    </row>
    <row r="11" spans="2:19" x14ac:dyDescent="0.2">
      <c r="B11" s="104"/>
      <c r="C11" s="104"/>
      <c r="D11" s="105"/>
      <c r="E11" s="105"/>
      <c r="F11" s="105"/>
      <c r="G11" s="105"/>
      <c r="H11" s="105"/>
      <c r="I11" s="105"/>
      <c r="J11" s="105"/>
      <c r="K11" s="105"/>
      <c r="L11" s="105"/>
      <c r="M11" s="105"/>
      <c r="N11" s="105"/>
      <c r="O11" s="105"/>
      <c r="P11" s="105"/>
      <c r="Q11" s="105"/>
      <c r="R11" s="105"/>
      <c r="S11" s="105"/>
    </row>
    <row r="12" spans="2:19" x14ac:dyDescent="0.2">
      <c r="B12" s="104"/>
      <c r="C12" s="104"/>
      <c r="D12" s="105"/>
      <c r="E12" s="105"/>
      <c r="F12" s="105"/>
      <c r="G12" s="105"/>
      <c r="H12" s="105"/>
      <c r="I12" s="105"/>
      <c r="J12" s="105"/>
      <c r="K12" s="105"/>
      <c r="L12" s="105"/>
      <c r="M12" s="105"/>
      <c r="N12" s="105"/>
      <c r="O12" s="105"/>
      <c r="P12" s="105"/>
      <c r="Q12" s="105"/>
      <c r="R12" s="105"/>
      <c r="S12" s="105"/>
    </row>
    <row r="13" spans="2:19" x14ac:dyDescent="0.2">
      <c r="B13" s="104"/>
      <c r="C13" s="104"/>
      <c r="D13" s="105"/>
      <c r="E13" s="105"/>
      <c r="F13" s="105"/>
      <c r="G13" s="105"/>
      <c r="H13" s="105"/>
      <c r="I13" s="105"/>
      <c r="J13" s="105"/>
      <c r="K13" s="105"/>
      <c r="L13" s="105"/>
      <c r="M13" s="105"/>
      <c r="N13" s="105"/>
      <c r="O13" s="105"/>
      <c r="P13" s="105"/>
      <c r="Q13" s="105"/>
      <c r="R13" s="105"/>
      <c r="S13" s="105"/>
    </row>
    <row r="14" spans="2:19" x14ac:dyDescent="0.2">
      <c r="B14" s="104"/>
      <c r="C14" s="104"/>
      <c r="D14" s="105"/>
      <c r="E14" s="105"/>
      <c r="F14" s="105"/>
      <c r="G14" s="105"/>
      <c r="H14" s="105"/>
      <c r="I14" s="105"/>
      <c r="J14" s="105"/>
      <c r="K14" s="105"/>
      <c r="L14" s="105"/>
      <c r="M14" s="105"/>
      <c r="N14" s="105"/>
      <c r="O14" s="105"/>
      <c r="P14" s="105"/>
      <c r="Q14" s="105"/>
      <c r="R14" s="105"/>
      <c r="S14" s="105"/>
    </row>
    <row r="15" spans="2:19" x14ac:dyDescent="0.2">
      <c r="B15" s="104"/>
      <c r="C15" s="104"/>
      <c r="D15" s="105"/>
      <c r="E15" s="105"/>
      <c r="F15" s="105"/>
      <c r="G15" s="105"/>
      <c r="H15" s="105"/>
      <c r="I15" s="105"/>
      <c r="J15" s="105"/>
      <c r="K15" s="105"/>
      <c r="L15" s="105"/>
      <c r="M15" s="105"/>
      <c r="N15" s="105"/>
      <c r="O15" s="105"/>
      <c r="P15" s="105"/>
      <c r="Q15" s="105"/>
      <c r="R15" s="105"/>
      <c r="S15" s="105"/>
    </row>
    <row r="16" spans="2:19" x14ac:dyDescent="0.2">
      <c r="B16" s="104"/>
      <c r="C16" s="104"/>
      <c r="D16" s="105"/>
      <c r="E16" s="105"/>
      <c r="F16" s="105"/>
      <c r="G16" s="105"/>
      <c r="H16" s="105"/>
      <c r="I16" s="105"/>
      <c r="J16" s="105"/>
      <c r="K16" s="105"/>
      <c r="L16" s="105"/>
      <c r="M16" s="105"/>
      <c r="N16" s="105"/>
      <c r="O16" s="105"/>
      <c r="P16" s="105"/>
      <c r="Q16" s="105"/>
      <c r="R16" s="105"/>
      <c r="S16" s="105"/>
    </row>
    <row r="18" spans="2:19" x14ac:dyDescent="0.2">
      <c r="B18" s="104" t="s">
        <v>9</v>
      </c>
      <c r="C18" s="104"/>
      <c r="D18" s="107" t="s">
        <v>10</v>
      </c>
      <c r="E18" s="105"/>
      <c r="F18" s="105"/>
      <c r="G18" s="105"/>
      <c r="H18" s="105"/>
      <c r="I18" s="105"/>
      <c r="J18" s="105"/>
      <c r="K18" s="105"/>
      <c r="L18" s="105"/>
      <c r="M18" s="105"/>
      <c r="N18" s="105"/>
      <c r="O18" s="105"/>
      <c r="P18" s="105"/>
      <c r="Q18" s="105"/>
      <c r="R18" s="105"/>
      <c r="S18" s="105"/>
    </row>
    <row r="19" spans="2:19" x14ac:dyDescent="0.2">
      <c r="B19" s="104"/>
      <c r="C19" s="104"/>
      <c r="D19" s="105"/>
      <c r="E19" s="105"/>
      <c r="F19" s="105"/>
      <c r="G19" s="105"/>
      <c r="H19" s="105"/>
      <c r="I19" s="105"/>
      <c r="J19" s="105"/>
      <c r="K19" s="105"/>
      <c r="L19" s="105"/>
      <c r="M19" s="105"/>
      <c r="N19" s="105"/>
      <c r="O19" s="105"/>
      <c r="P19" s="105"/>
      <c r="Q19" s="105"/>
      <c r="R19" s="105"/>
      <c r="S19" s="105"/>
    </row>
    <row r="20" spans="2:19" x14ac:dyDescent="0.2">
      <c r="B20" s="104"/>
      <c r="C20" s="104"/>
      <c r="D20" s="105"/>
      <c r="E20" s="105"/>
      <c r="F20" s="105"/>
      <c r="G20" s="105"/>
      <c r="H20" s="105"/>
      <c r="I20" s="105"/>
      <c r="J20" s="105"/>
      <c r="K20" s="105"/>
      <c r="L20" s="105"/>
      <c r="M20" s="105"/>
      <c r="N20" s="105"/>
      <c r="O20" s="105"/>
      <c r="P20" s="105"/>
      <c r="Q20" s="105"/>
      <c r="R20" s="105"/>
      <c r="S20" s="105"/>
    </row>
    <row r="21" spans="2:19" x14ac:dyDescent="0.2">
      <c r="B21" s="104"/>
      <c r="C21" s="104"/>
      <c r="D21" s="105"/>
      <c r="E21" s="105"/>
      <c r="F21" s="105"/>
      <c r="G21" s="105"/>
      <c r="H21" s="105"/>
      <c r="I21" s="105"/>
      <c r="J21" s="105"/>
      <c r="K21" s="105"/>
      <c r="L21" s="105"/>
      <c r="M21" s="105"/>
      <c r="N21" s="105"/>
      <c r="O21" s="105"/>
      <c r="P21" s="105"/>
      <c r="Q21" s="105"/>
      <c r="R21" s="105"/>
      <c r="S21" s="105"/>
    </row>
    <row r="22" spans="2:19" x14ac:dyDescent="0.2">
      <c r="B22" s="104"/>
      <c r="C22" s="104"/>
      <c r="D22" s="105"/>
      <c r="E22" s="105"/>
      <c r="F22" s="105"/>
      <c r="G22" s="105"/>
      <c r="H22" s="105"/>
      <c r="I22" s="105"/>
      <c r="J22" s="105"/>
      <c r="K22" s="105"/>
      <c r="L22" s="105"/>
      <c r="M22" s="105"/>
      <c r="N22" s="105"/>
      <c r="O22" s="105"/>
      <c r="P22" s="105"/>
      <c r="Q22" s="105"/>
      <c r="R22" s="105"/>
      <c r="S22" s="105"/>
    </row>
    <row r="23" spans="2:19" x14ac:dyDescent="0.2">
      <c r="B23" s="104"/>
      <c r="C23" s="104"/>
      <c r="D23" s="105"/>
      <c r="E23" s="105"/>
      <c r="F23" s="105"/>
      <c r="G23" s="105"/>
      <c r="H23" s="105"/>
      <c r="I23" s="105"/>
      <c r="J23" s="105"/>
      <c r="K23" s="105"/>
      <c r="L23" s="105"/>
      <c r="M23" s="105"/>
      <c r="N23" s="105"/>
      <c r="O23" s="105"/>
      <c r="P23" s="105"/>
      <c r="Q23" s="105"/>
      <c r="R23" s="105"/>
      <c r="S23" s="105"/>
    </row>
    <row r="24" spans="2:19" x14ac:dyDescent="0.2">
      <c r="B24" s="104"/>
      <c r="C24" s="104"/>
      <c r="D24" s="105"/>
      <c r="E24" s="105"/>
      <c r="F24" s="105"/>
      <c r="G24" s="105"/>
      <c r="H24" s="105"/>
      <c r="I24" s="105"/>
      <c r="J24" s="105"/>
      <c r="K24" s="105"/>
      <c r="L24" s="105"/>
      <c r="M24" s="105"/>
      <c r="N24" s="105"/>
      <c r="O24" s="105"/>
      <c r="P24" s="105"/>
      <c r="Q24" s="105"/>
      <c r="R24" s="105"/>
      <c r="S24" s="105"/>
    </row>
    <row r="26" spans="2:19" x14ac:dyDescent="0.2">
      <c r="B26" s="104" t="s">
        <v>11</v>
      </c>
      <c r="C26" s="104"/>
      <c r="D26" s="105" t="s">
        <v>12</v>
      </c>
      <c r="E26" s="105"/>
      <c r="F26" s="105"/>
      <c r="G26" s="105"/>
      <c r="H26" s="105"/>
      <c r="I26" s="105"/>
      <c r="J26" s="105"/>
      <c r="K26" s="105"/>
      <c r="L26" s="105"/>
      <c r="M26" s="105"/>
      <c r="N26" s="105"/>
      <c r="O26" s="105"/>
      <c r="P26" s="105"/>
      <c r="Q26" s="105"/>
      <c r="R26" s="105"/>
      <c r="S26" s="105"/>
    </row>
    <row r="27" spans="2:19" x14ac:dyDescent="0.2">
      <c r="B27" s="104"/>
      <c r="C27" s="104"/>
      <c r="D27" s="105"/>
      <c r="E27" s="105"/>
      <c r="F27" s="105"/>
      <c r="G27" s="105"/>
      <c r="H27" s="105"/>
      <c r="I27" s="105"/>
      <c r="J27" s="105"/>
      <c r="K27" s="105"/>
      <c r="L27" s="105"/>
      <c r="M27" s="105"/>
      <c r="N27" s="105"/>
      <c r="O27" s="105"/>
      <c r="P27" s="105"/>
      <c r="Q27" s="105"/>
      <c r="R27" s="105"/>
      <c r="S27" s="105"/>
    </row>
    <row r="28" spans="2:19" x14ac:dyDescent="0.2">
      <c r="B28" s="104"/>
      <c r="C28" s="104"/>
      <c r="D28" s="105"/>
      <c r="E28" s="105"/>
      <c r="F28" s="105"/>
      <c r="G28" s="105"/>
      <c r="H28" s="105"/>
      <c r="I28" s="105"/>
      <c r="J28" s="105"/>
      <c r="K28" s="105"/>
      <c r="L28" s="105"/>
      <c r="M28" s="105"/>
      <c r="N28" s="105"/>
      <c r="O28" s="105"/>
      <c r="P28" s="105"/>
      <c r="Q28" s="105"/>
      <c r="R28" s="105"/>
      <c r="S28" s="105"/>
    </row>
    <row r="29" spans="2:19" x14ac:dyDescent="0.2">
      <c r="B29" s="104"/>
      <c r="C29" s="104"/>
      <c r="D29" s="105"/>
      <c r="E29" s="105"/>
      <c r="F29" s="105"/>
      <c r="G29" s="105"/>
      <c r="H29" s="105"/>
      <c r="I29" s="105"/>
      <c r="J29" s="105"/>
      <c r="K29" s="105"/>
      <c r="L29" s="105"/>
      <c r="M29" s="105"/>
      <c r="N29" s="105"/>
      <c r="O29" s="105"/>
      <c r="P29" s="105"/>
      <c r="Q29" s="105"/>
      <c r="R29" s="105"/>
      <c r="S29" s="105"/>
    </row>
    <row r="30" spans="2:19" x14ac:dyDescent="0.2">
      <c r="B30" s="104"/>
      <c r="C30" s="104"/>
      <c r="D30" s="105"/>
      <c r="E30" s="105"/>
      <c r="F30" s="105"/>
      <c r="G30" s="105"/>
      <c r="H30" s="105"/>
      <c r="I30" s="105"/>
      <c r="J30" s="105"/>
      <c r="K30" s="105"/>
      <c r="L30" s="105"/>
      <c r="M30" s="105"/>
      <c r="N30" s="105"/>
      <c r="O30" s="105"/>
      <c r="P30" s="105"/>
      <c r="Q30" s="105"/>
      <c r="R30" s="105"/>
      <c r="S30" s="105"/>
    </row>
    <row r="31" spans="2:19" x14ac:dyDescent="0.2">
      <c r="B31" s="104"/>
      <c r="C31" s="104"/>
      <c r="D31" s="105"/>
      <c r="E31" s="105"/>
      <c r="F31" s="105"/>
      <c r="G31" s="105"/>
      <c r="H31" s="105"/>
      <c r="I31" s="105"/>
      <c r="J31" s="105"/>
      <c r="K31" s="105"/>
      <c r="L31" s="105"/>
      <c r="M31" s="105"/>
      <c r="N31" s="105"/>
      <c r="O31" s="105"/>
      <c r="P31" s="105"/>
      <c r="Q31" s="105"/>
      <c r="R31" s="105"/>
      <c r="S31" s="105"/>
    </row>
    <row r="32" spans="2:19" x14ac:dyDescent="0.2">
      <c r="B32" s="104"/>
      <c r="C32" s="104"/>
      <c r="D32" s="105"/>
      <c r="E32" s="105"/>
      <c r="F32" s="105"/>
      <c r="G32" s="105"/>
      <c r="H32" s="105"/>
      <c r="I32" s="105"/>
      <c r="J32" s="105"/>
      <c r="K32" s="105"/>
      <c r="L32" s="105"/>
      <c r="M32" s="105"/>
      <c r="N32" s="105"/>
      <c r="O32" s="105"/>
      <c r="P32" s="105"/>
      <c r="Q32" s="105"/>
      <c r="R32" s="105"/>
      <c r="S32" s="105"/>
    </row>
    <row r="34" spans="2:19" x14ac:dyDescent="0.2">
      <c r="B34" s="106" t="s">
        <v>13</v>
      </c>
      <c r="C34" s="106"/>
      <c r="D34" s="105" t="s">
        <v>14</v>
      </c>
      <c r="E34" s="105"/>
      <c r="F34" s="105"/>
      <c r="G34" s="105"/>
      <c r="H34" s="105"/>
      <c r="I34" s="105"/>
      <c r="J34" s="105"/>
      <c r="K34" s="105"/>
      <c r="L34" s="105"/>
      <c r="M34" s="105"/>
      <c r="N34" s="105"/>
      <c r="O34" s="105"/>
      <c r="P34" s="105"/>
      <c r="Q34" s="105"/>
      <c r="R34" s="105"/>
      <c r="S34" s="105"/>
    </row>
    <row r="35" spans="2:19" x14ac:dyDescent="0.2">
      <c r="B35" s="106"/>
      <c r="C35" s="106"/>
      <c r="D35" s="105"/>
      <c r="E35" s="105"/>
      <c r="F35" s="105"/>
      <c r="G35" s="105"/>
      <c r="H35" s="105"/>
      <c r="I35" s="105"/>
      <c r="J35" s="105"/>
      <c r="K35" s="105"/>
      <c r="L35" s="105"/>
      <c r="M35" s="105"/>
      <c r="N35" s="105"/>
      <c r="O35" s="105"/>
      <c r="P35" s="105"/>
      <c r="Q35" s="105"/>
      <c r="R35" s="105"/>
      <c r="S35" s="105"/>
    </row>
    <row r="36" spans="2:19" x14ac:dyDescent="0.2">
      <c r="B36" s="106"/>
      <c r="C36" s="106"/>
      <c r="D36" s="105"/>
      <c r="E36" s="105"/>
      <c r="F36" s="105"/>
      <c r="G36" s="105"/>
      <c r="H36" s="105"/>
      <c r="I36" s="105"/>
      <c r="J36" s="105"/>
      <c r="K36" s="105"/>
      <c r="L36" s="105"/>
      <c r="M36" s="105"/>
      <c r="N36" s="105"/>
      <c r="O36" s="105"/>
      <c r="P36" s="105"/>
      <c r="Q36" s="105"/>
      <c r="R36" s="105"/>
      <c r="S36" s="105"/>
    </row>
    <row r="37" spans="2:19" x14ac:dyDescent="0.2">
      <c r="B37" s="106"/>
      <c r="C37" s="106"/>
      <c r="D37" s="105"/>
      <c r="E37" s="105"/>
      <c r="F37" s="105"/>
      <c r="G37" s="105"/>
      <c r="H37" s="105"/>
      <c r="I37" s="105"/>
      <c r="J37" s="105"/>
      <c r="K37" s="105"/>
      <c r="L37" s="105"/>
      <c r="M37" s="105"/>
      <c r="N37" s="105"/>
      <c r="O37" s="105"/>
      <c r="P37" s="105"/>
      <c r="Q37" s="105"/>
      <c r="R37" s="105"/>
      <c r="S37" s="105"/>
    </row>
    <row r="38" spans="2:19" x14ac:dyDescent="0.2">
      <c r="B38" s="106"/>
      <c r="C38" s="106"/>
      <c r="D38" s="105"/>
      <c r="E38" s="105"/>
      <c r="F38" s="105"/>
      <c r="G38" s="105"/>
      <c r="H38" s="105"/>
      <c r="I38" s="105"/>
      <c r="J38" s="105"/>
      <c r="K38" s="105"/>
      <c r="L38" s="105"/>
      <c r="M38" s="105"/>
      <c r="N38" s="105"/>
      <c r="O38" s="105"/>
      <c r="P38" s="105"/>
      <c r="Q38" s="105"/>
      <c r="R38" s="105"/>
      <c r="S38" s="105"/>
    </row>
    <row r="39" spans="2:19" x14ac:dyDescent="0.2">
      <c r="B39" s="106"/>
      <c r="C39" s="106"/>
      <c r="D39" s="105"/>
      <c r="E39" s="105"/>
      <c r="F39" s="105"/>
      <c r="G39" s="105"/>
      <c r="H39" s="105"/>
      <c r="I39" s="105"/>
      <c r="J39" s="105"/>
      <c r="K39" s="105"/>
      <c r="L39" s="105"/>
      <c r="M39" s="105"/>
      <c r="N39" s="105"/>
      <c r="O39" s="105"/>
      <c r="P39" s="105"/>
      <c r="Q39" s="105"/>
      <c r="R39" s="105"/>
      <c r="S39" s="105"/>
    </row>
    <row r="40" spans="2:19" x14ac:dyDescent="0.2">
      <c r="B40" s="106"/>
      <c r="C40" s="106"/>
      <c r="D40" s="105"/>
      <c r="E40" s="105"/>
      <c r="F40" s="105"/>
      <c r="G40" s="105"/>
      <c r="H40" s="105"/>
      <c r="I40" s="105"/>
      <c r="J40" s="105"/>
      <c r="K40" s="105"/>
      <c r="L40" s="105"/>
      <c r="M40" s="105"/>
      <c r="N40" s="105"/>
      <c r="O40" s="105"/>
      <c r="P40" s="105"/>
      <c r="Q40" s="105"/>
      <c r="R40" s="105"/>
      <c r="S40" s="105"/>
    </row>
  </sheetData>
  <mergeCells count="10">
    <mergeCell ref="B26:C32"/>
    <mergeCell ref="D26:S32"/>
    <mergeCell ref="B34:C40"/>
    <mergeCell ref="D34:S40"/>
    <mergeCell ref="B3:C8"/>
    <mergeCell ref="D3:S8"/>
    <mergeCell ref="B10:C16"/>
    <mergeCell ref="D10:S16"/>
    <mergeCell ref="B18:C24"/>
    <mergeCell ref="D18:S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8"/>
  <sheetViews>
    <sheetView tabSelected="1" workbookViewId="0">
      <selection activeCell="E8" sqref="E8"/>
    </sheetView>
  </sheetViews>
  <sheetFormatPr defaultRowHeight="15" x14ac:dyDescent="0.25"/>
  <cols>
    <col min="1" max="1" width="1.7109375" customWidth="1"/>
    <col min="2" max="3" width="25.28515625" customWidth="1"/>
    <col min="4" max="4" width="11" customWidth="1"/>
    <col min="5" max="5" width="49.5703125" customWidth="1"/>
    <col min="6" max="6" width="14.7109375" customWidth="1"/>
    <col min="7" max="7" width="15.7109375" customWidth="1"/>
    <col min="8" max="8" width="23.140625" customWidth="1"/>
  </cols>
  <sheetData>
    <row r="1" spans="2:8" ht="15.75" thickBot="1" x14ac:dyDescent="0.3"/>
    <row r="2" spans="2:8" x14ac:dyDescent="0.25">
      <c r="B2" s="4" t="s">
        <v>17</v>
      </c>
      <c r="C2" s="2" t="str">
        <f>IF('Revision History'!C7:E7=0," ",'Revision History'!C7:E7)</f>
        <v>BCA ISPS2</v>
      </c>
    </row>
    <row r="3" spans="2:8" x14ac:dyDescent="0.25">
      <c r="B3" s="19" t="s">
        <v>50</v>
      </c>
      <c r="C3" s="7" t="s">
        <v>80</v>
      </c>
    </row>
    <row r="4" spans="2:8" ht="15.75" thickBot="1" x14ac:dyDescent="0.3">
      <c r="B4" s="5" t="s">
        <v>16</v>
      </c>
      <c r="C4" s="3" t="s">
        <v>114</v>
      </c>
    </row>
    <row r="6" spans="2:8" ht="15.75" thickBot="1" x14ac:dyDescent="0.3"/>
    <row r="7" spans="2:8" s="13" customFormat="1" ht="28.9" customHeight="1" x14ac:dyDescent="0.25">
      <c r="B7" s="78" t="s">
        <v>59</v>
      </c>
      <c r="C7" s="79" t="s">
        <v>58</v>
      </c>
      <c r="D7" s="79" t="s">
        <v>18</v>
      </c>
      <c r="E7" s="77" t="s">
        <v>110</v>
      </c>
      <c r="F7" s="79" t="s">
        <v>73</v>
      </c>
      <c r="G7" s="79" t="s">
        <v>19</v>
      </c>
      <c r="H7" s="76" t="s">
        <v>20</v>
      </c>
    </row>
    <row r="8" spans="2:8" s="11" customFormat="1" ht="45.75" thickBot="1" x14ac:dyDescent="0.3">
      <c r="B8" s="16"/>
      <c r="C8" s="17"/>
      <c r="D8" s="40" t="s">
        <v>101</v>
      </c>
      <c r="E8" s="88" t="s">
        <v>119</v>
      </c>
      <c r="F8" s="40"/>
      <c r="G8" s="35"/>
      <c r="H8" s="18"/>
    </row>
  </sheetData>
  <dataValidations count="1">
    <dataValidation type="list" allowBlank="1" showInputMessage="1" showErrorMessage="1" sqref="G8">
      <formula1>"Y, N"</formula1>
    </dataValidation>
  </dataValidations>
  <pageMargins left="0.7" right="0.7" top="0.75" bottom="0.75" header="0.3" footer="0.3"/>
  <pageSetup orientation="portrait" horizontalDpi="4294967292"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zoomScaleNormal="100" workbookViewId="0">
      <selection activeCell="Q23" sqref="Q23"/>
    </sheetView>
  </sheetViews>
  <sheetFormatPr defaultColWidth="9.140625" defaultRowHeight="15" x14ac:dyDescent="0.25"/>
  <cols>
    <col min="1" max="1" width="1.7109375" style="14" customWidth="1"/>
    <col min="2" max="2" width="10.7109375" style="14" customWidth="1"/>
    <col min="3" max="3" width="44.42578125" style="14" customWidth="1"/>
    <col min="4" max="4" width="14.140625" style="14" bestFit="1" customWidth="1"/>
    <col min="5" max="5" width="10.7109375" style="14" customWidth="1"/>
    <col min="6" max="6" width="44.42578125" style="14" customWidth="1"/>
    <col min="7" max="7" width="8.140625" style="14" customWidth="1"/>
    <col min="8" max="8" width="18.140625" style="14" customWidth="1"/>
    <col min="9" max="9" width="58.140625" style="14" customWidth="1"/>
    <col min="10" max="10" width="16.140625" style="6" bestFit="1" customWidth="1"/>
    <col min="11" max="11" width="13.5703125" style="14" bestFit="1" customWidth="1"/>
    <col min="12" max="12" width="30.7109375" style="14" hidden="1" customWidth="1"/>
    <col min="13" max="14" width="10.7109375" style="14" hidden="1" customWidth="1"/>
    <col min="15" max="15" width="30.7109375" style="14" hidden="1" customWidth="1"/>
    <col min="16" max="16" width="22.42578125" style="6" bestFit="1" customWidth="1"/>
    <col min="17" max="17" width="21.28515625" style="14" customWidth="1"/>
    <col min="18" max="16384" width="9.140625" style="14"/>
  </cols>
  <sheetData>
    <row r="2" spans="2:15" x14ac:dyDescent="0.25">
      <c r="C2" s="14" t="s">
        <v>39</v>
      </c>
    </row>
    <row r="4" spans="2:15" x14ac:dyDescent="0.25">
      <c r="B4" s="14" t="str">
        <f>"Prepared by: "&amp;'Revision History'!C12</f>
        <v>Prepared by: Shayne</v>
      </c>
      <c r="H4" s="14" t="s">
        <v>48</v>
      </c>
      <c r="I4" s="43" t="str">
        <f>'Revision History'!E12</f>
        <v>Neha</v>
      </c>
    </row>
    <row r="5" spans="2:15" x14ac:dyDescent="0.25">
      <c r="B5" s="14" t="str">
        <f>"Date Prepared: "&amp; IF('Revision History'!B12&gt;0,(TEXT('Revision History'!B12,"mm/dd/yyyy"))," ")</f>
        <v>Date Prepared: 09/06/2019</v>
      </c>
      <c r="H5" s="14" t="s">
        <v>49</v>
      </c>
      <c r="I5" s="14" t="str">
        <f xml:space="preserve"> IF('Revision History'!G12&gt;0,(TEXT('Revision History'!G12,"mm/dd/yyyy"))," ")</f>
        <v xml:space="preserve"> </v>
      </c>
    </row>
    <row r="6" spans="2:15" ht="15.75" thickBot="1" x14ac:dyDescent="0.3"/>
    <row r="7" spans="2:15" ht="15.75" thickBot="1" x14ac:dyDescent="0.3">
      <c r="B7" s="108" t="s">
        <v>21</v>
      </c>
      <c r="C7" s="109"/>
      <c r="D7" s="109"/>
      <c r="E7" s="109"/>
      <c r="F7" s="109"/>
      <c r="G7" s="109"/>
      <c r="H7" s="109"/>
      <c r="I7" s="109"/>
      <c r="J7" s="109"/>
      <c r="K7" s="109"/>
      <c r="L7" s="109"/>
      <c r="M7" s="109"/>
      <c r="N7" s="109"/>
      <c r="O7" s="110"/>
    </row>
    <row r="8" spans="2:15" ht="15.75" thickBot="1" x14ac:dyDescent="0.3"/>
    <row r="9" spans="2:15" x14ac:dyDescent="0.25">
      <c r="H9" s="27" t="s">
        <v>25</v>
      </c>
      <c r="I9" s="24"/>
    </row>
    <row r="10" spans="2:15" x14ac:dyDescent="0.25">
      <c r="H10" s="25" t="s">
        <v>26</v>
      </c>
      <c r="I10" s="26">
        <f>COUNTIF(P21:P47,"Passed")</f>
        <v>3</v>
      </c>
    </row>
    <row r="11" spans="2:15" x14ac:dyDescent="0.25">
      <c r="H11" s="25" t="s">
        <v>27</v>
      </c>
      <c r="I11" s="26">
        <f>COUNTIF(P21:P47,"Failed")</f>
        <v>0</v>
      </c>
    </row>
    <row r="12" spans="2:15" x14ac:dyDescent="0.25">
      <c r="H12" s="25"/>
      <c r="I12" s="21"/>
    </row>
    <row r="13" spans="2:15" ht="30" x14ac:dyDescent="0.25">
      <c r="H13" s="23" t="s">
        <v>28</v>
      </c>
      <c r="I13" s="21">
        <f>LOOKUP(2,1/(G:G&lt;&gt;""),G:G)</f>
        <v>3</v>
      </c>
    </row>
    <row r="14" spans="2:15" ht="30" x14ac:dyDescent="0.25">
      <c r="H14" s="23" t="s">
        <v>47</v>
      </c>
      <c r="I14" s="21">
        <f>SUM(I10:I11)</f>
        <v>3</v>
      </c>
    </row>
    <row r="15" spans="2:15" x14ac:dyDescent="0.25">
      <c r="H15" s="19" t="s">
        <v>29</v>
      </c>
      <c r="I15" s="41">
        <f>IF(I10=0,"0%",I10/I14)</f>
        <v>1</v>
      </c>
    </row>
    <row r="16" spans="2:15" ht="15.75" thickBot="1" x14ac:dyDescent="0.3">
      <c r="H16" s="5" t="s">
        <v>30</v>
      </c>
      <c r="I16" s="42">
        <f>IF(I14&gt;0,I14/I13,"0%")</f>
        <v>1</v>
      </c>
    </row>
    <row r="19" spans="2:17" ht="15.75" thickBot="1" x14ac:dyDescent="0.3">
      <c r="B19" s="20" t="s">
        <v>38</v>
      </c>
    </row>
    <row r="20" spans="2:17" s="6" customFormat="1" ht="15.75" thickBot="1" x14ac:dyDescent="0.3">
      <c r="B20" s="8" t="s">
        <v>18</v>
      </c>
      <c r="C20" s="48" t="s">
        <v>23</v>
      </c>
      <c r="D20" s="48" t="s">
        <v>46</v>
      </c>
      <c r="E20" s="48" t="s">
        <v>22</v>
      </c>
      <c r="F20" s="48" t="s">
        <v>31</v>
      </c>
      <c r="G20" s="48" t="s">
        <v>32</v>
      </c>
      <c r="H20" s="111" t="s">
        <v>33</v>
      </c>
      <c r="I20" s="111"/>
      <c r="J20" s="37" t="s">
        <v>24</v>
      </c>
      <c r="K20" s="37" t="s">
        <v>103</v>
      </c>
      <c r="L20" s="48" t="s">
        <v>34</v>
      </c>
      <c r="M20" s="48" t="s">
        <v>35</v>
      </c>
      <c r="N20" s="48" t="s">
        <v>36</v>
      </c>
      <c r="O20" s="9" t="s">
        <v>37</v>
      </c>
      <c r="P20" s="37" t="s">
        <v>104</v>
      </c>
      <c r="Q20" s="37" t="s">
        <v>105</v>
      </c>
    </row>
    <row r="21" spans="2:17" s="12" customFormat="1" ht="60" x14ac:dyDescent="0.25">
      <c r="B21" s="28" t="str">
        <f>IF( ISBLANK('Test Scenario'!D8), "", 'Test Scenario'!D8)</f>
        <v>TS_ID_001</v>
      </c>
      <c r="C21" s="29" t="s">
        <v>119</v>
      </c>
      <c r="D21" s="29"/>
      <c r="E21" s="51" t="s">
        <v>102</v>
      </c>
      <c r="F21" s="49" t="s">
        <v>118</v>
      </c>
      <c r="G21" s="39">
        <f>ROW()-20</f>
        <v>1</v>
      </c>
      <c r="H21" s="115" t="s">
        <v>115</v>
      </c>
      <c r="I21" s="116"/>
      <c r="J21" s="73" t="s">
        <v>106</v>
      </c>
      <c r="K21" s="71"/>
      <c r="L21" s="29"/>
      <c r="M21" s="39"/>
      <c r="N21" s="29"/>
      <c r="O21" s="36"/>
      <c r="P21" s="39" t="s">
        <v>107</v>
      </c>
      <c r="Q21" s="29"/>
    </row>
    <row r="22" spans="2:17" s="12" customFormat="1" ht="30.75" customHeight="1" x14ac:dyDescent="0.25">
      <c r="B22" s="31"/>
      <c r="C22" s="22"/>
      <c r="D22" s="22"/>
      <c r="E22" s="22"/>
      <c r="F22" s="50"/>
      <c r="G22" s="15">
        <f t="shared" ref="G22:G23" si="0">ROW()-20</f>
        <v>2</v>
      </c>
      <c r="H22" s="117" t="s">
        <v>116</v>
      </c>
      <c r="I22" s="118"/>
      <c r="J22" s="39" t="s">
        <v>120</v>
      </c>
      <c r="K22" s="71"/>
      <c r="L22" s="29"/>
      <c r="M22" s="39"/>
      <c r="N22" s="22"/>
      <c r="O22" s="30"/>
      <c r="P22" s="39" t="s">
        <v>107</v>
      </c>
      <c r="Q22" s="29"/>
    </row>
    <row r="23" spans="2:17" s="12" customFormat="1" ht="30" customHeight="1" x14ac:dyDescent="0.25">
      <c r="B23" s="31"/>
      <c r="C23" s="22"/>
      <c r="D23" s="22"/>
      <c r="E23" s="15"/>
      <c r="F23" s="50"/>
      <c r="G23" s="15">
        <f t="shared" si="0"/>
        <v>3</v>
      </c>
      <c r="H23" s="119" t="s">
        <v>117</v>
      </c>
      <c r="I23" s="120"/>
      <c r="J23" s="39" t="s">
        <v>121</v>
      </c>
      <c r="K23" s="71"/>
      <c r="L23" s="29"/>
      <c r="M23" s="39"/>
      <c r="N23" s="22"/>
      <c r="O23" s="30"/>
      <c r="P23" s="39" t="s">
        <v>107</v>
      </c>
      <c r="Q23" s="29"/>
    </row>
    <row r="24" spans="2:17" s="12" customFormat="1" ht="15.75" thickBot="1" x14ac:dyDescent="0.3">
      <c r="B24" s="32"/>
      <c r="C24" s="33"/>
      <c r="D24" s="33"/>
      <c r="E24" s="40"/>
      <c r="F24" s="33"/>
      <c r="G24" s="40"/>
      <c r="H24" s="112"/>
      <c r="I24" s="113"/>
      <c r="J24" s="58"/>
      <c r="K24" s="72"/>
      <c r="L24" s="33"/>
      <c r="M24" s="40"/>
      <c r="N24" s="33"/>
      <c r="O24" s="34"/>
      <c r="P24" s="40"/>
      <c r="Q24" s="33"/>
    </row>
    <row r="25" spans="2:17" x14ac:dyDescent="0.25">
      <c r="H25" s="114"/>
      <c r="I25" s="114"/>
    </row>
  </sheetData>
  <mergeCells count="7">
    <mergeCell ref="B7:O7"/>
    <mergeCell ref="H20:I20"/>
    <mergeCell ref="H24:I24"/>
    <mergeCell ref="H25:I25"/>
    <mergeCell ref="H21:I21"/>
    <mergeCell ref="H22:I22"/>
    <mergeCell ref="H23:I23"/>
  </mergeCells>
  <conditionalFormatting sqref="M21 M24">
    <cfRule type="cellIs" dxfId="3" priority="5" operator="equal">
      <formula>"Passed"</formula>
    </cfRule>
    <cfRule type="cellIs" dxfId="2" priority="6" operator="equal">
      <formula>"Failed"</formula>
    </cfRule>
  </conditionalFormatting>
  <conditionalFormatting sqref="M22:M23">
    <cfRule type="cellIs" dxfId="1" priority="3" operator="equal">
      <formula>"Passed"</formula>
    </cfRule>
    <cfRule type="cellIs" dxfId="0" priority="4" operator="equal">
      <formula>"Failed"</formula>
    </cfRule>
  </conditionalFormatting>
  <dataValidations count="1">
    <dataValidation type="list" allowBlank="1" showInputMessage="1" showErrorMessage="1" sqref="M21:M24">
      <formula1>"Passed, Failed"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1:F237"/>
  <sheetViews>
    <sheetView zoomScaleNormal="100" workbookViewId="0">
      <selection activeCell="N121" sqref="N121"/>
    </sheetView>
  </sheetViews>
  <sheetFormatPr defaultRowHeight="12.75" x14ac:dyDescent="0.2"/>
  <cols>
    <col min="1" max="1" width="3.85546875" style="10" customWidth="1"/>
    <col min="2" max="2" width="17.7109375" style="81" bestFit="1" customWidth="1"/>
    <col min="3" max="3" width="47.42578125" style="10" customWidth="1"/>
    <col min="4" max="4" width="43" style="10" customWidth="1"/>
    <col min="5" max="5" width="14.28515625" style="10" bestFit="1" customWidth="1"/>
    <col min="6" max="6" width="8.5703125" style="10" bestFit="1" customWidth="1"/>
    <col min="7" max="8" width="8.140625" style="10" bestFit="1" customWidth="1"/>
    <col min="9" max="256" width="9.140625" style="10"/>
    <col min="257" max="257" width="3.85546875" style="10" customWidth="1"/>
    <col min="258" max="258" width="14.42578125" style="10" bestFit="1" customWidth="1"/>
    <col min="259" max="261" width="14.28515625" style="10" bestFit="1" customWidth="1"/>
    <col min="262" max="262" width="8.5703125" style="10" bestFit="1" customWidth="1"/>
    <col min="263" max="264" width="8.140625" style="10" bestFit="1" customWidth="1"/>
    <col min="265" max="512" width="9.140625" style="10"/>
    <col min="513" max="513" width="3.85546875" style="10" customWidth="1"/>
    <col min="514" max="514" width="14.42578125" style="10" bestFit="1" customWidth="1"/>
    <col min="515" max="517" width="14.28515625" style="10" bestFit="1" customWidth="1"/>
    <col min="518" max="518" width="8.5703125" style="10" bestFit="1" customWidth="1"/>
    <col min="519" max="520" width="8.140625" style="10" bestFit="1" customWidth="1"/>
    <col min="521" max="768" width="9.140625" style="10"/>
    <col min="769" max="769" width="3.85546875" style="10" customWidth="1"/>
    <col min="770" max="770" width="14.42578125" style="10" bestFit="1" customWidth="1"/>
    <col min="771" max="773" width="14.28515625" style="10" bestFit="1" customWidth="1"/>
    <col min="774" max="774" width="8.5703125" style="10" bestFit="1" customWidth="1"/>
    <col min="775" max="776" width="8.140625" style="10" bestFit="1" customWidth="1"/>
    <col min="777" max="1024" width="9.140625" style="10"/>
    <col min="1025" max="1025" width="3.85546875" style="10" customWidth="1"/>
    <col min="1026" max="1026" width="14.42578125" style="10" bestFit="1" customWidth="1"/>
    <col min="1027" max="1029" width="14.28515625" style="10" bestFit="1" customWidth="1"/>
    <col min="1030" max="1030" width="8.5703125" style="10" bestFit="1" customWidth="1"/>
    <col min="1031" max="1032" width="8.140625" style="10" bestFit="1" customWidth="1"/>
    <col min="1033" max="1280" width="9.140625" style="10"/>
    <col min="1281" max="1281" width="3.85546875" style="10" customWidth="1"/>
    <col min="1282" max="1282" width="14.42578125" style="10" bestFit="1" customWidth="1"/>
    <col min="1283" max="1285" width="14.28515625" style="10" bestFit="1" customWidth="1"/>
    <col min="1286" max="1286" width="8.5703125" style="10" bestFit="1" customWidth="1"/>
    <col min="1287" max="1288" width="8.140625" style="10" bestFit="1" customWidth="1"/>
    <col min="1289" max="1536" width="9.140625" style="10"/>
    <col min="1537" max="1537" width="3.85546875" style="10" customWidth="1"/>
    <col min="1538" max="1538" width="14.42578125" style="10" bestFit="1" customWidth="1"/>
    <col min="1539" max="1541" width="14.28515625" style="10" bestFit="1" customWidth="1"/>
    <col min="1542" max="1542" width="8.5703125" style="10" bestFit="1" customWidth="1"/>
    <col min="1543" max="1544" width="8.140625" style="10" bestFit="1" customWidth="1"/>
    <col min="1545" max="1792" width="9.140625" style="10"/>
    <col min="1793" max="1793" width="3.85546875" style="10" customWidth="1"/>
    <col min="1794" max="1794" width="14.42578125" style="10" bestFit="1" customWidth="1"/>
    <col min="1795" max="1797" width="14.28515625" style="10" bestFit="1" customWidth="1"/>
    <col min="1798" max="1798" width="8.5703125" style="10" bestFit="1" customWidth="1"/>
    <col min="1799" max="1800" width="8.140625" style="10" bestFit="1" customWidth="1"/>
    <col min="1801" max="2048" width="9.140625" style="10"/>
    <col min="2049" max="2049" width="3.85546875" style="10" customWidth="1"/>
    <col min="2050" max="2050" width="14.42578125" style="10" bestFit="1" customWidth="1"/>
    <col min="2051" max="2053" width="14.28515625" style="10" bestFit="1" customWidth="1"/>
    <col min="2054" max="2054" width="8.5703125" style="10" bestFit="1" customWidth="1"/>
    <col min="2055" max="2056" width="8.140625" style="10" bestFit="1" customWidth="1"/>
    <col min="2057" max="2304" width="9.140625" style="10"/>
    <col min="2305" max="2305" width="3.85546875" style="10" customWidth="1"/>
    <col min="2306" max="2306" width="14.42578125" style="10" bestFit="1" customWidth="1"/>
    <col min="2307" max="2309" width="14.28515625" style="10" bestFit="1" customWidth="1"/>
    <col min="2310" max="2310" width="8.5703125" style="10" bestFit="1" customWidth="1"/>
    <col min="2311" max="2312" width="8.140625" style="10" bestFit="1" customWidth="1"/>
    <col min="2313" max="2560" width="9.140625" style="10"/>
    <col min="2561" max="2561" width="3.85546875" style="10" customWidth="1"/>
    <col min="2562" max="2562" width="14.42578125" style="10" bestFit="1" customWidth="1"/>
    <col min="2563" max="2565" width="14.28515625" style="10" bestFit="1" customWidth="1"/>
    <col min="2566" max="2566" width="8.5703125" style="10" bestFit="1" customWidth="1"/>
    <col min="2567" max="2568" width="8.140625" style="10" bestFit="1" customWidth="1"/>
    <col min="2569" max="2816" width="9.140625" style="10"/>
    <col min="2817" max="2817" width="3.85546875" style="10" customWidth="1"/>
    <col min="2818" max="2818" width="14.42578125" style="10" bestFit="1" customWidth="1"/>
    <col min="2819" max="2821" width="14.28515625" style="10" bestFit="1" customWidth="1"/>
    <col min="2822" max="2822" width="8.5703125" style="10" bestFit="1" customWidth="1"/>
    <col min="2823" max="2824" width="8.140625" style="10" bestFit="1" customWidth="1"/>
    <col min="2825" max="3072" width="9.140625" style="10"/>
    <col min="3073" max="3073" width="3.85546875" style="10" customWidth="1"/>
    <col min="3074" max="3074" width="14.42578125" style="10" bestFit="1" customWidth="1"/>
    <col min="3075" max="3077" width="14.28515625" style="10" bestFit="1" customWidth="1"/>
    <col min="3078" max="3078" width="8.5703125" style="10" bestFit="1" customWidth="1"/>
    <col min="3079" max="3080" width="8.140625" style="10" bestFit="1" customWidth="1"/>
    <col min="3081" max="3328" width="9.140625" style="10"/>
    <col min="3329" max="3329" width="3.85546875" style="10" customWidth="1"/>
    <col min="3330" max="3330" width="14.42578125" style="10" bestFit="1" customWidth="1"/>
    <col min="3331" max="3333" width="14.28515625" style="10" bestFit="1" customWidth="1"/>
    <col min="3334" max="3334" width="8.5703125" style="10" bestFit="1" customWidth="1"/>
    <col min="3335" max="3336" width="8.140625" style="10" bestFit="1" customWidth="1"/>
    <col min="3337" max="3584" width="9.140625" style="10"/>
    <col min="3585" max="3585" width="3.85546875" style="10" customWidth="1"/>
    <col min="3586" max="3586" width="14.42578125" style="10" bestFit="1" customWidth="1"/>
    <col min="3587" max="3589" width="14.28515625" style="10" bestFit="1" customWidth="1"/>
    <col min="3590" max="3590" width="8.5703125" style="10" bestFit="1" customWidth="1"/>
    <col min="3591" max="3592" width="8.140625" style="10" bestFit="1" customWidth="1"/>
    <col min="3593" max="3840" width="9.140625" style="10"/>
    <col min="3841" max="3841" width="3.85546875" style="10" customWidth="1"/>
    <col min="3842" max="3842" width="14.42578125" style="10" bestFit="1" customWidth="1"/>
    <col min="3843" max="3845" width="14.28515625" style="10" bestFit="1" customWidth="1"/>
    <col min="3846" max="3846" width="8.5703125" style="10" bestFit="1" customWidth="1"/>
    <col min="3847" max="3848" width="8.140625" style="10" bestFit="1" customWidth="1"/>
    <col min="3849" max="4096" width="9.140625" style="10"/>
    <col min="4097" max="4097" width="3.85546875" style="10" customWidth="1"/>
    <col min="4098" max="4098" width="14.42578125" style="10" bestFit="1" customWidth="1"/>
    <col min="4099" max="4101" width="14.28515625" style="10" bestFit="1" customWidth="1"/>
    <col min="4102" max="4102" width="8.5703125" style="10" bestFit="1" customWidth="1"/>
    <col min="4103" max="4104" width="8.140625" style="10" bestFit="1" customWidth="1"/>
    <col min="4105" max="4352" width="9.140625" style="10"/>
    <col min="4353" max="4353" width="3.85546875" style="10" customWidth="1"/>
    <col min="4354" max="4354" width="14.42578125" style="10" bestFit="1" customWidth="1"/>
    <col min="4355" max="4357" width="14.28515625" style="10" bestFit="1" customWidth="1"/>
    <col min="4358" max="4358" width="8.5703125" style="10" bestFit="1" customWidth="1"/>
    <col min="4359" max="4360" width="8.140625" style="10" bestFit="1" customWidth="1"/>
    <col min="4361" max="4608" width="9.140625" style="10"/>
    <col min="4609" max="4609" width="3.85546875" style="10" customWidth="1"/>
    <col min="4610" max="4610" width="14.42578125" style="10" bestFit="1" customWidth="1"/>
    <col min="4611" max="4613" width="14.28515625" style="10" bestFit="1" customWidth="1"/>
    <col min="4614" max="4614" width="8.5703125" style="10" bestFit="1" customWidth="1"/>
    <col min="4615" max="4616" width="8.140625" style="10" bestFit="1" customWidth="1"/>
    <col min="4617" max="4864" width="9.140625" style="10"/>
    <col min="4865" max="4865" width="3.85546875" style="10" customWidth="1"/>
    <col min="4866" max="4866" width="14.42578125" style="10" bestFit="1" customWidth="1"/>
    <col min="4867" max="4869" width="14.28515625" style="10" bestFit="1" customWidth="1"/>
    <col min="4870" max="4870" width="8.5703125" style="10" bestFit="1" customWidth="1"/>
    <col min="4871" max="4872" width="8.140625" style="10" bestFit="1" customWidth="1"/>
    <col min="4873" max="5120" width="9.140625" style="10"/>
    <col min="5121" max="5121" width="3.85546875" style="10" customWidth="1"/>
    <col min="5122" max="5122" width="14.42578125" style="10" bestFit="1" customWidth="1"/>
    <col min="5123" max="5125" width="14.28515625" style="10" bestFit="1" customWidth="1"/>
    <col min="5126" max="5126" width="8.5703125" style="10" bestFit="1" customWidth="1"/>
    <col min="5127" max="5128" width="8.140625" style="10" bestFit="1" customWidth="1"/>
    <col min="5129" max="5376" width="9.140625" style="10"/>
    <col min="5377" max="5377" width="3.85546875" style="10" customWidth="1"/>
    <col min="5378" max="5378" width="14.42578125" style="10" bestFit="1" customWidth="1"/>
    <col min="5379" max="5381" width="14.28515625" style="10" bestFit="1" customWidth="1"/>
    <col min="5382" max="5382" width="8.5703125" style="10" bestFit="1" customWidth="1"/>
    <col min="5383" max="5384" width="8.140625" style="10" bestFit="1" customWidth="1"/>
    <col min="5385" max="5632" width="9.140625" style="10"/>
    <col min="5633" max="5633" width="3.85546875" style="10" customWidth="1"/>
    <col min="5634" max="5634" width="14.42578125" style="10" bestFit="1" customWidth="1"/>
    <col min="5635" max="5637" width="14.28515625" style="10" bestFit="1" customWidth="1"/>
    <col min="5638" max="5638" width="8.5703125" style="10" bestFit="1" customWidth="1"/>
    <col min="5639" max="5640" width="8.140625" style="10" bestFit="1" customWidth="1"/>
    <col min="5641" max="5888" width="9.140625" style="10"/>
    <col min="5889" max="5889" width="3.85546875" style="10" customWidth="1"/>
    <col min="5890" max="5890" width="14.42578125" style="10" bestFit="1" customWidth="1"/>
    <col min="5891" max="5893" width="14.28515625" style="10" bestFit="1" customWidth="1"/>
    <col min="5894" max="5894" width="8.5703125" style="10" bestFit="1" customWidth="1"/>
    <col min="5895" max="5896" width="8.140625" style="10" bestFit="1" customWidth="1"/>
    <col min="5897" max="6144" width="9.140625" style="10"/>
    <col min="6145" max="6145" width="3.85546875" style="10" customWidth="1"/>
    <col min="6146" max="6146" width="14.42578125" style="10" bestFit="1" customWidth="1"/>
    <col min="6147" max="6149" width="14.28515625" style="10" bestFit="1" customWidth="1"/>
    <col min="6150" max="6150" width="8.5703125" style="10" bestFit="1" customWidth="1"/>
    <col min="6151" max="6152" width="8.140625" style="10" bestFit="1" customWidth="1"/>
    <col min="6153" max="6400" width="9.140625" style="10"/>
    <col min="6401" max="6401" width="3.85546875" style="10" customWidth="1"/>
    <col min="6402" max="6402" width="14.42578125" style="10" bestFit="1" customWidth="1"/>
    <col min="6403" max="6405" width="14.28515625" style="10" bestFit="1" customWidth="1"/>
    <col min="6406" max="6406" width="8.5703125" style="10" bestFit="1" customWidth="1"/>
    <col min="6407" max="6408" width="8.140625" style="10" bestFit="1" customWidth="1"/>
    <col min="6409" max="6656" width="9.140625" style="10"/>
    <col min="6657" max="6657" width="3.85546875" style="10" customWidth="1"/>
    <col min="6658" max="6658" width="14.42578125" style="10" bestFit="1" customWidth="1"/>
    <col min="6659" max="6661" width="14.28515625" style="10" bestFit="1" customWidth="1"/>
    <col min="6662" max="6662" width="8.5703125" style="10" bestFit="1" customWidth="1"/>
    <col min="6663" max="6664" width="8.140625" style="10" bestFit="1" customWidth="1"/>
    <col min="6665" max="6912" width="9.140625" style="10"/>
    <col min="6913" max="6913" width="3.85546875" style="10" customWidth="1"/>
    <col min="6914" max="6914" width="14.42578125" style="10" bestFit="1" customWidth="1"/>
    <col min="6915" max="6917" width="14.28515625" style="10" bestFit="1" customWidth="1"/>
    <col min="6918" max="6918" width="8.5703125" style="10" bestFit="1" customWidth="1"/>
    <col min="6919" max="6920" width="8.140625" style="10" bestFit="1" customWidth="1"/>
    <col min="6921" max="7168" width="9.140625" style="10"/>
    <col min="7169" max="7169" width="3.85546875" style="10" customWidth="1"/>
    <col min="7170" max="7170" width="14.42578125" style="10" bestFit="1" customWidth="1"/>
    <col min="7171" max="7173" width="14.28515625" style="10" bestFit="1" customWidth="1"/>
    <col min="7174" max="7174" width="8.5703125" style="10" bestFit="1" customWidth="1"/>
    <col min="7175" max="7176" width="8.140625" style="10" bestFit="1" customWidth="1"/>
    <col min="7177" max="7424" width="9.140625" style="10"/>
    <col min="7425" max="7425" width="3.85546875" style="10" customWidth="1"/>
    <col min="7426" max="7426" width="14.42578125" style="10" bestFit="1" customWidth="1"/>
    <col min="7427" max="7429" width="14.28515625" style="10" bestFit="1" customWidth="1"/>
    <col min="7430" max="7430" width="8.5703125" style="10" bestFit="1" customWidth="1"/>
    <col min="7431" max="7432" width="8.140625" style="10" bestFit="1" customWidth="1"/>
    <col min="7433" max="7680" width="9.140625" style="10"/>
    <col min="7681" max="7681" width="3.85546875" style="10" customWidth="1"/>
    <col min="7682" max="7682" width="14.42578125" style="10" bestFit="1" customWidth="1"/>
    <col min="7683" max="7685" width="14.28515625" style="10" bestFit="1" customWidth="1"/>
    <col min="7686" max="7686" width="8.5703125" style="10" bestFit="1" customWidth="1"/>
    <col min="7687" max="7688" width="8.140625" style="10" bestFit="1" customWidth="1"/>
    <col min="7689" max="7936" width="9.140625" style="10"/>
    <col min="7937" max="7937" width="3.85546875" style="10" customWidth="1"/>
    <col min="7938" max="7938" width="14.42578125" style="10" bestFit="1" customWidth="1"/>
    <col min="7939" max="7941" width="14.28515625" style="10" bestFit="1" customWidth="1"/>
    <col min="7942" max="7942" width="8.5703125" style="10" bestFit="1" customWidth="1"/>
    <col min="7943" max="7944" width="8.140625" style="10" bestFit="1" customWidth="1"/>
    <col min="7945" max="8192" width="9.140625" style="10"/>
    <col min="8193" max="8193" width="3.85546875" style="10" customWidth="1"/>
    <col min="8194" max="8194" width="14.42578125" style="10" bestFit="1" customWidth="1"/>
    <col min="8195" max="8197" width="14.28515625" style="10" bestFit="1" customWidth="1"/>
    <col min="8198" max="8198" width="8.5703125" style="10" bestFit="1" customWidth="1"/>
    <col min="8199" max="8200" width="8.140625" style="10" bestFit="1" customWidth="1"/>
    <col min="8201" max="8448" width="9.140625" style="10"/>
    <col min="8449" max="8449" width="3.85546875" style="10" customWidth="1"/>
    <col min="8450" max="8450" width="14.42578125" style="10" bestFit="1" customWidth="1"/>
    <col min="8451" max="8453" width="14.28515625" style="10" bestFit="1" customWidth="1"/>
    <col min="8454" max="8454" width="8.5703125" style="10" bestFit="1" customWidth="1"/>
    <col min="8455" max="8456" width="8.140625" style="10" bestFit="1" customWidth="1"/>
    <col min="8457" max="8704" width="9.140625" style="10"/>
    <col min="8705" max="8705" width="3.85546875" style="10" customWidth="1"/>
    <col min="8706" max="8706" width="14.42578125" style="10" bestFit="1" customWidth="1"/>
    <col min="8707" max="8709" width="14.28515625" style="10" bestFit="1" customWidth="1"/>
    <col min="8710" max="8710" width="8.5703125" style="10" bestFit="1" customWidth="1"/>
    <col min="8711" max="8712" width="8.140625" style="10" bestFit="1" customWidth="1"/>
    <col min="8713" max="8960" width="9.140625" style="10"/>
    <col min="8961" max="8961" width="3.85546875" style="10" customWidth="1"/>
    <col min="8962" max="8962" width="14.42578125" style="10" bestFit="1" customWidth="1"/>
    <col min="8963" max="8965" width="14.28515625" style="10" bestFit="1" customWidth="1"/>
    <col min="8966" max="8966" width="8.5703125" style="10" bestFit="1" customWidth="1"/>
    <col min="8967" max="8968" width="8.140625" style="10" bestFit="1" customWidth="1"/>
    <col min="8969" max="9216" width="9.140625" style="10"/>
    <col min="9217" max="9217" width="3.85546875" style="10" customWidth="1"/>
    <col min="9218" max="9218" width="14.42578125" style="10" bestFit="1" customWidth="1"/>
    <col min="9219" max="9221" width="14.28515625" style="10" bestFit="1" customWidth="1"/>
    <col min="9222" max="9222" width="8.5703125" style="10" bestFit="1" customWidth="1"/>
    <col min="9223" max="9224" width="8.140625" style="10" bestFit="1" customWidth="1"/>
    <col min="9225" max="9472" width="9.140625" style="10"/>
    <col min="9473" max="9473" width="3.85546875" style="10" customWidth="1"/>
    <col min="9474" max="9474" width="14.42578125" style="10" bestFit="1" customWidth="1"/>
    <col min="9475" max="9477" width="14.28515625" style="10" bestFit="1" customWidth="1"/>
    <col min="9478" max="9478" width="8.5703125" style="10" bestFit="1" customWidth="1"/>
    <col min="9479" max="9480" width="8.140625" style="10" bestFit="1" customWidth="1"/>
    <col min="9481" max="9728" width="9.140625" style="10"/>
    <col min="9729" max="9729" width="3.85546875" style="10" customWidth="1"/>
    <col min="9730" max="9730" width="14.42578125" style="10" bestFit="1" customWidth="1"/>
    <col min="9731" max="9733" width="14.28515625" style="10" bestFit="1" customWidth="1"/>
    <col min="9734" max="9734" width="8.5703125" style="10" bestFit="1" customWidth="1"/>
    <col min="9735" max="9736" width="8.140625" style="10" bestFit="1" customWidth="1"/>
    <col min="9737" max="9984" width="9.140625" style="10"/>
    <col min="9985" max="9985" width="3.85546875" style="10" customWidth="1"/>
    <col min="9986" max="9986" width="14.42578125" style="10" bestFit="1" customWidth="1"/>
    <col min="9987" max="9989" width="14.28515625" style="10" bestFit="1" customWidth="1"/>
    <col min="9990" max="9990" width="8.5703125" style="10" bestFit="1" customWidth="1"/>
    <col min="9991" max="9992" width="8.140625" style="10" bestFit="1" customWidth="1"/>
    <col min="9993" max="10240" width="9.140625" style="10"/>
    <col min="10241" max="10241" width="3.85546875" style="10" customWidth="1"/>
    <col min="10242" max="10242" width="14.42578125" style="10" bestFit="1" customWidth="1"/>
    <col min="10243" max="10245" width="14.28515625" style="10" bestFit="1" customWidth="1"/>
    <col min="10246" max="10246" width="8.5703125" style="10" bestFit="1" customWidth="1"/>
    <col min="10247" max="10248" width="8.140625" style="10" bestFit="1" customWidth="1"/>
    <col min="10249" max="10496" width="9.140625" style="10"/>
    <col min="10497" max="10497" width="3.85546875" style="10" customWidth="1"/>
    <col min="10498" max="10498" width="14.42578125" style="10" bestFit="1" customWidth="1"/>
    <col min="10499" max="10501" width="14.28515625" style="10" bestFit="1" customWidth="1"/>
    <col min="10502" max="10502" width="8.5703125" style="10" bestFit="1" customWidth="1"/>
    <col min="10503" max="10504" width="8.140625" style="10" bestFit="1" customWidth="1"/>
    <col min="10505" max="10752" width="9.140625" style="10"/>
    <col min="10753" max="10753" width="3.85546875" style="10" customWidth="1"/>
    <col min="10754" max="10754" width="14.42578125" style="10" bestFit="1" customWidth="1"/>
    <col min="10755" max="10757" width="14.28515625" style="10" bestFit="1" customWidth="1"/>
    <col min="10758" max="10758" width="8.5703125" style="10" bestFit="1" customWidth="1"/>
    <col min="10759" max="10760" width="8.140625" style="10" bestFit="1" customWidth="1"/>
    <col min="10761" max="11008" width="9.140625" style="10"/>
    <col min="11009" max="11009" width="3.85546875" style="10" customWidth="1"/>
    <col min="11010" max="11010" width="14.42578125" style="10" bestFit="1" customWidth="1"/>
    <col min="11011" max="11013" width="14.28515625" style="10" bestFit="1" customWidth="1"/>
    <col min="11014" max="11014" width="8.5703125" style="10" bestFit="1" customWidth="1"/>
    <col min="11015" max="11016" width="8.140625" style="10" bestFit="1" customWidth="1"/>
    <col min="11017" max="11264" width="9.140625" style="10"/>
    <col min="11265" max="11265" width="3.85546875" style="10" customWidth="1"/>
    <col min="11266" max="11266" width="14.42578125" style="10" bestFit="1" customWidth="1"/>
    <col min="11267" max="11269" width="14.28515625" style="10" bestFit="1" customWidth="1"/>
    <col min="11270" max="11270" width="8.5703125" style="10" bestFit="1" customWidth="1"/>
    <col min="11271" max="11272" width="8.140625" style="10" bestFit="1" customWidth="1"/>
    <col min="11273" max="11520" width="9.140625" style="10"/>
    <col min="11521" max="11521" width="3.85546875" style="10" customWidth="1"/>
    <col min="11522" max="11522" width="14.42578125" style="10" bestFit="1" customWidth="1"/>
    <col min="11523" max="11525" width="14.28515625" style="10" bestFit="1" customWidth="1"/>
    <col min="11526" max="11526" width="8.5703125" style="10" bestFit="1" customWidth="1"/>
    <col min="11527" max="11528" width="8.140625" style="10" bestFit="1" customWidth="1"/>
    <col min="11529" max="11776" width="9.140625" style="10"/>
    <col min="11777" max="11777" width="3.85546875" style="10" customWidth="1"/>
    <col min="11778" max="11778" width="14.42578125" style="10" bestFit="1" customWidth="1"/>
    <col min="11779" max="11781" width="14.28515625" style="10" bestFit="1" customWidth="1"/>
    <col min="11782" max="11782" width="8.5703125" style="10" bestFit="1" customWidth="1"/>
    <col min="11783" max="11784" width="8.140625" style="10" bestFit="1" customWidth="1"/>
    <col min="11785" max="12032" width="9.140625" style="10"/>
    <col min="12033" max="12033" width="3.85546875" style="10" customWidth="1"/>
    <col min="12034" max="12034" width="14.42578125" style="10" bestFit="1" customWidth="1"/>
    <col min="12035" max="12037" width="14.28515625" style="10" bestFit="1" customWidth="1"/>
    <col min="12038" max="12038" width="8.5703125" style="10" bestFit="1" customWidth="1"/>
    <col min="12039" max="12040" width="8.140625" style="10" bestFit="1" customWidth="1"/>
    <col min="12041" max="12288" width="9.140625" style="10"/>
    <col min="12289" max="12289" width="3.85546875" style="10" customWidth="1"/>
    <col min="12290" max="12290" width="14.42578125" style="10" bestFit="1" customWidth="1"/>
    <col min="12291" max="12293" width="14.28515625" style="10" bestFit="1" customWidth="1"/>
    <col min="12294" max="12294" width="8.5703125" style="10" bestFit="1" customWidth="1"/>
    <col min="12295" max="12296" width="8.140625" style="10" bestFit="1" customWidth="1"/>
    <col min="12297" max="12544" width="9.140625" style="10"/>
    <col min="12545" max="12545" width="3.85546875" style="10" customWidth="1"/>
    <col min="12546" max="12546" width="14.42578125" style="10" bestFit="1" customWidth="1"/>
    <col min="12547" max="12549" width="14.28515625" style="10" bestFit="1" customWidth="1"/>
    <col min="12550" max="12550" width="8.5703125" style="10" bestFit="1" customWidth="1"/>
    <col min="12551" max="12552" width="8.140625" style="10" bestFit="1" customWidth="1"/>
    <col min="12553" max="12800" width="9.140625" style="10"/>
    <col min="12801" max="12801" width="3.85546875" style="10" customWidth="1"/>
    <col min="12802" max="12802" width="14.42578125" style="10" bestFit="1" customWidth="1"/>
    <col min="12803" max="12805" width="14.28515625" style="10" bestFit="1" customWidth="1"/>
    <col min="12806" max="12806" width="8.5703125" style="10" bestFit="1" customWidth="1"/>
    <col min="12807" max="12808" width="8.140625" style="10" bestFit="1" customWidth="1"/>
    <col min="12809" max="13056" width="9.140625" style="10"/>
    <col min="13057" max="13057" width="3.85546875" style="10" customWidth="1"/>
    <col min="13058" max="13058" width="14.42578125" style="10" bestFit="1" customWidth="1"/>
    <col min="13059" max="13061" width="14.28515625" style="10" bestFit="1" customWidth="1"/>
    <col min="13062" max="13062" width="8.5703125" style="10" bestFit="1" customWidth="1"/>
    <col min="13063" max="13064" width="8.140625" style="10" bestFit="1" customWidth="1"/>
    <col min="13065" max="13312" width="9.140625" style="10"/>
    <col min="13313" max="13313" width="3.85546875" style="10" customWidth="1"/>
    <col min="13314" max="13314" width="14.42578125" style="10" bestFit="1" customWidth="1"/>
    <col min="13315" max="13317" width="14.28515625" style="10" bestFit="1" customWidth="1"/>
    <col min="13318" max="13318" width="8.5703125" style="10" bestFit="1" customWidth="1"/>
    <col min="13319" max="13320" width="8.140625" style="10" bestFit="1" customWidth="1"/>
    <col min="13321" max="13568" width="9.140625" style="10"/>
    <col min="13569" max="13569" width="3.85546875" style="10" customWidth="1"/>
    <col min="13570" max="13570" width="14.42578125" style="10" bestFit="1" customWidth="1"/>
    <col min="13571" max="13573" width="14.28515625" style="10" bestFit="1" customWidth="1"/>
    <col min="13574" max="13574" width="8.5703125" style="10" bestFit="1" customWidth="1"/>
    <col min="13575" max="13576" width="8.140625" style="10" bestFit="1" customWidth="1"/>
    <col min="13577" max="13824" width="9.140625" style="10"/>
    <col min="13825" max="13825" width="3.85546875" style="10" customWidth="1"/>
    <col min="13826" max="13826" width="14.42578125" style="10" bestFit="1" customWidth="1"/>
    <col min="13827" max="13829" width="14.28515625" style="10" bestFit="1" customWidth="1"/>
    <col min="13830" max="13830" width="8.5703125" style="10" bestFit="1" customWidth="1"/>
    <col min="13831" max="13832" width="8.140625" style="10" bestFit="1" customWidth="1"/>
    <col min="13833" max="14080" width="9.140625" style="10"/>
    <col min="14081" max="14081" width="3.85546875" style="10" customWidth="1"/>
    <col min="14082" max="14082" width="14.42578125" style="10" bestFit="1" customWidth="1"/>
    <col min="14083" max="14085" width="14.28515625" style="10" bestFit="1" customWidth="1"/>
    <col min="14086" max="14086" width="8.5703125" style="10" bestFit="1" customWidth="1"/>
    <col min="14087" max="14088" width="8.140625" style="10" bestFit="1" customWidth="1"/>
    <col min="14089" max="14336" width="9.140625" style="10"/>
    <col min="14337" max="14337" width="3.85546875" style="10" customWidth="1"/>
    <col min="14338" max="14338" width="14.42578125" style="10" bestFit="1" customWidth="1"/>
    <col min="14339" max="14341" width="14.28515625" style="10" bestFit="1" customWidth="1"/>
    <col min="14342" max="14342" width="8.5703125" style="10" bestFit="1" customWidth="1"/>
    <col min="14343" max="14344" width="8.140625" style="10" bestFit="1" customWidth="1"/>
    <col min="14345" max="14592" width="9.140625" style="10"/>
    <col min="14593" max="14593" width="3.85546875" style="10" customWidth="1"/>
    <col min="14594" max="14594" width="14.42578125" style="10" bestFit="1" customWidth="1"/>
    <col min="14595" max="14597" width="14.28515625" style="10" bestFit="1" customWidth="1"/>
    <col min="14598" max="14598" width="8.5703125" style="10" bestFit="1" customWidth="1"/>
    <col min="14599" max="14600" width="8.140625" style="10" bestFit="1" customWidth="1"/>
    <col min="14601" max="14848" width="9.140625" style="10"/>
    <col min="14849" max="14849" width="3.85546875" style="10" customWidth="1"/>
    <col min="14850" max="14850" width="14.42578125" style="10" bestFit="1" customWidth="1"/>
    <col min="14851" max="14853" width="14.28515625" style="10" bestFit="1" customWidth="1"/>
    <col min="14854" max="14854" width="8.5703125" style="10" bestFit="1" customWidth="1"/>
    <col min="14855" max="14856" width="8.140625" style="10" bestFit="1" customWidth="1"/>
    <col min="14857" max="15104" width="9.140625" style="10"/>
    <col min="15105" max="15105" width="3.85546875" style="10" customWidth="1"/>
    <col min="15106" max="15106" width="14.42578125" style="10" bestFit="1" customWidth="1"/>
    <col min="15107" max="15109" width="14.28515625" style="10" bestFit="1" customWidth="1"/>
    <col min="15110" max="15110" width="8.5703125" style="10" bestFit="1" customWidth="1"/>
    <col min="15111" max="15112" width="8.140625" style="10" bestFit="1" customWidth="1"/>
    <col min="15113" max="15360" width="9.140625" style="10"/>
    <col min="15361" max="15361" width="3.85546875" style="10" customWidth="1"/>
    <col min="15362" max="15362" width="14.42578125" style="10" bestFit="1" customWidth="1"/>
    <col min="15363" max="15365" width="14.28515625" style="10" bestFit="1" customWidth="1"/>
    <col min="15366" max="15366" width="8.5703125" style="10" bestFit="1" customWidth="1"/>
    <col min="15367" max="15368" width="8.140625" style="10" bestFit="1" customWidth="1"/>
    <col min="15369" max="15616" width="9.140625" style="10"/>
    <col min="15617" max="15617" width="3.85546875" style="10" customWidth="1"/>
    <col min="15618" max="15618" width="14.42578125" style="10" bestFit="1" customWidth="1"/>
    <col min="15619" max="15621" width="14.28515625" style="10" bestFit="1" customWidth="1"/>
    <col min="15622" max="15622" width="8.5703125" style="10" bestFit="1" customWidth="1"/>
    <col min="15623" max="15624" width="8.140625" style="10" bestFit="1" customWidth="1"/>
    <col min="15625" max="15872" width="9.140625" style="10"/>
    <col min="15873" max="15873" width="3.85546875" style="10" customWidth="1"/>
    <col min="15874" max="15874" width="14.42578125" style="10" bestFit="1" customWidth="1"/>
    <col min="15875" max="15877" width="14.28515625" style="10" bestFit="1" customWidth="1"/>
    <col min="15878" max="15878" width="8.5703125" style="10" bestFit="1" customWidth="1"/>
    <col min="15879" max="15880" width="8.140625" style="10" bestFit="1" customWidth="1"/>
    <col min="15881" max="16128" width="9.140625" style="10"/>
    <col min="16129" max="16129" width="3.85546875" style="10" customWidth="1"/>
    <col min="16130" max="16130" width="14.42578125" style="10" bestFit="1" customWidth="1"/>
    <col min="16131" max="16133" width="14.28515625" style="10" bestFit="1" customWidth="1"/>
    <col min="16134" max="16134" width="8.5703125" style="10" bestFit="1" customWidth="1"/>
    <col min="16135" max="16136" width="8.140625" style="10" bestFit="1" customWidth="1"/>
    <col min="16137" max="16384" width="9.140625" style="10"/>
  </cols>
  <sheetData>
    <row r="1" spans="2:4" ht="13.5" thickBot="1" x14ac:dyDescent="0.25"/>
    <row r="2" spans="2:4" ht="15.75" thickBot="1" x14ac:dyDescent="0.25">
      <c r="B2" s="82" t="s">
        <v>40</v>
      </c>
      <c r="C2" s="146" t="s">
        <v>115</v>
      </c>
      <c r="D2" s="147"/>
    </row>
    <row r="3" spans="2:4" ht="15" x14ac:dyDescent="0.2">
      <c r="B3" s="83"/>
      <c r="C3" s="80"/>
      <c r="D3" s="80"/>
    </row>
    <row r="4" spans="2:4" ht="15" x14ac:dyDescent="0.2">
      <c r="B4" s="83"/>
      <c r="C4" s="80"/>
      <c r="D4" s="80"/>
    </row>
    <row r="5" spans="2:4" ht="15" x14ac:dyDescent="0.2">
      <c r="B5" s="83"/>
      <c r="C5" s="80"/>
      <c r="D5" s="80"/>
    </row>
    <row r="6" spans="2:4" ht="15" x14ac:dyDescent="0.2">
      <c r="B6" s="83"/>
      <c r="C6" s="80"/>
      <c r="D6" s="80"/>
    </row>
    <row r="7" spans="2:4" ht="15" x14ac:dyDescent="0.2">
      <c r="B7" s="83"/>
      <c r="C7" s="80"/>
      <c r="D7" s="80"/>
    </row>
    <row r="8" spans="2:4" ht="15" x14ac:dyDescent="0.2">
      <c r="B8" s="83"/>
      <c r="C8" s="80"/>
      <c r="D8" s="80"/>
    </row>
    <row r="9" spans="2:4" ht="15" x14ac:dyDescent="0.2">
      <c r="B9" s="83"/>
      <c r="C9" s="80"/>
      <c r="D9" s="80"/>
    </row>
    <row r="10" spans="2:4" ht="15" x14ac:dyDescent="0.2">
      <c r="B10" s="83"/>
      <c r="C10" s="80"/>
      <c r="D10" s="80"/>
    </row>
    <row r="11" spans="2:4" ht="15" x14ac:dyDescent="0.2">
      <c r="B11" s="83"/>
      <c r="C11" s="80"/>
      <c r="D11" s="80"/>
    </row>
    <row r="12" spans="2:4" ht="15" x14ac:dyDescent="0.2">
      <c r="B12" s="83"/>
      <c r="C12" s="80"/>
      <c r="D12" s="80"/>
    </row>
    <row r="13" spans="2:4" ht="15" x14ac:dyDescent="0.2">
      <c r="B13" s="83"/>
      <c r="C13" s="80"/>
      <c r="D13" s="80"/>
    </row>
    <row r="14" spans="2:4" ht="15" x14ac:dyDescent="0.2">
      <c r="B14" s="83"/>
      <c r="C14" s="80"/>
      <c r="D14" s="80"/>
    </row>
    <row r="15" spans="2:4" ht="15" x14ac:dyDescent="0.2">
      <c r="B15" s="83"/>
      <c r="C15" s="80"/>
      <c r="D15" s="80"/>
    </row>
    <row r="16" spans="2:4" ht="15" x14ac:dyDescent="0.2">
      <c r="B16" s="83"/>
      <c r="C16" s="80"/>
      <c r="D16" s="80"/>
    </row>
    <row r="17" spans="2:6" ht="15" x14ac:dyDescent="0.2">
      <c r="B17" s="83"/>
      <c r="C17" s="80"/>
      <c r="D17" s="80"/>
    </row>
    <row r="18" spans="2:6" ht="15" x14ac:dyDescent="0.2">
      <c r="B18" s="83"/>
      <c r="C18" s="80"/>
      <c r="D18" s="80"/>
    </row>
    <row r="19" spans="2:6" ht="15" x14ac:dyDescent="0.2">
      <c r="B19" s="83"/>
      <c r="C19" s="80"/>
      <c r="D19" s="80"/>
    </row>
    <row r="20" spans="2:6" ht="15" x14ac:dyDescent="0.2">
      <c r="B20" s="83"/>
      <c r="C20" s="80"/>
      <c r="D20" s="80"/>
    </row>
    <row r="22" spans="2:6" x14ac:dyDescent="0.2">
      <c r="B22" s="84"/>
      <c r="E22" s="38"/>
    </row>
    <row r="27" spans="2:6" ht="13.5" thickBot="1" x14ac:dyDescent="0.25"/>
    <row r="28" spans="2:6" ht="29.25" customHeight="1" thickBot="1" x14ac:dyDescent="0.25">
      <c r="B28" s="85" t="s">
        <v>41</v>
      </c>
      <c r="C28" s="144" t="s">
        <v>116</v>
      </c>
      <c r="D28" s="145"/>
    </row>
    <row r="30" spans="2:6" x14ac:dyDescent="0.2">
      <c r="B30" s="86"/>
      <c r="C30" s="74"/>
      <c r="E30" s="125"/>
      <c r="F30" s="125"/>
    </row>
    <row r="108" spans="2:5" ht="13.5" thickBot="1" x14ac:dyDescent="0.25"/>
    <row r="109" spans="2:5" ht="28.5" customHeight="1" thickBot="1" x14ac:dyDescent="0.25">
      <c r="B109" s="87" t="s">
        <v>42</v>
      </c>
      <c r="C109" s="121" t="s">
        <v>117</v>
      </c>
      <c r="D109" s="122"/>
      <c r="E109" s="75"/>
    </row>
    <row r="143" spans="2:5" ht="13.5" thickBot="1" x14ac:dyDescent="0.25"/>
    <row r="144" spans="2:5" ht="15.75" thickBot="1" x14ac:dyDescent="0.25">
      <c r="B144" s="87" t="s">
        <v>43</v>
      </c>
      <c r="C144" s="121"/>
      <c r="D144" s="122"/>
      <c r="E144" s="75"/>
    </row>
    <row r="171" spans="2:4" ht="13.5" thickBot="1" x14ac:dyDescent="0.25"/>
    <row r="172" spans="2:4" ht="15.75" thickBot="1" x14ac:dyDescent="0.25">
      <c r="B172" s="87" t="s">
        <v>44</v>
      </c>
      <c r="C172" s="121"/>
      <c r="D172" s="122"/>
    </row>
    <row r="207" spans="2:4" ht="13.5" thickBot="1" x14ac:dyDescent="0.25"/>
    <row r="208" spans="2:4" ht="15.75" thickBot="1" x14ac:dyDescent="0.25">
      <c r="B208" s="87" t="s">
        <v>45</v>
      </c>
      <c r="C208" s="123"/>
      <c r="D208" s="124"/>
    </row>
    <row r="236" spans="2:4" ht="13.5" thickBot="1" x14ac:dyDescent="0.25"/>
    <row r="237" spans="2:4" ht="15.75" thickBot="1" x14ac:dyDescent="0.25">
      <c r="B237" s="87" t="s">
        <v>108</v>
      </c>
      <c r="C237" s="123"/>
      <c r="D237" s="124"/>
    </row>
  </sheetData>
  <mergeCells count="8">
    <mergeCell ref="C172:D172"/>
    <mergeCell ref="C208:D208"/>
    <mergeCell ref="C237:D237"/>
    <mergeCell ref="E30:F30"/>
    <mergeCell ref="C2:D2"/>
    <mergeCell ref="C28:D28"/>
    <mergeCell ref="C109:D109"/>
    <mergeCell ref="C144:D14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ColWidth="9.140625" defaultRowHeight="12.75" x14ac:dyDescent="0.2"/>
  <cols>
    <col min="1" max="16384" width="9.140625" style="10"/>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6"/>
  <sheetViews>
    <sheetView workbookViewId="0"/>
  </sheetViews>
  <sheetFormatPr defaultRowHeight="15" x14ac:dyDescent="0.25"/>
  <cols>
    <col min="1" max="1" width="0.85546875" customWidth="1"/>
    <col min="2" max="2" width="19.28515625" customWidth="1"/>
  </cols>
  <sheetData>
    <row r="1" spans="2:16" ht="15.75" thickBot="1" x14ac:dyDescent="0.3"/>
    <row r="2" spans="2:16" ht="24" customHeight="1" thickBot="1" x14ac:dyDescent="0.3">
      <c r="B2" s="141" t="s">
        <v>64</v>
      </c>
      <c r="C2" s="142"/>
      <c r="D2" s="142"/>
      <c r="E2" s="142"/>
      <c r="F2" s="142"/>
      <c r="G2" s="142"/>
      <c r="H2" s="142"/>
      <c r="I2" s="142"/>
      <c r="J2" s="142"/>
      <c r="K2" s="142"/>
      <c r="L2" s="142"/>
      <c r="M2" s="142"/>
      <c r="N2" s="142"/>
      <c r="O2" s="142"/>
      <c r="P2" s="143"/>
    </row>
    <row r="3" spans="2:16" x14ac:dyDescent="0.25">
      <c r="B3" s="126" t="s">
        <v>74</v>
      </c>
      <c r="C3" s="127"/>
      <c r="D3" s="127"/>
      <c r="E3" s="127"/>
      <c r="F3" s="127"/>
      <c r="G3" s="127"/>
      <c r="H3" s="127"/>
      <c r="I3" s="127"/>
      <c r="J3" s="127"/>
      <c r="K3" s="127"/>
      <c r="L3" s="127"/>
      <c r="M3" s="127"/>
      <c r="N3" s="127"/>
      <c r="O3" s="127"/>
      <c r="P3" s="128"/>
    </row>
    <row r="4" spans="2:16" x14ac:dyDescent="0.25">
      <c r="B4" s="129"/>
      <c r="C4" s="130"/>
      <c r="D4" s="130"/>
      <c r="E4" s="130"/>
      <c r="F4" s="130"/>
      <c r="G4" s="130"/>
      <c r="H4" s="130"/>
      <c r="I4" s="130"/>
      <c r="J4" s="130"/>
      <c r="K4" s="130"/>
      <c r="L4" s="130"/>
      <c r="M4" s="130"/>
      <c r="N4" s="130"/>
      <c r="O4" s="130"/>
      <c r="P4" s="131"/>
    </row>
    <row r="5" spans="2:16" x14ac:dyDescent="0.25">
      <c r="B5" s="129"/>
      <c r="C5" s="130"/>
      <c r="D5" s="130"/>
      <c r="E5" s="130"/>
      <c r="F5" s="130"/>
      <c r="G5" s="130"/>
      <c r="H5" s="130"/>
      <c r="I5" s="130"/>
      <c r="J5" s="130"/>
      <c r="K5" s="130"/>
      <c r="L5" s="130"/>
      <c r="M5" s="130"/>
      <c r="N5" s="130"/>
      <c r="O5" s="130"/>
      <c r="P5" s="131"/>
    </row>
    <row r="6" spans="2:16" x14ac:dyDescent="0.25">
      <c r="B6" s="129"/>
      <c r="C6" s="130"/>
      <c r="D6" s="130"/>
      <c r="E6" s="130"/>
      <c r="F6" s="130"/>
      <c r="G6" s="130"/>
      <c r="H6" s="130"/>
      <c r="I6" s="130"/>
      <c r="J6" s="130"/>
      <c r="K6" s="130"/>
      <c r="L6" s="130"/>
      <c r="M6" s="130"/>
      <c r="N6" s="130"/>
      <c r="O6" s="130"/>
      <c r="P6" s="131"/>
    </row>
    <row r="7" spans="2:16" x14ac:dyDescent="0.25">
      <c r="B7" s="129"/>
      <c r="C7" s="130"/>
      <c r="D7" s="130"/>
      <c r="E7" s="130"/>
      <c r="F7" s="130"/>
      <c r="G7" s="130"/>
      <c r="H7" s="130"/>
      <c r="I7" s="130"/>
      <c r="J7" s="130"/>
      <c r="K7" s="130"/>
      <c r="L7" s="130"/>
      <c r="M7" s="130"/>
      <c r="N7" s="130"/>
      <c r="O7" s="130"/>
      <c r="P7" s="131"/>
    </row>
    <row r="8" spans="2:16" x14ac:dyDescent="0.25">
      <c r="B8" s="129"/>
      <c r="C8" s="130"/>
      <c r="D8" s="130"/>
      <c r="E8" s="130"/>
      <c r="F8" s="130"/>
      <c r="G8" s="130"/>
      <c r="H8" s="130"/>
      <c r="I8" s="130"/>
      <c r="J8" s="130"/>
      <c r="K8" s="130"/>
      <c r="L8" s="130"/>
      <c r="M8" s="130"/>
      <c r="N8" s="130"/>
      <c r="O8" s="130"/>
      <c r="P8" s="131"/>
    </row>
    <row r="9" spans="2:16" ht="15.75" thickBot="1" x14ac:dyDescent="0.3">
      <c r="B9" s="132"/>
      <c r="C9" s="133"/>
      <c r="D9" s="133"/>
      <c r="E9" s="133"/>
      <c r="F9" s="133"/>
      <c r="G9" s="133"/>
      <c r="H9" s="133"/>
      <c r="I9" s="133"/>
      <c r="J9" s="133"/>
      <c r="K9" s="133"/>
      <c r="L9" s="133"/>
      <c r="M9" s="133"/>
      <c r="N9" s="133"/>
      <c r="O9" s="133"/>
      <c r="P9" s="134"/>
    </row>
    <row r="11" spans="2:16" x14ac:dyDescent="0.25">
      <c r="B11" s="52" t="s">
        <v>65</v>
      </c>
    </row>
    <row r="19" spans="1:19" x14ac:dyDescent="0.25">
      <c r="B19" t="s">
        <v>66</v>
      </c>
    </row>
    <row r="20" spans="1:19" x14ac:dyDescent="0.25">
      <c r="B20" t="s">
        <v>67</v>
      </c>
    </row>
    <row r="21" spans="1:19" x14ac:dyDescent="0.25">
      <c r="B21" t="s">
        <v>68</v>
      </c>
    </row>
    <row r="23" spans="1:19" ht="15.75" thickBot="1" x14ac:dyDescent="0.3">
      <c r="B23" s="52" t="s">
        <v>71</v>
      </c>
    </row>
    <row r="24" spans="1:19" s="53" customFormat="1" ht="23.45" customHeight="1" x14ac:dyDescent="0.25">
      <c r="A24" s="54"/>
      <c r="B24" s="57" t="s">
        <v>62</v>
      </c>
      <c r="C24" s="137" t="s">
        <v>63</v>
      </c>
      <c r="D24" s="137"/>
      <c r="E24" s="137"/>
      <c r="F24" s="137"/>
      <c r="G24" s="137"/>
      <c r="H24" s="137"/>
      <c r="I24" s="137"/>
      <c r="J24" s="137"/>
      <c r="K24" s="137"/>
      <c r="L24" s="137"/>
      <c r="M24" s="137"/>
      <c r="N24" s="137"/>
      <c r="O24" s="137"/>
      <c r="P24" s="137"/>
      <c r="Q24" s="137"/>
      <c r="R24" s="137"/>
      <c r="S24" s="138"/>
    </row>
    <row r="25" spans="1:19" ht="282" customHeight="1" x14ac:dyDescent="0.25">
      <c r="B25" s="55" t="s">
        <v>61</v>
      </c>
      <c r="C25" s="117" t="s">
        <v>70</v>
      </c>
      <c r="D25" s="135"/>
      <c r="E25" s="135"/>
      <c r="F25" s="135"/>
      <c r="G25" s="135"/>
      <c r="H25" s="135"/>
      <c r="I25" s="135"/>
      <c r="J25" s="135"/>
      <c r="K25" s="135"/>
      <c r="L25" s="135"/>
      <c r="M25" s="135"/>
      <c r="N25" s="135"/>
      <c r="O25" s="135"/>
      <c r="P25" s="135"/>
      <c r="Q25" s="135"/>
      <c r="R25" s="135"/>
      <c r="S25" s="136"/>
    </row>
    <row r="26" spans="1:19" ht="15.75" thickBot="1" x14ac:dyDescent="0.3">
      <c r="B26" s="56" t="s">
        <v>69</v>
      </c>
      <c r="C26" s="139" t="s">
        <v>72</v>
      </c>
      <c r="D26" s="139"/>
      <c r="E26" s="139"/>
      <c r="F26" s="139"/>
      <c r="G26" s="139"/>
      <c r="H26" s="139"/>
      <c r="I26" s="139"/>
      <c r="J26" s="139"/>
      <c r="K26" s="139"/>
      <c r="L26" s="139"/>
      <c r="M26" s="139"/>
      <c r="N26" s="139"/>
      <c r="O26" s="139"/>
      <c r="P26" s="139"/>
      <c r="Q26" s="139"/>
      <c r="R26" s="139"/>
      <c r="S26" s="140"/>
    </row>
  </sheetData>
  <mergeCells count="5">
    <mergeCell ref="B3:P9"/>
    <mergeCell ref="C25:S25"/>
    <mergeCell ref="C24:S24"/>
    <mergeCell ref="C26:S26"/>
    <mergeCell ref="B2:P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 History</vt:lpstr>
      <vt:lpstr>JIRA_SR Overview</vt:lpstr>
      <vt:lpstr>Test Scenario</vt:lpstr>
      <vt:lpstr>Test Conditions &amp; Scripts</vt:lpstr>
      <vt:lpstr>SIT-Verify</vt:lpstr>
      <vt:lpstr>UAT-Verify</vt:lpstr>
      <vt:lpstr>QA Test Case Guide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2019-09-06T06:06:20Z</dcterms:modified>
</cp:coreProperties>
</file>