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tables/table5.xml" ContentType="application/vnd.openxmlformats-officedocument.spreadsheetml.table+xml"/>
  <Override PartName="/xl/comments5.xml" ContentType="application/vnd.openxmlformats-officedocument.spreadsheetml.comments+xml"/>
  <Override PartName="/xl/tables/table6.xml" ContentType="application/vnd.openxmlformats-officedocument.spreadsheetml.table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angentsolutions.sharepoint.com/sites/GopherProjects/Shared Documents/Betterlife/2 - Develop and Build/Data Factory Docs/"/>
    </mc:Choice>
  </mc:AlternateContent>
  <xr:revisionPtr revIDLastSave="963" documentId="8_{38D153EB-DDC4-420A-91F0-00597608B1BD}" xr6:coauthVersionLast="47" xr6:coauthVersionMax="47" xr10:uidLastSave="{562780B6-000D-495B-91E3-1ECAC493BB29}"/>
  <bookViews>
    <workbookView xWindow="-28920" yWindow="-120" windowWidth="29040" windowHeight="16440" tabRatio="576" firstSheet="2" activeTab="1" xr2:uid="{6B65919F-ED8A-49D9-8E18-D67846598AEA}"/>
  </bookViews>
  <sheets>
    <sheet name="UAT Mortgage Orig - SQL to Lake" sheetId="1" r:id="rId1"/>
    <sheet name="PRD Mortgage Orig - SQL to Lake" sheetId="6" r:id="rId2"/>
    <sheet name="UAT - Insurance - SQL to Lake" sheetId="3" r:id="rId3"/>
    <sheet name="PROD - Insurance - SQL to Lake" sheetId="4" r:id="rId4"/>
    <sheet name="UNUSED - UAT MO- SQL to Lake" sheetId="5" r:id="rId5"/>
    <sheet name="Mortgage Orig - Lake to Lake" sheetId="2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48" i="6" l="1"/>
  <c r="W48" i="6"/>
  <c r="J48" i="6"/>
  <c r="AB48" i="6" s="1"/>
  <c r="X47" i="6"/>
  <c r="W47" i="6"/>
  <c r="J47" i="6"/>
  <c r="X46" i="6"/>
  <c r="W46" i="6"/>
  <c r="J46" i="6"/>
  <c r="X45" i="6"/>
  <c r="W45" i="6"/>
  <c r="J45" i="6"/>
  <c r="X44" i="6"/>
  <c r="W44" i="6"/>
  <c r="J44" i="6"/>
  <c r="X43" i="6"/>
  <c r="W43" i="6"/>
  <c r="J43" i="6"/>
  <c r="X42" i="6"/>
  <c r="W42" i="6"/>
  <c r="J42" i="6"/>
  <c r="X41" i="6"/>
  <c r="W41" i="6"/>
  <c r="J41" i="6"/>
  <c r="AB41" i="6" s="1"/>
  <c r="X40" i="6"/>
  <c r="W40" i="6"/>
  <c r="J40" i="6"/>
  <c r="X39" i="6"/>
  <c r="W39" i="6"/>
  <c r="J39" i="6"/>
  <c r="X38" i="6"/>
  <c r="W38" i="6"/>
  <c r="J38" i="6"/>
  <c r="X37" i="6"/>
  <c r="W37" i="6"/>
  <c r="J37" i="6"/>
  <c r="AB37" i="6" s="1"/>
  <c r="X36" i="6"/>
  <c r="W36" i="6"/>
  <c r="J36" i="6"/>
  <c r="X35" i="6"/>
  <c r="W35" i="6"/>
  <c r="J35" i="6"/>
  <c r="X34" i="6"/>
  <c r="W34" i="6"/>
  <c r="J34" i="6"/>
  <c r="X33" i="6"/>
  <c r="W33" i="6"/>
  <c r="J33" i="6"/>
  <c r="AB33" i="6" s="1"/>
  <c r="X32" i="6"/>
  <c r="W32" i="6"/>
  <c r="J32" i="6"/>
  <c r="AB32" i="6" s="1"/>
  <c r="X31" i="6"/>
  <c r="W31" i="6"/>
  <c r="J31" i="6"/>
  <c r="X30" i="6"/>
  <c r="W30" i="6"/>
  <c r="J30" i="6"/>
  <c r="X29" i="6"/>
  <c r="W29" i="6"/>
  <c r="J29" i="6"/>
  <c r="X28" i="6"/>
  <c r="W28" i="6"/>
  <c r="J28" i="6"/>
  <c r="X27" i="6"/>
  <c r="W27" i="6"/>
  <c r="J27" i="6"/>
  <c r="AB27" i="6" s="1"/>
  <c r="X26" i="6"/>
  <c r="W26" i="6"/>
  <c r="J26" i="6"/>
  <c r="X25" i="6"/>
  <c r="W25" i="6"/>
  <c r="J25" i="6"/>
  <c r="X24" i="6"/>
  <c r="W24" i="6"/>
  <c r="J24" i="6"/>
  <c r="X23" i="6"/>
  <c r="W23" i="6"/>
  <c r="J23" i="6"/>
  <c r="X22" i="6"/>
  <c r="W22" i="6"/>
  <c r="J22" i="6"/>
  <c r="X21" i="6"/>
  <c r="W21" i="6"/>
  <c r="J21" i="6"/>
  <c r="AB21" i="6" s="1"/>
  <c r="X20" i="6"/>
  <c r="W20" i="6"/>
  <c r="J20" i="6"/>
  <c r="X19" i="6"/>
  <c r="W19" i="6"/>
  <c r="J19" i="6"/>
  <c r="X18" i="6"/>
  <c r="W18" i="6"/>
  <c r="J18" i="6"/>
  <c r="X17" i="6"/>
  <c r="W17" i="6"/>
  <c r="J17" i="6"/>
  <c r="AB17" i="6" s="1"/>
  <c r="X16" i="6"/>
  <c r="W16" i="6"/>
  <c r="J16" i="6"/>
  <c r="AB16" i="6" s="1"/>
  <c r="X15" i="6"/>
  <c r="W15" i="6"/>
  <c r="J15" i="6"/>
  <c r="X14" i="6"/>
  <c r="W14" i="6"/>
  <c r="J14" i="6"/>
  <c r="X13" i="6"/>
  <c r="W13" i="6"/>
  <c r="J13" i="6"/>
  <c r="AB13" i="6" s="1"/>
  <c r="X12" i="6"/>
  <c r="W12" i="6"/>
  <c r="J12" i="6"/>
  <c r="AB12" i="6" s="1"/>
  <c r="X11" i="6"/>
  <c r="W11" i="6"/>
  <c r="J11" i="6"/>
  <c r="AB11" i="6" s="1"/>
  <c r="X10" i="6"/>
  <c r="W10" i="6"/>
  <c r="J10" i="6"/>
  <c r="X9" i="6"/>
  <c r="W9" i="6"/>
  <c r="J9" i="6"/>
  <c r="X8" i="6"/>
  <c r="W8" i="6"/>
  <c r="J8" i="6"/>
  <c r="X7" i="6"/>
  <c r="W7" i="6"/>
  <c r="J7" i="6"/>
  <c r="X6" i="6"/>
  <c r="W6" i="6"/>
  <c r="J6" i="6"/>
  <c r="AB6" i="6" s="1"/>
  <c r="X5" i="6"/>
  <c r="W5" i="6"/>
  <c r="J5" i="6"/>
  <c r="X4" i="6"/>
  <c r="W4" i="6"/>
  <c r="J4" i="6"/>
  <c r="X29" i="5"/>
  <c r="W29" i="5"/>
  <c r="J29" i="5"/>
  <c r="AB29" i="5" s="1"/>
  <c r="X28" i="5"/>
  <c r="W28" i="5"/>
  <c r="J28" i="5"/>
  <c r="X27" i="5"/>
  <c r="W27" i="5"/>
  <c r="J27" i="5"/>
  <c r="AB27" i="5" s="1"/>
  <c r="X26" i="5"/>
  <c r="W26" i="5"/>
  <c r="J26" i="5"/>
  <c r="X25" i="5"/>
  <c r="W25" i="5"/>
  <c r="J25" i="5"/>
  <c r="AB25" i="5" s="1"/>
  <c r="X24" i="5"/>
  <c r="W24" i="5"/>
  <c r="J24" i="5"/>
  <c r="X23" i="5"/>
  <c r="W23" i="5"/>
  <c r="J23" i="5"/>
  <c r="X22" i="5"/>
  <c r="W22" i="5"/>
  <c r="J22" i="5"/>
  <c r="X21" i="5"/>
  <c r="W21" i="5"/>
  <c r="J21" i="5"/>
  <c r="AB21" i="5" s="1"/>
  <c r="X20" i="5"/>
  <c r="W20" i="5"/>
  <c r="J20" i="5"/>
  <c r="X19" i="5"/>
  <c r="W19" i="5"/>
  <c r="J19" i="5"/>
  <c r="X18" i="5"/>
  <c r="W18" i="5"/>
  <c r="J18" i="5"/>
  <c r="X17" i="5"/>
  <c r="W17" i="5"/>
  <c r="J17" i="5"/>
  <c r="AB17" i="5" s="1"/>
  <c r="X16" i="5"/>
  <c r="W16" i="5"/>
  <c r="J16" i="5"/>
  <c r="X15" i="5"/>
  <c r="W15" i="5"/>
  <c r="J15" i="5"/>
  <c r="X14" i="5"/>
  <c r="W14" i="5"/>
  <c r="J14" i="5"/>
  <c r="X13" i="5"/>
  <c r="W13" i="5"/>
  <c r="J13" i="5"/>
  <c r="AB13" i="5" s="1"/>
  <c r="X12" i="5"/>
  <c r="W12" i="5"/>
  <c r="J12" i="5"/>
  <c r="AB12" i="5" s="1"/>
  <c r="X11" i="5"/>
  <c r="W11" i="5"/>
  <c r="J11" i="5"/>
  <c r="X10" i="5"/>
  <c r="W10" i="5"/>
  <c r="J10" i="5"/>
  <c r="X9" i="5"/>
  <c r="W9" i="5"/>
  <c r="J9" i="5"/>
  <c r="AB9" i="5" s="1"/>
  <c r="X8" i="5"/>
  <c r="W8" i="5"/>
  <c r="J8" i="5"/>
  <c r="X7" i="5"/>
  <c r="W7" i="5"/>
  <c r="J7" i="5"/>
  <c r="X6" i="5"/>
  <c r="AB6" i="5" s="1"/>
  <c r="W6" i="5"/>
  <c r="J6" i="5"/>
  <c r="X5" i="5"/>
  <c r="W5" i="5"/>
  <c r="AB5" i="5" s="1"/>
  <c r="J5" i="5"/>
  <c r="X4" i="5"/>
  <c r="W4" i="5"/>
  <c r="J4" i="5"/>
  <c r="I9" i="4"/>
  <c r="I8" i="4"/>
  <c r="I7" i="4"/>
  <c r="AA7" i="4" s="1"/>
  <c r="I6" i="4"/>
  <c r="I5" i="4"/>
  <c r="I4" i="4"/>
  <c r="AA4" i="4" s="1"/>
  <c r="J18" i="1"/>
  <c r="J19" i="1"/>
  <c r="J20" i="1"/>
  <c r="J21" i="1"/>
  <c r="J22" i="1"/>
  <c r="J23" i="1"/>
  <c r="J24" i="1"/>
  <c r="W18" i="1"/>
  <c r="W19" i="1"/>
  <c r="W20" i="1"/>
  <c r="W21" i="1"/>
  <c r="W22" i="1"/>
  <c r="W23" i="1"/>
  <c r="W24" i="1"/>
  <c r="X18" i="1"/>
  <c r="X19" i="1"/>
  <c r="X20" i="1"/>
  <c r="X21" i="1"/>
  <c r="X22" i="1"/>
  <c r="X23" i="1"/>
  <c r="X24" i="1"/>
  <c r="J17" i="1"/>
  <c r="X17" i="1"/>
  <c r="W17" i="1"/>
  <c r="J5" i="1"/>
  <c r="W5" i="1"/>
  <c r="X5" i="1"/>
  <c r="J6" i="1"/>
  <c r="W6" i="1"/>
  <c r="X6" i="1"/>
  <c r="J4" i="1"/>
  <c r="AB4" i="1" s="1"/>
  <c r="W4" i="1"/>
  <c r="X4" i="1"/>
  <c r="I4" i="3"/>
  <c r="I5" i="3"/>
  <c r="I6" i="3"/>
  <c r="I7" i="3"/>
  <c r="I8" i="3"/>
  <c r="I9" i="3"/>
  <c r="W4" i="3"/>
  <c r="W5" i="3"/>
  <c r="W6" i="3"/>
  <c r="W7" i="3"/>
  <c r="W8" i="3"/>
  <c r="W9" i="3"/>
  <c r="V4" i="3"/>
  <c r="V5" i="3"/>
  <c r="V6" i="3"/>
  <c r="V7" i="3"/>
  <c r="V8" i="3"/>
  <c r="V9" i="3"/>
  <c r="J7" i="1"/>
  <c r="J8" i="1"/>
  <c r="J9" i="1"/>
  <c r="J10" i="1"/>
  <c r="J11" i="1"/>
  <c r="J12" i="1"/>
  <c r="J13" i="1"/>
  <c r="J14" i="1"/>
  <c r="J15" i="1"/>
  <c r="J16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16" i="1"/>
  <c r="X15" i="1"/>
  <c r="X14" i="1"/>
  <c r="X13" i="1"/>
  <c r="X12" i="1"/>
  <c r="X11" i="1"/>
  <c r="X10" i="1"/>
  <c r="X9" i="1"/>
  <c r="X8" i="1"/>
  <c r="X7" i="1"/>
  <c r="W7" i="1"/>
  <c r="W8" i="1"/>
  <c r="W9" i="1"/>
  <c r="W10" i="1"/>
  <c r="W11" i="1"/>
  <c r="W12" i="1"/>
  <c r="W13" i="1"/>
  <c r="W14" i="1"/>
  <c r="W15" i="1"/>
  <c r="W16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9" i="2"/>
  <c r="J23" i="2"/>
  <c r="J24" i="2"/>
  <c r="J25" i="2"/>
  <c r="J26" i="2"/>
  <c r="J28" i="2"/>
  <c r="J27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9" i="2"/>
  <c r="Q23" i="2"/>
  <c r="Q24" i="2"/>
  <c r="Q25" i="2"/>
  <c r="Q26" i="2"/>
  <c r="Q28" i="2"/>
  <c r="Q27" i="2"/>
  <c r="J4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9" i="2"/>
  <c r="AA23" i="2"/>
  <c r="AA24" i="2"/>
  <c r="AA25" i="2"/>
  <c r="AA26" i="2"/>
  <c r="AA28" i="2"/>
  <c r="AA27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9" i="2"/>
  <c r="Z23" i="2"/>
  <c r="Z24" i="2"/>
  <c r="Z25" i="2"/>
  <c r="Z26" i="2"/>
  <c r="Z28" i="2"/>
  <c r="Z27" i="2"/>
  <c r="AB39" i="6" l="1"/>
  <c r="AE4" i="2"/>
  <c r="AE27" i="2"/>
  <c r="AE26" i="2"/>
  <c r="AE24" i="2"/>
  <c r="AE29" i="2"/>
  <c r="AE21" i="2"/>
  <c r="AE13" i="2"/>
  <c r="AE11" i="2"/>
  <c r="AE9" i="2"/>
  <c r="AE7" i="2"/>
  <c r="AA9" i="3"/>
  <c r="AA8" i="3"/>
  <c r="AA7" i="3"/>
  <c r="AA6" i="3"/>
  <c r="AA5" i="3"/>
  <c r="AA4" i="3"/>
  <c r="AB7" i="6"/>
  <c r="AB43" i="6"/>
  <c r="AB23" i="6"/>
  <c r="AB9" i="6"/>
  <c r="AB20" i="6"/>
  <c r="AB36" i="6"/>
  <c r="AB15" i="6"/>
  <c r="AB31" i="6"/>
  <c r="AB47" i="6"/>
  <c r="AB5" i="6"/>
  <c r="AB28" i="6"/>
  <c r="AB8" i="6"/>
  <c r="AB18" i="6"/>
  <c r="AB24" i="6"/>
  <c r="AB29" i="6"/>
  <c r="AB19" i="6"/>
  <c r="AB4" i="6"/>
  <c r="AB40" i="6"/>
  <c r="AB25" i="6"/>
  <c r="AB35" i="6"/>
  <c r="AB46" i="6"/>
  <c r="AB22" i="6"/>
  <c r="AB14" i="6"/>
  <c r="AB44" i="6"/>
  <c r="AB10" i="6"/>
  <c r="AB45" i="6"/>
  <c r="AB42" i="6"/>
  <c r="AB38" i="6"/>
  <c r="AB34" i="6"/>
  <c r="AB26" i="6"/>
  <c r="AB30" i="6"/>
  <c r="AB18" i="1"/>
  <c r="AB40" i="1"/>
  <c r="AB16" i="1"/>
  <c r="AB39" i="1"/>
  <c r="AB15" i="1"/>
  <c r="AB38" i="1"/>
  <c r="AB37" i="1"/>
  <c r="AB13" i="1"/>
  <c r="AB12" i="1"/>
  <c r="AB35" i="1"/>
  <c r="AB14" i="1"/>
  <c r="AB36" i="1"/>
  <c r="AB20" i="5"/>
  <c r="AB15" i="5"/>
  <c r="AB7" i="5"/>
  <c r="AB24" i="5"/>
  <c r="AB18" i="5"/>
  <c r="AB19" i="5"/>
  <c r="AB10" i="5"/>
  <c r="AB11" i="5"/>
  <c r="AB16" i="5"/>
  <c r="AB4" i="5"/>
  <c r="AB26" i="5"/>
  <c r="AB8" i="5"/>
  <c r="AB22" i="5"/>
  <c r="AB23" i="5"/>
  <c r="AB28" i="5"/>
  <c r="AB14" i="5"/>
  <c r="AB44" i="1"/>
  <c r="AB11" i="1"/>
  <c r="AB32" i="1"/>
  <c r="AB31" i="1"/>
  <c r="AB8" i="1"/>
  <c r="AB45" i="1"/>
  <c r="AB29" i="1"/>
  <c r="AB7" i="1"/>
  <c r="AB24" i="1"/>
  <c r="AB34" i="1"/>
  <c r="AB33" i="1"/>
  <c r="AB10" i="1"/>
  <c r="AB9" i="1"/>
  <c r="AB46" i="1"/>
  <c r="AB30" i="1"/>
  <c r="AB28" i="1"/>
  <c r="AB17" i="1"/>
  <c r="AB23" i="1"/>
  <c r="AB5" i="1"/>
  <c r="AB48" i="1"/>
  <c r="AB47" i="1"/>
  <c r="AB43" i="1"/>
  <c r="AB27" i="1"/>
  <c r="AB22" i="1"/>
  <c r="AB42" i="1"/>
  <c r="AB26" i="1"/>
  <c r="AB21" i="1"/>
  <c r="AB6" i="1"/>
  <c r="AB41" i="1"/>
  <c r="AB25" i="1"/>
  <c r="AB20" i="1"/>
  <c r="AB19" i="1"/>
  <c r="AA5" i="4"/>
  <c r="AA8" i="4"/>
  <c r="AA6" i="4"/>
  <c r="AA9" i="4"/>
  <c r="AE25" i="2"/>
  <c r="AE10" i="2"/>
  <c r="AE23" i="2"/>
  <c r="AE8" i="2"/>
  <c r="AE22" i="2"/>
  <c r="AE6" i="2"/>
  <c r="AE5" i="2"/>
  <c r="AE20" i="2"/>
  <c r="AE19" i="2"/>
  <c r="AE18" i="2"/>
  <c r="AE17" i="2"/>
  <c r="AE16" i="2"/>
  <c r="AE15" i="2"/>
  <c r="AE14" i="2"/>
  <c r="AE28" i="2"/>
  <c r="AE1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Dian Germishuizen</author>
  </authors>
  <commentList>
    <comment ref="J3" authorId="0" shapeId="0" xr:uid="{E98E4E09-9A97-4537-BBEE-A12E97DBC602}">
      <text>
        <r>
          <rPr>
            <b/>
            <sz val="9"/>
            <color indexed="81"/>
            <rFont val="Tahoma"/>
            <family val="2"/>
          </rPr>
          <t>Dian Germishuizen:</t>
        </r>
        <r>
          <rPr>
            <sz val="9"/>
            <color indexed="81"/>
            <rFont val="Tahoma"/>
            <family val="2"/>
          </rPr>
          <t xml:space="preserve">
Driven by a formula </t>
        </r>
      </text>
    </comment>
    <comment ref="K3" authorId="0" shapeId="0" xr:uid="{176EA4B5-27F5-4B45-A40B-DAAA1FEED0AC}">
      <text>
        <r>
          <rPr>
            <b/>
            <sz val="9"/>
            <color indexed="81"/>
            <rFont val="Tahoma"/>
            <family val="2"/>
          </rPr>
          <t>Dian Germishuizen:</t>
        </r>
        <r>
          <rPr>
            <sz val="9"/>
            <color indexed="81"/>
            <rFont val="Tahoma"/>
            <family val="2"/>
          </rPr>
          <t xml:space="preserve">
If N/A, then it will be determined dynamically in Data Factory code</t>
        </r>
      </text>
    </comment>
    <comment ref="U3" authorId="0" shapeId="0" xr:uid="{4F31074C-292F-4527-9AEB-2B19F2329F7D}">
      <text>
        <r>
          <rPr>
            <b/>
            <sz val="9"/>
            <color indexed="81"/>
            <rFont val="Tahoma"/>
            <family val="2"/>
          </rPr>
          <t>Dian Germishuizen:</t>
        </r>
        <r>
          <rPr>
            <sz val="9"/>
            <color indexed="81"/>
            <rFont val="Tahoma"/>
            <family val="2"/>
          </rPr>
          <t xml:space="preserve">
Move
Copy</t>
        </r>
      </text>
    </comment>
    <comment ref="V3" authorId="0" shapeId="0" xr:uid="{1ADFCD23-9150-433E-B842-FE56578E1372}">
      <text>
        <r>
          <rPr>
            <b/>
            <sz val="9"/>
            <color indexed="81"/>
            <rFont val="Tahoma"/>
            <family val="2"/>
          </rPr>
          <t>Dian Germishuizen:</t>
        </r>
        <r>
          <rPr>
            <sz val="9"/>
            <color indexed="81"/>
            <rFont val="Tahoma"/>
            <family val="2"/>
          </rPr>
          <t xml:space="preserve">
On Change
Every Iteration</t>
        </r>
      </text>
    </comment>
    <comment ref="Z3" authorId="0" shapeId="0" xr:uid="{28E56A0A-58DD-4F3D-BA71-0DF48A4F359F}">
      <text>
        <r>
          <rPr>
            <b/>
            <sz val="9"/>
            <color indexed="81"/>
            <rFont val="Tahoma"/>
            <family val="2"/>
          </rPr>
          <t>Dian Germishuizen:</t>
        </r>
        <r>
          <rPr>
            <sz val="9"/>
            <color indexed="81"/>
            <rFont val="Tahoma"/>
            <family val="2"/>
          </rPr>
          <t xml:space="preserve">
General notes for developers
</t>
        </r>
      </text>
    </comment>
    <comment ref="AB3" authorId="0" shapeId="0" xr:uid="{A6F8682F-A619-4157-A826-B807FE4A3F4C}">
      <text>
        <r>
          <rPr>
            <b/>
            <sz val="9"/>
            <color indexed="81"/>
            <rFont val="Tahoma"/>
            <family val="2"/>
          </rPr>
          <t>Dian Germishuizen:</t>
        </r>
        <r>
          <rPr>
            <sz val="9"/>
            <color indexed="81"/>
            <rFont val="Tahoma"/>
            <family val="2"/>
          </rPr>
          <t xml:space="preserve">
SQL Code to update the script that updates the actual table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Dian Germishuizen</author>
  </authors>
  <commentList>
    <comment ref="J3" authorId="0" shapeId="0" xr:uid="{304BE672-BF42-457B-A4E6-06746D3676AD}">
      <text>
        <r>
          <rPr>
            <b/>
            <sz val="9"/>
            <color indexed="81"/>
            <rFont val="Tahoma"/>
            <family val="2"/>
          </rPr>
          <t>Dian Germishuizen:</t>
        </r>
        <r>
          <rPr>
            <sz val="9"/>
            <color indexed="81"/>
            <rFont val="Tahoma"/>
            <family val="2"/>
          </rPr>
          <t xml:space="preserve">
Driven by a formula </t>
        </r>
      </text>
    </comment>
    <comment ref="K3" authorId="0" shapeId="0" xr:uid="{30EE0947-3600-4331-B35A-77BF15A9E958}">
      <text>
        <r>
          <rPr>
            <b/>
            <sz val="9"/>
            <color indexed="81"/>
            <rFont val="Tahoma"/>
            <family val="2"/>
          </rPr>
          <t>Dian Germishuizen:</t>
        </r>
        <r>
          <rPr>
            <sz val="9"/>
            <color indexed="81"/>
            <rFont val="Tahoma"/>
            <family val="2"/>
          </rPr>
          <t xml:space="preserve">
If N/A, then it will be determined dynamically in Data Factory code</t>
        </r>
      </text>
    </comment>
    <comment ref="U3" authorId="0" shapeId="0" xr:uid="{A392398B-157E-49F0-B76B-DA2E76082E2E}">
      <text>
        <r>
          <rPr>
            <b/>
            <sz val="9"/>
            <color indexed="81"/>
            <rFont val="Tahoma"/>
            <family val="2"/>
          </rPr>
          <t>Dian Germishuizen:</t>
        </r>
        <r>
          <rPr>
            <sz val="9"/>
            <color indexed="81"/>
            <rFont val="Tahoma"/>
            <family val="2"/>
          </rPr>
          <t xml:space="preserve">
Move
Copy</t>
        </r>
      </text>
    </comment>
    <comment ref="V3" authorId="0" shapeId="0" xr:uid="{7B1A9B38-C712-4BA6-AA28-C98A70398027}">
      <text>
        <r>
          <rPr>
            <b/>
            <sz val="9"/>
            <color indexed="81"/>
            <rFont val="Tahoma"/>
            <family val="2"/>
          </rPr>
          <t>Dian Germishuizen:</t>
        </r>
        <r>
          <rPr>
            <sz val="9"/>
            <color indexed="81"/>
            <rFont val="Tahoma"/>
            <family val="2"/>
          </rPr>
          <t xml:space="preserve">
On Change
Every Iteration</t>
        </r>
      </text>
    </comment>
    <comment ref="Z3" authorId="0" shapeId="0" xr:uid="{7CC4A647-2290-4EAE-8BE0-A58BA8263A66}">
      <text>
        <r>
          <rPr>
            <b/>
            <sz val="9"/>
            <color indexed="81"/>
            <rFont val="Tahoma"/>
            <family val="2"/>
          </rPr>
          <t>Dian Germishuizen:</t>
        </r>
        <r>
          <rPr>
            <sz val="9"/>
            <color indexed="81"/>
            <rFont val="Tahoma"/>
            <family val="2"/>
          </rPr>
          <t xml:space="preserve">
General notes for developers
</t>
        </r>
      </text>
    </comment>
    <comment ref="AB3" authorId="0" shapeId="0" xr:uid="{547303CD-6041-492B-BFF0-69450C0A412B}">
      <text>
        <r>
          <rPr>
            <b/>
            <sz val="9"/>
            <color indexed="81"/>
            <rFont val="Tahoma"/>
            <family val="2"/>
          </rPr>
          <t>Dian Germishuizen:</t>
        </r>
        <r>
          <rPr>
            <sz val="9"/>
            <color indexed="81"/>
            <rFont val="Tahoma"/>
            <family val="2"/>
          </rPr>
          <t xml:space="preserve">
SQL Code to update the script that updates the actual table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Dian Germishuizen</author>
  </authors>
  <commentList>
    <comment ref="I3" authorId="0" shapeId="0" xr:uid="{60301F9D-A5B1-46DF-BF9D-E8A665FF6D79}">
      <text>
        <r>
          <rPr>
            <b/>
            <sz val="9"/>
            <color indexed="81"/>
            <rFont val="Tahoma"/>
            <family val="2"/>
          </rPr>
          <t>Dian Germishuizen:</t>
        </r>
        <r>
          <rPr>
            <sz val="9"/>
            <color indexed="81"/>
            <rFont val="Tahoma"/>
            <family val="2"/>
          </rPr>
          <t xml:space="preserve">
Driven by a formula </t>
        </r>
      </text>
    </comment>
    <comment ref="J3" authorId="0" shapeId="0" xr:uid="{88C9E9B6-7C06-4A2D-AAF0-D6D9397ADF60}">
      <text>
        <r>
          <rPr>
            <b/>
            <sz val="9"/>
            <color indexed="81"/>
            <rFont val="Tahoma"/>
            <family val="2"/>
          </rPr>
          <t>Dian Germishuizen:</t>
        </r>
        <r>
          <rPr>
            <sz val="9"/>
            <color indexed="81"/>
            <rFont val="Tahoma"/>
            <family val="2"/>
          </rPr>
          <t xml:space="preserve">
If N/A, then it will be determined dynamically in Data Factory code</t>
        </r>
      </text>
    </comment>
    <comment ref="T3" authorId="0" shapeId="0" xr:uid="{5BA96AD8-C0DB-4032-91EE-F0C33B8F4187}">
      <text>
        <r>
          <rPr>
            <b/>
            <sz val="9"/>
            <color indexed="81"/>
            <rFont val="Tahoma"/>
            <family val="2"/>
          </rPr>
          <t>Dian Germishuizen:</t>
        </r>
        <r>
          <rPr>
            <sz val="9"/>
            <color indexed="81"/>
            <rFont val="Tahoma"/>
            <family val="2"/>
          </rPr>
          <t xml:space="preserve">
Move
Copy</t>
        </r>
      </text>
    </comment>
    <comment ref="U3" authorId="0" shapeId="0" xr:uid="{CACD7DAD-2B35-4534-AEF2-AB36D1A23674}">
      <text>
        <r>
          <rPr>
            <b/>
            <sz val="9"/>
            <color indexed="81"/>
            <rFont val="Tahoma"/>
            <family val="2"/>
          </rPr>
          <t>Dian Germishuizen:</t>
        </r>
        <r>
          <rPr>
            <sz val="9"/>
            <color indexed="81"/>
            <rFont val="Tahoma"/>
            <family val="2"/>
          </rPr>
          <t xml:space="preserve">
On Change
Every Iteration</t>
        </r>
      </text>
    </comment>
    <comment ref="Y3" authorId="0" shapeId="0" xr:uid="{A4F475C0-16EF-4BCD-BFDF-E55AD0AED174}">
      <text>
        <r>
          <rPr>
            <b/>
            <sz val="9"/>
            <color indexed="81"/>
            <rFont val="Tahoma"/>
            <family val="2"/>
          </rPr>
          <t>Dian Germishuizen:</t>
        </r>
        <r>
          <rPr>
            <sz val="9"/>
            <color indexed="81"/>
            <rFont val="Tahoma"/>
            <family val="2"/>
          </rPr>
          <t xml:space="preserve">
General notes for developers
</t>
        </r>
      </text>
    </comment>
    <comment ref="AA3" authorId="0" shapeId="0" xr:uid="{3EB695F3-6E90-46E4-9117-7673F1607E26}">
      <text>
        <r>
          <rPr>
            <b/>
            <sz val="9"/>
            <color indexed="81"/>
            <rFont val="Tahoma"/>
            <family val="2"/>
          </rPr>
          <t>Dian Germishuizen:</t>
        </r>
        <r>
          <rPr>
            <sz val="9"/>
            <color indexed="81"/>
            <rFont val="Tahoma"/>
            <family val="2"/>
          </rPr>
          <t xml:space="preserve">
SQL Code to update the script that updates the actual table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Dian Germishuizen</author>
  </authors>
  <commentList>
    <comment ref="I3" authorId="0" shapeId="0" xr:uid="{BEF18A0D-13A5-4756-AC33-330C311D55BA}">
      <text>
        <r>
          <rPr>
            <b/>
            <sz val="9"/>
            <color indexed="81"/>
            <rFont val="Tahoma"/>
            <family val="2"/>
          </rPr>
          <t>Dian Germishuizen:</t>
        </r>
        <r>
          <rPr>
            <sz val="9"/>
            <color indexed="81"/>
            <rFont val="Tahoma"/>
            <family val="2"/>
          </rPr>
          <t xml:space="preserve">
Driven by a formula </t>
        </r>
      </text>
    </comment>
    <comment ref="J3" authorId="0" shapeId="0" xr:uid="{C2C8E66B-E87B-4E50-839F-2F56F66B9FC5}">
      <text>
        <r>
          <rPr>
            <b/>
            <sz val="9"/>
            <color indexed="81"/>
            <rFont val="Tahoma"/>
            <family val="2"/>
          </rPr>
          <t>Dian Germishuizen:</t>
        </r>
        <r>
          <rPr>
            <sz val="9"/>
            <color indexed="81"/>
            <rFont val="Tahoma"/>
            <family val="2"/>
          </rPr>
          <t xml:space="preserve">
If N/A, then it will be determined dynamically in Data Factory code</t>
        </r>
      </text>
    </comment>
    <comment ref="T3" authorId="0" shapeId="0" xr:uid="{198D4267-C8A8-4EF5-9F40-04CB8471DB9C}">
      <text>
        <r>
          <rPr>
            <b/>
            <sz val="9"/>
            <color indexed="81"/>
            <rFont val="Tahoma"/>
            <family val="2"/>
          </rPr>
          <t>Dian Germishuizen:</t>
        </r>
        <r>
          <rPr>
            <sz val="9"/>
            <color indexed="81"/>
            <rFont val="Tahoma"/>
            <family val="2"/>
          </rPr>
          <t xml:space="preserve">
Move
Copy</t>
        </r>
      </text>
    </comment>
    <comment ref="U3" authorId="0" shapeId="0" xr:uid="{D1E2AFD5-DCF1-457F-93FA-50DD8CB4538A}">
      <text>
        <r>
          <rPr>
            <b/>
            <sz val="9"/>
            <color indexed="81"/>
            <rFont val="Tahoma"/>
            <family val="2"/>
          </rPr>
          <t>Dian Germishuizen:</t>
        </r>
        <r>
          <rPr>
            <sz val="9"/>
            <color indexed="81"/>
            <rFont val="Tahoma"/>
            <family val="2"/>
          </rPr>
          <t xml:space="preserve">
On Change
Every Iteration</t>
        </r>
      </text>
    </comment>
    <comment ref="Y3" authorId="0" shapeId="0" xr:uid="{02DB3679-2751-42C1-8BA9-B2E2E7A53C0E}">
      <text>
        <r>
          <rPr>
            <b/>
            <sz val="9"/>
            <color indexed="81"/>
            <rFont val="Tahoma"/>
            <family val="2"/>
          </rPr>
          <t>Dian Germishuizen:</t>
        </r>
        <r>
          <rPr>
            <sz val="9"/>
            <color indexed="81"/>
            <rFont val="Tahoma"/>
            <family val="2"/>
          </rPr>
          <t xml:space="preserve">
General notes for developers
</t>
        </r>
      </text>
    </comment>
    <comment ref="AA3" authorId="0" shapeId="0" xr:uid="{37836B4A-E867-4293-840A-A3B633780121}">
      <text>
        <r>
          <rPr>
            <b/>
            <sz val="9"/>
            <color indexed="81"/>
            <rFont val="Tahoma"/>
            <family val="2"/>
          </rPr>
          <t>Dian Germishuizen:</t>
        </r>
        <r>
          <rPr>
            <sz val="9"/>
            <color indexed="81"/>
            <rFont val="Tahoma"/>
            <family val="2"/>
          </rPr>
          <t xml:space="preserve">
SQL Code to update the script that updates the actual table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Dian Germishuizen</author>
  </authors>
  <commentList>
    <comment ref="J3" authorId="0" shapeId="0" xr:uid="{6E48256F-317B-4DD6-8C05-A3D17059A31C}">
      <text>
        <r>
          <rPr>
            <b/>
            <sz val="9"/>
            <color indexed="81"/>
            <rFont val="Tahoma"/>
            <family val="2"/>
          </rPr>
          <t>Dian Germishuizen:</t>
        </r>
        <r>
          <rPr>
            <sz val="9"/>
            <color indexed="81"/>
            <rFont val="Tahoma"/>
            <family val="2"/>
          </rPr>
          <t xml:space="preserve">
Driven by a formula </t>
        </r>
      </text>
    </comment>
    <comment ref="K3" authorId="0" shapeId="0" xr:uid="{CD895DD0-1C67-44AA-B032-F59E1965D888}">
      <text>
        <r>
          <rPr>
            <b/>
            <sz val="9"/>
            <color indexed="81"/>
            <rFont val="Tahoma"/>
            <family val="2"/>
          </rPr>
          <t>Dian Germishuizen:</t>
        </r>
        <r>
          <rPr>
            <sz val="9"/>
            <color indexed="81"/>
            <rFont val="Tahoma"/>
            <family val="2"/>
          </rPr>
          <t xml:space="preserve">
If N/A, then it will be determined dynamically in Data Factory code</t>
        </r>
      </text>
    </comment>
    <comment ref="U3" authorId="0" shapeId="0" xr:uid="{8A7D3ECD-EF80-4901-B24F-E09B1043B63C}">
      <text>
        <r>
          <rPr>
            <b/>
            <sz val="9"/>
            <color indexed="81"/>
            <rFont val="Tahoma"/>
            <family val="2"/>
          </rPr>
          <t>Dian Germishuizen:</t>
        </r>
        <r>
          <rPr>
            <sz val="9"/>
            <color indexed="81"/>
            <rFont val="Tahoma"/>
            <family val="2"/>
          </rPr>
          <t xml:space="preserve">
Move
Copy</t>
        </r>
      </text>
    </comment>
    <comment ref="V3" authorId="0" shapeId="0" xr:uid="{6964A676-66E7-4A22-B1E2-009B562CC15B}">
      <text>
        <r>
          <rPr>
            <b/>
            <sz val="9"/>
            <color indexed="81"/>
            <rFont val="Tahoma"/>
            <family val="2"/>
          </rPr>
          <t>Dian Germishuizen:</t>
        </r>
        <r>
          <rPr>
            <sz val="9"/>
            <color indexed="81"/>
            <rFont val="Tahoma"/>
            <family val="2"/>
          </rPr>
          <t xml:space="preserve">
On Change
Every Iteration</t>
        </r>
      </text>
    </comment>
    <comment ref="Z3" authorId="0" shapeId="0" xr:uid="{4A5F0074-0727-4E29-B484-52ADD270B94D}">
      <text>
        <r>
          <rPr>
            <b/>
            <sz val="9"/>
            <color indexed="81"/>
            <rFont val="Tahoma"/>
            <family val="2"/>
          </rPr>
          <t>Dian Germishuizen:</t>
        </r>
        <r>
          <rPr>
            <sz val="9"/>
            <color indexed="81"/>
            <rFont val="Tahoma"/>
            <family val="2"/>
          </rPr>
          <t xml:space="preserve">
General notes for developers
</t>
        </r>
      </text>
    </comment>
    <comment ref="AB3" authorId="0" shapeId="0" xr:uid="{CEEAB706-F9FA-4917-84D2-9D1A0DDFC42C}">
      <text>
        <r>
          <rPr>
            <b/>
            <sz val="9"/>
            <color indexed="81"/>
            <rFont val="Tahoma"/>
            <family val="2"/>
          </rPr>
          <t>Dian Germishuizen:</t>
        </r>
        <r>
          <rPr>
            <sz val="9"/>
            <color indexed="81"/>
            <rFont val="Tahoma"/>
            <family val="2"/>
          </rPr>
          <t xml:space="preserve">
SQL Code to update the script that updates the actual table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Dian Germishuizen</author>
  </authors>
  <commentList>
    <comment ref="J3" authorId="0" shapeId="0" xr:uid="{47D77E44-4E9B-412C-BFB3-4C3C57A9CEA2}">
      <text>
        <r>
          <rPr>
            <b/>
            <sz val="9"/>
            <color indexed="81"/>
            <rFont val="Tahoma"/>
            <family val="2"/>
          </rPr>
          <t>Dian Germishuizen:</t>
        </r>
        <r>
          <rPr>
            <sz val="9"/>
            <color indexed="81"/>
            <rFont val="Tahoma"/>
            <family val="2"/>
          </rPr>
          <t xml:space="preserve">
Driven by a formula </t>
        </r>
      </text>
    </comment>
    <comment ref="K3" authorId="0" shapeId="0" xr:uid="{05F22352-2FBD-4050-B970-AF88317DE32D}">
      <text>
        <r>
          <rPr>
            <b/>
            <sz val="9"/>
            <color indexed="81"/>
            <rFont val="Tahoma"/>
            <family val="2"/>
          </rPr>
          <t>Dian Germishuizen:</t>
        </r>
        <r>
          <rPr>
            <sz val="9"/>
            <color indexed="81"/>
            <rFont val="Tahoma"/>
            <family val="2"/>
          </rPr>
          <t xml:space="preserve">
If N/A, then it will be determined dynamically in Data Factory code</t>
        </r>
      </text>
    </comment>
    <comment ref="Q3" authorId="0" shapeId="0" xr:uid="{767C3829-7D99-4995-8089-D476C84E1A72}">
      <text>
        <r>
          <rPr>
            <b/>
            <sz val="9"/>
            <color indexed="81"/>
            <rFont val="Tahoma"/>
            <family val="2"/>
          </rPr>
          <t>Dian Germishuizen:</t>
        </r>
        <r>
          <rPr>
            <sz val="9"/>
            <color indexed="81"/>
            <rFont val="Tahoma"/>
            <family val="2"/>
          </rPr>
          <t xml:space="preserve">
Driven by a formula </t>
        </r>
      </text>
    </comment>
    <comment ref="R3" authorId="0" shapeId="0" xr:uid="{702EA80E-CE81-40CB-A208-9E180A16201F}">
      <text>
        <r>
          <rPr>
            <b/>
            <sz val="9"/>
            <color indexed="81"/>
            <rFont val="Tahoma"/>
            <family val="2"/>
          </rPr>
          <t>Dian Germishuizen:</t>
        </r>
        <r>
          <rPr>
            <sz val="9"/>
            <color indexed="81"/>
            <rFont val="Tahoma"/>
            <family val="2"/>
          </rPr>
          <t xml:space="preserve">
If N/A, then it will be determined dynamically in Data Factory code</t>
        </r>
      </text>
    </comment>
    <comment ref="X3" authorId="0" shapeId="0" xr:uid="{7E9884B6-B485-4276-9469-8A7FCE0D2936}">
      <text>
        <r>
          <rPr>
            <b/>
            <sz val="9"/>
            <color indexed="81"/>
            <rFont val="Tahoma"/>
            <family val="2"/>
          </rPr>
          <t>Dian Germishuizen:</t>
        </r>
        <r>
          <rPr>
            <sz val="9"/>
            <color indexed="81"/>
            <rFont val="Tahoma"/>
            <family val="2"/>
          </rPr>
          <t xml:space="preserve">
Move
Copy</t>
        </r>
      </text>
    </comment>
    <comment ref="Y3" authorId="0" shapeId="0" xr:uid="{F11FC7BB-05E8-4A80-BDEE-3AFB751982D9}">
      <text>
        <r>
          <rPr>
            <b/>
            <sz val="9"/>
            <color indexed="81"/>
            <rFont val="Tahoma"/>
            <family val="2"/>
          </rPr>
          <t>Dian Germishuizen:</t>
        </r>
        <r>
          <rPr>
            <sz val="9"/>
            <color indexed="81"/>
            <rFont val="Tahoma"/>
            <family val="2"/>
          </rPr>
          <t xml:space="preserve">
On Change
Every Iteration</t>
        </r>
      </text>
    </comment>
    <comment ref="AC3" authorId="0" shapeId="0" xr:uid="{EBA61A5D-EFF3-4932-AE46-ABFDD5609749}">
      <text>
        <r>
          <rPr>
            <b/>
            <sz val="9"/>
            <color indexed="81"/>
            <rFont val="Tahoma"/>
            <family val="2"/>
          </rPr>
          <t>Dian Germishuizen:</t>
        </r>
        <r>
          <rPr>
            <sz val="9"/>
            <color indexed="81"/>
            <rFont val="Tahoma"/>
            <family val="2"/>
          </rPr>
          <t xml:space="preserve">
General notes for developers
</t>
        </r>
      </text>
    </comment>
    <comment ref="AE3" authorId="0" shapeId="0" xr:uid="{E1D3E4CD-83B9-4371-8ED0-8713BCDFEDCA}">
      <text>
        <r>
          <rPr>
            <b/>
            <sz val="9"/>
            <color indexed="81"/>
            <rFont val="Tahoma"/>
            <family val="2"/>
          </rPr>
          <t>Dian Germishuizen:</t>
        </r>
        <r>
          <rPr>
            <sz val="9"/>
            <color indexed="81"/>
            <rFont val="Tahoma"/>
            <family val="2"/>
          </rPr>
          <t xml:space="preserve">
SQL Code to update the script that updates the actual table</t>
        </r>
      </text>
    </comment>
  </commentList>
</comments>
</file>

<file path=xl/sharedStrings.xml><?xml version="1.0" encoding="utf-8"?>
<sst xmlns="http://schemas.openxmlformats.org/spreadsheetml/2006/main" count="3626" uniqueCount="284">
  <si>
    <t>[config].[ELT_DataFactory_SQL_To_DataLake_RawDataImportConfigList] data</t>
  </si>
  <si>
    <t>Dataset</t>
  </si>
  <si>
    <t>Batch_Execution_Tag</t>
  </si>
  <si>
    <t>Business_Area</t>
  </si>
  <si>
    <t>Source_System_Type</t>
  </si>
  <si>
    <t>Load_Type</t>
  </si>
  <si>
    <t>Delta_Load_Source_LatestModifiedDateTime_Column</t>
  </si>
  <si>
    <t>Delta_Load_Additional_Filter_Conditions_Code</t>
  </si>
  <si>
    <t>Target_BlobStorage_StorageAccount</t>
  </si>
  <si>
    <t>Target_BlobStorage_Container</t>
  </si>
  <si>
    <t>Target_BlobStorage_Directory</t>
  </si>
  <si>
    <t>Target_BlobStorage_FileName</t>
  </si>
  <si>
    <t>Target_BlobStorage_FileExtention</t>
  </si>
  <si>
    <t>Target_BlobStorage_FileType</t>
  </si>
  <si>
    <t>Target_BlobStorage_ColumnDelimitter</t>
  </si>
  <si>
    <t>Source_SQL_Server</t>
  </si>
  <si>
    <t>Source_SQL_Database</t>
  </si>
  <si>
    <t>Source_SQL_Schema</t>
  </si>
  <si>
    <t>Source_SQL_Table</t>
  </si>
  <si>
    <t>Archive_BlobStorage_Container</t>
  </si>
  <si>
    <t>Archive_BlobStorage_Directory</t>
  </si>
  <si>
    <t>Archive_MoveOrCopy</t>
  </si>
  <si>
    <t>Archive_Frequency</t>
  </si>
  <si>
    <t>Bronze_Layer_SQLServerlessSchemaName</t>
  </si>
  <si>
    <t>Silver_Layer_SQLServerlessSchemaName</t>
  </si>
  <si>
    <t>Bronze_Layer_ExternalTable_ColumnDefinition</t>
  </si>
  <si>
    <t>Notes</t>
  </si>
  <si>
    <t>IsActive</t>
  </si>
  <si>
    <t>SQL Code</t>
  </si>
  <si>
    <t>Fact - Application - ComCorp SQL Staging Area - Better Life On Prem Data Warehouse</t>
  </si>
  <si>
    <t>ComCorp_DailyBatch</t>
  </si>
  <si>
    <t>MortgageOrigination</t>
  </si>
  <si>
    <t>OnPremisesSQLServer</t>
  </si>
  <si>
    <t>BatchDeltaLoad</t>
  </si>
  <si>
    <t>CASE
        WHEN 
            CASE
                WHEN COALESCE([DateModified], '1970-01-01') &gt;= COALESCE([DateCaptured], '1970-01-01')
                    THEN COALESCE([DateModified], '1970-01-01')
                ELSE COALESCE([DateCaptured], '1970-01-01')
            END
            &gt;= COALESCE([DWDate], '1970-01-01')
        THEN 
            CASE
                WHEN COALESCE([DateModified], '1970-01-01') &gt;= COALESCE([DateCaptured], '1970-01-01')
                    THEN COALESCE([DateModified], '1970-01-01')
                ELSE COALESCE([DateCaptured], '1970-01-01')
            END
        ELSE COALESCE([DWDate], '1970-01-01')
    END</t>
  </si>
  <si>
    <t>N/A</t>
  </si>
  <si>
    <t>tsuatstratusstorage</t>
  </si>
  <si>
    <t>rawdata</t>
  </si>
  <si>
    <t>parquet</t>
  </si>
  <si>
    <t>Parquet</t>
  </si>
  <si>
    <t>HO-VSSQL-SVR01</t>
  </si>
  <si>
    <t>DW_MO_REPL</t>
  </si>
  <si>
    <t>ccs</t>
  </si>
  <si>
    <t>Src_Application</t>
  </si>
  <si>
    <t>No Bronze External Table for Batch Delta Load Tables.</t>
  </si>
  <si>
    <t>Fact - Events - ComCorp SQL Staging Area - Better Life On Prem Data Warehouse</t>
  </si>
  <si>
    <t>COALESCE([DWDate], '1970-01-01')</t>
  </si>
  <si>
    <t>Src_Events</t>
  </si>
  <si>
    <t>Dimension - Applicant - ComCorp SQL Staging Area - Better Life On Prem Data Warehouse</t>
  </si>
  <si>
    <t>Src_Applicant</t>
  </si>
  <si>
    <t>Dimension - Application Submission Status Codes - SmartApps DB (Deal Maker System)</t>
  </si>
  <si>
    <t>SmartApps_DailyBatch</t>
  </si>
  <si>
    <t>BatchFullLoad</t>
  </si>
  <si>
    <t>IC-SQL-SVR01</t>
  </si>
  <si>
    <t>SmartApps</t>
  </si>
  <si>
    <t>dbo</t>
  </si>
  <si>
    <t>lstCurrentStatuses</t>
  </si>
  <si>
    <t>[Description] varchar(8000),
[Code] int,
[CreateDateTimeUTC] varchar(8000)</t>
  </si>
  <si>
    <t>None</t>
  </si>
  <si>
    <t>Reference Data - Banks - Better Life On Prem Data Warehouse</t>
  </si>
  <si>
    <t>Banks</t>
  </si>
  <si>
    <t>[BankId] int,
[BankName] varchar(8000),
[CreateDateTimeUTC] varchar(8000)</t>
  </si>
  <si>
    <t>Reference Data - BanksMapping - Better Life On Prem Data Warehouse</t>
  </si>
  <si>
    <t>DW_STG_MO</t>
  </si>
  <si>
    <t>BanksMapping</t>
  </si>
  <si>
    <t>[BankMappingId] int,
[BankId] int,
[SrcBankId] varchar(8000),
[SrcSystem] varchar(8000),
[CreateDateTimeUTC] varchar(8000)</t>
  </si>
  <si>
    <t>Fact - Better Life Group Targets - Better Life On Prem Data Warehouse</t>
  </si>
  <si>
    <t>DW_MO</t>
  </si>
  <si>
    <t>BLGTargets</t>
  </si>
  <si>
    <t>[TargetMonth] DATETIME2(7),
[BusInd] VARCHAR(8000),
[RegionId] INT,
[Budget_IntakeVol] FLOAT,
[Budget_IntakeVal] FLOAT,
[Budget_GrantVol] FLOAT,
[Budget_GrantVal] FLOAT,
[Budget_RegistrationVol] FLOAT,
[Budget_RegistrationVal] FLOAT,
[Stretch_IntakeVol] FLOAT,
[Stretch_IntakeVal] FLOAT,
[Stretch_GrantVol] FLOAT,
[Stretch_GrantVal] FLOAT,
[Stretch_RegistrationVol] FLOAT,
[Stretch_RegistrationVal] FLOAT,
[CreateDateTimeUTC] VARCHAR(8000)</t>
  </si>
  <si>
    <t>Reference Data - Better Bond Region Mapping - Better Life On Prem Data Warehouse</t>
  </si>
  <si>
    <t>BBRegion</t>
  </si>
  <si>
    <t>[RegionId] int,
[RegionName] varchar(8000),
[DMIntRegionId] varchar(8000),
[DMRegionEntityId] varchar(8000),
[CreateDateTimeUTC] varchar(8000)</t>
  </si>
  <si>
    <t>Reference Data - Mortgage Max Region Mapping - Better Life On Prem Data Warehouse</t>
  </si>
  <si>
    <t>MMRegion</t>
  </si>
  <si>
    <t>[RegionId] int,
[RegionName] varchar(8000),
[CreateDateTimeUTC] varchar(8000)</t>
  </si>
  <si>
    <t>Reference Data - Mortgage Max Entity Channel Region Mapping - Better Life On Prem Data Warehouse</t>
  </si>
  <si>
    <t>MMEntityRegionChannelMapping</t>
  </si>
  <si>
    <t>[BusinessEntityId] int,
[RegionId] int,
[ChannelId] int,
[CreateDateTimeUTC] varchar(8000)</t>
  </si>
  <si>
    <t>Reference Data - Mortgage Max Entity Branch Region Mapping - Better Life On Prem Data Warehouse</t>
  </si>
  <si>
    <t>MMEntityBranchRegionMapping</t>
  </si>
  <si>
    <t>[BranchId] int,
[BusinessEntityId] int,
[RegionId] int,
[CreateDateTimeUTC] varchar(8000)</t>
  </si>
  <si>
    <t>Dimension - Application Submission Status Codes - Better Life On Prem Data Warehouse</t>
  </si>
  <si>
    <t>StatusCodes</t>
  </si>
  <si>
    <t>[StatusId] INT 
,[StatusDescription] VARCHAR(510) 
,[SubWorkFlow] VARCHAR(510) 
,[SubActive] BIT 
,[CreateDateTimeUTC] VARCHAR(8000)</t>
  </si>
  <si>
    <t>Dimension - Commision Entities - Better Life On Prem Data Warehouse</t>
  </si>
  <si>
    <t>CommEntities</t>
  </si>
  <si>
    <t xml:space="preserve">    [CommEntityId] INT,
    [SrcCommEntityId] VARCHAR(255) ,
    [CreatedOn] DATETIME ,
    [LastEditedOn] DATETIME ,
    [Name] VARCHAR(255) ,
    [FirstName] VARCHAR(255) ,
    [Surname] VARCHAR(255) ,
    [EmployeeNumber] VARCHAR(255) ,
    [IDPassport] VARCHAR(50) ,
    [Active] BIT ,
    [EntityTypeID] INT ,
    [EntityType] VARCHAR(255) ,
    [SrcParentCommEntityId] VARCHAR(255) ,
    [ParentCommEntityId] INT ,
    [SapRegionCode] VARCHAR(100) ,
    [IsVatRegistered] BIT ,
    [VatNumber] VARCHAR(255) ,
    [CompanyRegistrationNumber] VARCHAR(510) ,
    [IsRingFenced] BIT ,
    [RingFenceStartDate] DATETIME ,
    [RingFenceEndDate] DATETIME ,
    [SrcSystem] VARCHAR(10) ,
    [BusInd] VARCHAR(10) ,
    [DW_MM_CommEntityId] VARCHAR(50) ,
    [DW_BB_CommEntityId] VARCHAR(50) ,
    [DWDate] DATETIME ,
    [DWHash] VARCHAR(50) ,
    [AssociateId] NVARCHAR(255) ,
    [Custom1] VARCHAR(255) ,
    [Custom2] VARCHAR(255) ,
    [IsDeleted] BIT ,
    [Is4DX] BIT ,
    [IsP40] BIT ,
[CreateDateTimeUTC] VARCHAR(8000)</t>
  </si>
  <si>
    <t>Fact - Mortgage Max Region Targets - Better Life On Prem Data Warehouse</t>
  </si>
  <si>
    <t>DW_MM</t>
  </si>
  <si>
    <t>RegionTargets</t>
  </si>
  <si>
    <t xml:space="preserve">  [RegionId] INT
, [TargetMonth] DATETIME
, [IntakeVolume] FLOAT 
, [GrantVolume] FLOAT 
, [GrantValue] FLOAT 
, [RegistrationValue] FLOAT 
, [CreateDateTimeUTC] VARCHAR(8000)</t>
  </si>
  <si>
    <t>Reference Data - Better Life Data Warehouse - APP_MM - vwAllEntities</t>
  </si>
  <si>
    <t>APP_MM</t>
  </si>
  <si>
    <t>vwAllEntities</t>
  </si>
  <si>
    <t xml:space="preserve">  [CMS_EntityId] INT
, [ContractEntityName] VARCHAR(255)
, [Active] INT
, [RelationshipManagerId] INT
, [RelationshipManagerDisplayName] VARCHAR(255)
, [CommEntityId] INT
, [BusinessEntityName] VARCHAR(255)
, [RegionId] INT
, [RegionName] VARCHAR(255)
, [ChannelId] INT
, [ChannelName] VARCHAR(255)
, [CMS_BranchEntityId] VARCHAR(255)
, [BranchContractEntityName] VARCHAR(255)
, [BranchRelationshipManagerId] VARCHAR(255)
, [BranchRelationshipManagerDisplayName] VARCHAR(255)
, [BranchCommEntityId] VARCHAR(255)
, [BranchEntityName] VARCHAR(255)
, [BranchRegionId] VARCHAR(255)
, [BranchRegionName] VARCHAR(255)
, [CreateDateTimeUTC] VARCHAR(8000)</t>
  </si>
  <si>
    <t>Reference Data - Better Life Data Warehouse - DW_MO - vwMMEntityBranchRegionMapping_FullMap</t>
  </si>
  <si>
    <t>vwMMEntityBranchRegionMapping_FullMap</t>
  </si>
  <si>
    <t xml:space="preserve">   [BranchId] INT
 , [BusinessEntityId] INT
 , [RegionId] INT
 , [Region] VARCHAR(255)
 , [RelationshipManagerId] INT
 , [RelationshipManagerDisplayName] VARCHAR(255)
 ,  [CreateDateTimeUTC] VARCHAR(8000)</t>
  </si>
  <si>
    <t>Reference Data - Better Life Data Warehouse - DW_MM - vwRuralLookUp</t>
  </si>
  <si>
    <t>vwRuralLookUp</t>
  </si>
  <si>
    <t xml:space="preserve">  [BusinessEntityId] INT
, [RegionId] INT
, [Region] VARCHAr(255)
, [RelationshipManagerId] INT
, [RelationshipManagerDisplayName] VARCHAR(255)
, [CreateDateTimeUTC] VARCHAR(8000)</t>
  </si>
  <si>
    <t>Reference Data - Better Life Data Warehouse - DW_MM - vwRuralLookUpBranch</t>
  </si>
  <si>
    <t>vwRuralLookUpBranch</t>
  </si>
  <si>
    <t xml:space="preserve">
  [BranchId] INT
, [RegionId] INT
, [Region] VARCHAR(255)
, [RelationshipManagerId] VARCHAR(255)
, [RelationshipManagerDisplayName] VARCHAR(255)
, [CreateDateTimeUTC] VARCHAR(8000)</t>
  </si>
  <si>
    <t>Reference Data - Better Life Data Warehouse - DW_MM - vwRuralLookUpConsultant</t>
  </si>
  <si>
    <t>vwRuralLookUpConsultant</t>
  </si>
  <si>
    <t xml:space="preserve">
  [ConsultantId] INT
, [RegionId] INT
, [Region] VARCHAR(255)
, [RelationshipManagerId] INT
, [RelationshipManagerDisplayName] VARCHAR(255)
, [CreateDateTimeUTC] VARCHAR(8000)</t>
  </si>
  <si>
    <t>Reference Data - Better Life Data Warehouse - DW_MM - luFinBondEntities</t>
  </si>
  <si>
    <t>rpt</t>
  </si>
  <si>
    <t>luFinBondEntities</t>
  </si>
  <si>
    <t xml:space="preserve">  [BusinessEntityId] INT
, [RegionId] INT
, [Region] VARCHAR(8000)
, [RelationshipManagerId] INT
, [RelationshipManagerDisplayName] VARCHAR(8000)
, [CreateDateTimeUTC] VARCHAR(8000)</t>
  </si>
  <si>
    <t>Reference Data - Better Life Data Warehouse - DW_MM - MMConsultantsRelationships</t>
  </si>
  <si>
    <t>MMConsultantsRelationships</t>
  </si>
  <si>
    <t xml:space="preserve">  [ConRelID] INT
, [ConsultantID] INT
, [RelationshipManagerId] INT
, [RelationshipManager] VARCHAR(8000)
, [RegionId] INT
, [Region] VARCHAR(8000)
, [CreateDateTimeUTC] VARCHAR(8000)</t>
  </si>
  <si>
    <t>Fact - Bond Application Submission Attourney Details - SmartApps DB (Deal Maker System)</t>
  </si>
  <si>
    <t>SmartApps_MicroBatch</t>
  </si>
  <si>
    <t>COALESCE([LastEditedOn], [CreatedOn])</t>
  </si>
  <si>
    <t>dat</t>
  </si>
  <si>
    <t>BondApplicationSubmissionsAttorneyDetails</t>
  </si>
  <si>
    <t>Fact - Application Commision Details - SmartApps DB (Deal Maker System)</t>
  </si>
  <si>
    <t>datApplicationCommissionDetails</t>
  </si>
  <si>
    <t>Fact - Application Company Details - SmartApps DB (Deal Maker System)</t>
  </si>
  <si>
    <t>datApplicationCompanyDetails</t>
  </si>
  <si>
    <t>Fact - Application Loan Details - SmartApps DB (Deal Maker System)</t>
  </si>
  <si>
    <t>datApplicationLoanDetails</t>
  </si>
  <si>
    <t>Fact - Application Property Details - SmartApps DB (Deal Maker System)</t>
  </si>
  <si>
    <t>datApplicationPropertyDetails</t>
  </si>
  <si>
    <t>Fact - Applications - SmartApps DB (Deal Maker System)</t>
  </si>
  <si>
    <t>datApplications</t>
  </si>
  <si>
    <t>Fact - Application Seller Details - SmartApps DB (Deal Maker System)</t>
  </si>
  <si>
    <t>datApplicationSellerDetails</t>
  </si>
  <si>
    <t>Fact - Application Submissions - SmartApps DB (Deal Maker System)</t>
  </si>
  <si>
    <t>datApplicationSubmissions</t>
  </si>
  <si>
    <t>Fact - Bond Application Applicants - SmartApps DB (Deal Maker System)</t>
  </si>
  <si>
    <t>datBondApplicationApplicants</t>
  </si>
  <si>
    <t>Fact - Bond Application Bank Relations - SmartApps DB (Deal Maker System)</t>
  </si>
  <si>
    <t>datBondApplicationBankRelations</t>
  </si>
  <si>
    <t>Fact - Bond Application Commision Details - SmartApps DB (Deal Maker System)</t>
  </si>
  <si>
    <t>datBondApplicationCommissionDetails</t>
  </si>
  <si>
    <t>Fact - Bond Applications - SmartApps DB (Deal Maker System)</t>
  </si>
  <si>
    <t>datBondApplications</t>
  </si>
  <si>
    <t>Fact - Bond Application Submission Applicants - SmartApps DB (Deal Maker System)</t>
  </si>
  <si>
    <t>datBondApplicationSubmissionApplicants</t>
  </si>
  <si>
    <t>Fact - Bond Application Submission Banks - SmartApps DB (Deal Maker System)</t>
  </si>
  <si>
    <t>datBondApplicationSubmissionBanks</t>
  </si>
  <si>
    <t>Fact - Bons Application Submission Insurance Details - SmartApps DB (Deal Maker System)</t>
  </si>
  <si>
    <t>datBondApplicationSubmissionInsuranceDetails</t>
  </si>
  <si>
    <t>Fact - Bond Application Submissions - SmartApps DB (Deal Maker System)</t>
  </si>
  <si>
    <t>datBondApplicationSubmissions</t>
  </si>
  <si>
    <t>Fact - Bond Applications Submission Statusses - SmartApps DB (Deal Maker System)</t>
  </si>
  <si>
    <t>datBondApplicationSubmissionStatuses</t>
  </si>
  <si>
    <t>Fact - Bond Application Submission Applicant Bank Acc - SmartApps DB (Deal Maker System)</t>
  </si>
  <si>
    <t>datBondApplicationSubmissionApplicantBankAcc</t>
  </si>
  <si>
    <t>Fact - PreSubmission Application - SmartApps DB (Deal Maker System)</t>
  </si>
  <si>
    <t>datPresubmissionApplication</t>
  </si>
  <si>
    <t>Dimension - Commision Entities - SmartApps DB (Deal Maker System)</t>
  </si>
  <si>
    <t>hcyCommissionEntities</t>
  </si>
  <si>
    <t>Dimension - Administrator Entities - SmartApps DB (Deal Maker System)</t>
  </si>
  <si>
    <t>COALESCE([ModifyDate], [CreateDate])</t>
  </si>
  <si>
    <t>lstAdministratorEntities</t>
  </si>
  <si>
    <t>Dimension - Consultant Entities - SmartApps DB (Deal Maker System)</t>
  </si>
  <si>
    <t>lstConsultantEntities</t>
  </si>
  <si>
    <t>Dimension - Lead Agent Entities - SmartApps DB (Deal Maker System)</t>
  </si>
  <si>
    <t>lstLeadAgentEntities</t>
  </si>
  <si>
    <t>Reference Data - Enum Lookups - SmartApps DB (Deal Maker System)</t>
  </si>
  <si>
    <t>datEnumLookups</t>
  </si>
  <si>
    <t xml:space="preserve">  </t>
  </si>
  <si>
    <t>csv, avro, parquet, txt, json</t>
  </si>
  <si>
    <t>integration runtime</t>
  </si>
  <si>
    <t>scheduling</t>
  </si>
  <si>
    <t>include in the query</t>
  </si>
  <si>
    <t>additional filter logic</t>
  </si>
  <si>
    <t>osdatumprodlakestorage</t>
  </si>
  <si>
    <t>Insurance - CampaignList_Interaction - RavenDB</t>
  </si>
  <si>
    <t>RavenDB_MicroBatch</t>
  </si>
  <si>
    <t>Insurance</t>
  </si>
  <si>
    <t>AzureSQLServer</t>
  </si>
  <si>
    <t>GREATEST([UpdateDateTimeUTC], [InsertDateTimeUTC], [InsertDateTimeUTC_SQLServerManaged], [UpdateDateTimeUTC_SQLServerManaged])</t>
  </si>
  <si>
    <t>bscautionumuatadlsstor</t>
  </si>
  <si>
    <t>bs-cautionum-uat-sqlserver.database.windows.net</t>
  </si>
  <si>
    <t>BS-Cautionum-UAT-SqlDB</t>
  </si>
  <si>
    <t>CampaignList_Interaction</t>
  </si>
  <si>
    <t>Insurance - InsuranceQuote_InsuranceCore - RavenDB</t>
  </si>
  <si>
    <t>InsuranceQuote_InsuranceCore</t>
  </si>
  <si>
    <t>Insurance - Lead_Interaction - RavenDB</t>
  </si>
  <si>
    <t>Lead_Interaction</t>
  </si>
  <si>
    <t>Insurance - Lead_LeadsManagement - RavenDB</t>
  </si>
  <si>
    <t>Lead_LeadsManagement</t>
  </si>
  <si>
    <t>Insurance - UserAgent_InsuranceCore - RavenDB</t>
  </si>
  <si>
    <t>UserAgent_InsuranceCore</t>
  </si>
  <si>
    <t>Insurance - BLPQuote_InsuranceCore - RavenDB</t>
  </si>
  <si>
    <t>BLPQuote_InsuranceCore</t>
  </si>
  <si>
    <t>Note, this is not based on formula, because otherwise the locations will be different between UAT and PROD. Keeping the same as UAT for deployment consistency</t>
  </si>
  <si>
    <t xml:space="preserve">note, not updated via formula with actual names. Keeping the same as UAT to ensure deployment consistency </t>
  </si>
  <si>
    <t>bscautionumprodadlsstor</t>
  </si>
  <si>
    <t>bs-cautionum-prod-sqlserver.database.windows.net</t>
  </si>
  <si>
    <t>BS-Cautionum-PROD-DATABASE</t>
  </si>
  <si>
    <t>bronze_bs-cautionum-sqlserver_BS-Cautionum-SqlDB</t>
  </si>
  <si>
    <t>silver_bs-cautionum-sqlserver_BS-Cautionum-SqlDB</t>
  </si>
  <si>
    <t>Reference Data - Mortgage Max Channel Mapping - Better Life On Prem Data Warehouse</t>
  </si>
  <si>
    <t>MMChannel</t>
  </si>
  <si>
    <t>[ChannelId] INT NOT NULL,
[ChannelName] VARCHAR(255) NULL,
[CreateDateTimeUTC] VARCHAR(8000)</t>
  </si>
  <si>
    <t xml:space="preserve">Disabled, not required at present. Can re-enable when needed. </t>
  </si>
  <si>
    <t>Reference Data - Affordable Housing Rules - Better Life On Prem Data Warehouse</t>
  </si>
  <si>
    <t>AffordableHousing_Rules</t>
  </si>
  <si>
    <t>[Id] INT ,
[BankName] VARCHAR(50) ,
[BankId] INT ,
[StartDate] DATETIME ,
[EndDate] DATETIME ,
[Income] FLOAT ,
[PurchasePrice] FLOAT ,
[LoanAmount] VARCHAR(10) ,
[CreateDateTimeUTC] VARCHAR(8000)</t>
  </si>
  <si>
    <t>CDC Table - Smart Apps DB(Deal Maker System) - [cdc].[dat_BondApplicationSubmissionsAttorneyDetails_CT]</t>
  </si>
  <si>
    <t>[sys].[fn_cdc_map_lsn_to_time]([__$start_lsn])</t>
  </si>
  <si>
    <t>AND [__$operation] IN (1)</t>
  </si>
  <si>
    <t>cdc</t>
  </si>
  <si>
    <t>dat_BondApplicationSubmissionsAttorneyDetails_CT</t>
  </si>
  <si>
    <t xml:space="preserve">CDC version of source table. </t>
  </si>
  <si>
    <t>CDC Table - Smart Apps DB(Deal Maker System) - [cdc].[dbo_datApplicationCommissionDetails_CT]</t>
  </si>
  <si>
    <t>dbo_datApplicationCommissionDetails_CT</t>
  </si>
  <si>
    <t>CDC Table - Smart Apps DB(Deal Maker System) - [cdc].[dbo_datApplicationCompanyDetails_CT]</t>
  </si>
  <si>
    <t>dbo_datApplicationCompanyDetails_CT</t>
  </si>
  <si>
    <t>CDC Table - Smart Apps DB(Deal Maker System) - [cdc].[dbo_datApplicationLoanDetails_CT]</t>
  </si>
  <si>
    <t>dbo_datApplicationLoanDetails_CT</t>
  </si>
  <si>
    <t>CDC Table - Smart Apps DB(Deal Maker System) - [cdc].[dbo_datApplicationPropertyDetails_CT]</t>
  </si>
  <si>
    <t>dbo_datApplicationPropertyDetails_CT</t>
  </si>
  <si>
    <t>CDC Table - Smart Apps DB(Deal Maker System) - [cdc].[dbo_datApplications_CT]</t>
  </si>
  <si>
    <t>dbo_datApplications_CT</t>
  </si>
  <si>
    <t>CDC Table - Smart Apps DB(Deal Maker System) - [cdc].[dbo_datApplicationSellerDetails_CT]</t>
  </si>
  <si>
    <t>dbo_datApplicationSellerDetails_CT</t>
  </si>
  <si>
    <t>CDC Table - Smart Apps DB(Deal Maker System) - [cdc].[dbo_datApplicationSubmissions_CT]</t>
  </si>
  <si>
    <t>dbo_datApplicationSubmissions_CT</t>
  </si>
  <si>
    <t>CDC Table - Smart Apps DB(Deal Maker System) - [cdc].[dbo_datBondApplicationApplicants_CT]</t>
  </si>
  <si>
    <t>dbo_datBondApplicationApplicants_CT</t>
  </si>
  <si>
    <t>CDC Table - Smart Apps DB(Deal Maker System) - [cdc].[dbo_datBondApplicationBankRelations_CT]</t>
  </si>
  <si>
    <t>dbo_datBondApplicationBankRelations_CT</t>
  </si>
  <si>
    <t>CDC Table - Smart Apps DB(Deal Maker System) - [cdc].[dbo_datBondApplicationCommissionDetails_CT]</t>
  </si>
  <si>
    <t>dbo_datBondApplicationCommissionDetails_CT</t>
  </si>
  <si>
    <t>CDC Table - Smart Apps DB(Deal Maker System) - [cdc].[dbo_datBondApplications_CT]</t>
  </si>
  <si>
    <t>dbo_datBondApplications_CT</t>
  </si>
  <si>
    <t>CDC Table - Smart Apps DB(Deal Maker System) - [cdc].[dbo_datBondApplicationSubmissionApplicantBankAcc_CT]</t>
  </si>
  <si>
    <t>dbo_datBondApplicationSubmissionApplicantBankAcc_CT</t>
  </si>
  <si>
    <t>CDC Table - Smart Apps DB(Deal Maker System) - [cdc].[dbo_datBondApplicationSubmissionApplicants_CT]</t>
  </si>
  <si>
    <t>dbo_datBondApplicationSubmissionApplicants_CT</t>
  </si>
  <si>
    <t>CDC Table - Smart Apps DB(Deal Maker System) - [cdc].[dbo_datBondApplicationSubmissionBanks_CT]</t>
  </si>
  <si>
    <t>dbo_datBondApplicationSubmissionBanks_CT</t>
  </si>
  <si>
    <t>CDC Table - Smart Apps DB(Deal Maker System) - [cdc].[dbo_datBondApplicationSubmissionInsuranceDetails_CT]</t>
  </si>
  <si>
    <t>dbo_datBondApplicationSubmissionInsuranceDetails_CT</t>
  </si>
  <si>
    <t>CDC Table - Smart Apps DB(Deal Maker System) - [cdc].[dbo_datBondApplicationSubmissions_CT]</t>
  </si>
  <si>
    <t>dbo_datBondApplicationSubmissions_CT</t>
  </si>
  <si>
    <t>CDC Table - Smart Apps DB(Deal Maker System) - [cdc].[dbo_datBondApplicationSubmissionStatuses_CT]</t>
  </si>
  <si>
    <t>dbo_datBondApplicationSubmissionStatuses_CT</t>
  </si>
  <si>
    <t>CDC Table - Smart Apps DB(Deal Maker System) - [cdc].[dbo_datEnumLookups_CT]</t>
  </si>
  <si>
    <t>dbo_datEnumLookups_CT</t>
  </si>
  <si>
    <t>CDC version of source table. Inactive since we are not expecting deleted from this source table. Will re-active when actual deletes start happening.</t>
  </si>
  <si>
    <t>CDC Table - Smart Apps DB(Deal Maker System) - [cdc].[dbo_datPresubmissionApplication_CT]</t>
  </si>
  <si>
    <t>dbo_datPresubmissionApplication_CT</t>
  </si>
  <si>
    <t>CDC Table - Smart Apps DB(Deal Maker System) - [cdc].[dbo_hcyCommissionEntities_CT]</t>
  </si>
  <si>
    <t>dbo_hcyCommissionEntities_CT</t>
  </si>
  <si>
    <t>CDC Table - Smart Apps DB(Deal Maker System) - [cdc].[dbo_lstAdministratorEntities_CT]</t>
  </si>
  <si>
    <t>dbo_lstAdministratorEntities_CT</t>
  </si>
  <si>
    <t>CDC Table - Smart Apps DB(Deal Maker System) - [cdc].[dbo_lstConsultantEntities_CT]</t>
  </si>
  <si>
    <t>dbo_lstConsultantEntities_CT</t>
  </si>
  <si>
    <t>CDC Table - Smart Apps DB(Deal Maker System) - [cdc].[dbo_lstLeadAgentEntities_CT]</t>
  </si>
  <si>
    <t>dbo_lstLeadAgentEntities_CT</t>
  </si>
  <si>
    <t>[config].[ELT_DataFactory_DataLake_To_DataLake_RawDataImportConfigList] data</t>
  </si>
  <si>
    <t>Streaming_vs_Batch</t>
  </si>
  <si>
    <t>EventHubs_Namespace_And_Instance_Name</t>
  </si>
  <si>
    <t>Original_Source_SQL_Server</t>
  </si>
  <si>
    <t>Original_Source_SQL_Database</t>
  </si>
  <si>
    <t>Original_Source_SQL_Schema</t>
  </si>
  <si>
    <t>Original_Source_SQL_Table</t>
  </si>
  <si>
    <t>Source_BlobStorage_StorageAccount</t>
  </si>
  <si>
    <t>Source_BlobStorage_Container</t>
  </si>
  <si>
    <t>Source_BlobStorage_Directory</t>
  </si>
  <si>
    <t>Source_BlobStorage_FileName</t>
  </si>
  <si>
    <t>Source_BlobStorage_FileExtention</t>
  </si>
  <si>
    <t>Source_BlobStorage_FileType</t>
  </si>
  <si>
    <t>Source_BlobStorage_ColumnDelimitter</t>
  </si>
  <si>
    <t>Streaming</t>
  </si>
  <si>
    <t>im-realtimestreaming/smartapps</t>
  </si>
  <si>
    <t>imrealtimestreaming</t>
  </si>
  <si>
    <t>avro</t>
  </si>
  <si>
    <t>Avro</t>
  </si>
  <si>
    <t>bronze</t>
  </si>
  <si>
    <t>Reference Data - Map Application Applicants - SmartApps DB (Deal Maker System)</t>
  </si>
  <si>
    <t>mapApplicationApplicants</t>
  </si>
  <si>
    <t>Reference Data - Map Presubmission Application Applicant - SmartApps DB (Deal Maker System)</t>
  </si>
  <si>
    <t>mapPresubmissionApplicationApplicant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</si>
</sst>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theme="1"/>
      <name val="Calibri"/>
      <family val="1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7CE"/>
      </patternFill>
    </fill>
    <fill>
      <patternFill patternType="solid">
        <fgColor theme="9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2EFDA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10" fillId="6" borderId="0" applyNumberFormat="0" applyBorder="0" applyAlignment="0" applyProtection="0"/>
  </cellStyleXfs>
  <cellXfs count="27">
    <xf numFmtId="0" fontId="0" fillId="0" borderId="0" xfId="0"/>
    <xf numFmtId="0" fontId="1" fillId="0" borderId="1" xfId="1"/>
    <xf numFmtId="0" fontId="0" fillId="0" borderId="0" xfId="0" applyAlignment="1">
      <alignment wrapText="1"/>
    </xf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 applyAlignment="1">
      <alignment wrapText="1"/>
    </xf>
    <xf numFmtId="0" fontId="2" fillId="2" borderId="0" xfId="0" applyFont="1" applyFill="1"/>
    <xf numFmtId="0" fontId="0" fillId="3" borderId="3" xfId="0" applyFill="1" applyBorder="1"/>
    <xf numFmtId="0" fontId="6" fillId="0" borderId="0" xfId="0" applyFont="1"/>
    <xf numFmtId="0" fontId="8" fillId="5" borderId="0" xfId="3"/>
    <xf numFmtId="0" fontId="7" fillId="4" borderId="0" xfId="2"/>
    <xf numFmtId="0" fontId="9" fillId="0" borderId="0" xfId="0" applyFont="1"/>
    <xf numFmtId="0" fontId="10" fillId="6" borderId="0" xfId="4"/>
    <xf numFmtId="0" fontId="10" fillId="6" borderId="3" xfId="4" applyBorder="1"/>
    <xf numFmtId="0" fontId="0" fillId="0" borderId="3" xfId="0" applyBorder="1"/>
    <xf numFmtId="0" fontId="0" fillId="3" borderId="0" xfId="0" applyFill="1"/>
    <xf numFmtId="0" fontId="0" fillId="0" borderId="5" xfId="0" applyBorder="1"/>
    <xf numFmtId="0" fontId="8" fillId="5" borderId="3" xfId="3" applyBorder="1"/>
    <xf numFmtId="0" fontId="0" fillId="0" borderId="0" xfId="0" applyAlignment="1">
      <alignment horizontal="left"/>
    </xf>
    <xf numFmtId="0" fontId="11" fillId="7" borderId="3" xfId="0" applyFont="1" applyFill="1" applyBorder="1"/>
    <xf numFmtId="0" fontId="11" fillId="8" borderId="3" xfId="0" applyFont="1" applyFill="1" applyBorder="1"/>
    <xf numFmtId="0" fontId="11" fillId="9" borderId="3" xfId="0" applyFont="1" applyFill="1" applyBorder="1"/>
    <xf numFmtId="0" fontId="12" fillId="10" borderId="0" xfId="0" applyFont="1" applyFill="1"/>
    <xf numFmtId="0" fontId="11" fillId="10" borderId="3" xfId="0" applyFont="1" applyFill="1" applyBorder="1"/>
    <xf numFmtId="0" fontId="12" fillId="7" borderId="3" xfId="4" applyFont="1" applyFill="1" applyBorder="1"/>
    <xf numFmtId="0" fontId="12" fillId="7" borderId="3" xfId="3" applyFont="1" applyFill="1" applyBorder="1"/>
    <xf numFmtId="0" fontId="0" fillId="7" borderId="0" xfId="0" applyFill="1"/>
  </cellXfs>
  <cellStyles count="5">
    <cellStyle name="Accent6" xfId="3" builtinId="49"/>
    <cellStyle name="Bad" xfId="2" builtinId="27"/>
    <cellStyle name="Heading 1" xfId="1" builtinId="16"/>
    <cellStyle name="Neutral" xfId="4" builtinId="28"/>
    <cellStyle name="Normal" xfId="0" builtinId="0"/>
  </cellStyles>
  <dxfs count="6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numFmt numFmtId="0" formatCode="General"/>
    </dxf>
    <dxf>
      <fill>
        <patternFill patternType="none">
          <fgColor indexed="64"/>
          <bgColor indexed="65"/>
        </patternFill>
      </fill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numFmt numFmtId="0" formatCode="General"/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numFmt numFmtId="0" formatCode="General"/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numFmt numFmtId="0" formatCode="General"/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numFmt numFmtId="0" formatCode="General"/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numFmt numFmtId="0" formatCode="General"/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numFmt numFmtId="0" formatCode="General"/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C384FB-4C01-469F-BD2E-5267C39E6A12}" name="Table1" displayName="Table1" ref="A3:AB48" totalsRowShown="0" headerRowDxfId="60">
  <autoFilter ref="A3:AB48" xr:uid="{95C384FB-4C01-469F-BD2E-5267C39E6A12}"/>
  <sortState xmlns:xlrd2="http://schemas.microsoft.com/office/spreadsheetml/2017/richdata2" ref="A4:AB48">
    <sortCondition ref="B3:B48"/>
  </sortState>
  <tableColumns count="28">
    <tableColumn id="1" xr3:uid="{10D50D27-6F52-42F2-BC05-43620D2E65F5}" name="Dataset"/>
    <tableColumn id="27" xr3:uid="{D2964B86-55B5-4982-9456-E55C66960D70}" name="Batch_Execution_Tag"/>
    <tableColumn id="26" xr3:uid="{55DAF671-40C9-4D9D-9212-2F09308E3DF4}" name="Business_Area"/>
    <tableColumn id="25" xr3:uid="{84FD6A87-A318-409C-A6EC-90CFC88A17F3}" name="Source_System_Type"/>
    <tableColumn id="23" xr3:uid="{6EDD9BBD-A6A8-448E-9ABD-98C9AACC9DA5}" name="Load_Type"/>
    <tableColumn id="24" xr3:uid="{4CAF1A42-C660-4819-8B60-0FAA1CAC645D}" name="Delta_Load_Source_LatestModifiedDateTime_Column"/>
    <tableColumn id="28" xr3:uid="{4D576E7D-AC1F-4580-B537-B3C8088E39A7}" name="Delta_Load_Additional_Filter_Conditions_Code"/>
    <tableColumn id="19" xr3:uid="{BA640330-B35E-43E4-98C3-6B42012D17D2}" name="Target_BlobStorage_StorageAccount" dataDxfId="59"/>
    <tableColumn id="2" xr3:uid="{41C4B88F-6E91-451C-8E9D-914548205B59}" name="Target_BlobStorage_Container"/>
    <tableColumn id="3" xr3:uid="{88F92380-2A66-4D74-B80B-E012BE2B87B4}" name="Target_BlobStorage_Directory" dataDxfId="58" dataCellStyle="Normal">
      <calculatedColumnFormula>IF(Table1[[#This Row],[Source_System_Type]]="OnPremisesSQLServer",_xlfn.CONCAT("SQLServer_",Table1[[#This Row],[Source_SQL_Server]],"_",Table1[[#This Row],[Source_SQL_Database]],"/",Table1[[#This Row],[Load_Type]],"/",Table1[[#This Row],[Business_Area]],"/",Table1[[#This Row],[Source_SQL_Schema]],".",Table1[[#This Row],[Source_SQL_Table]]),_xlfn.CONCAT("SQLServer_",LEFT(Table1[[#This Row],[Source_SQL_Server]], SEARCH(".",Table1[[#This Row],[Source_SQL_Server]])-1),"_",Table1[[#This Row],[Source_SQL_Database]],"/",Table1[[#This Row],[Load_Type]],"/",Table1[[#This Row],[Business_Area]],"/",Table1[[#This Row],[Source_SQL_Schema]],".",Table1[[#This Row],[Source_SQL_Table]]))</calculatedColumnFormula>
    </tableColumn>
    <tableColumn id="4" xr3:uid="{5DA9ED3D-DC4A-40BA-8291-668B3BDA0FAC}" name="Target_BlobStorage_FileName" dataDxfId="57"/>
    <tableColumn id="5" xr3:uid="{5E8CFC19-C0CE-4840-88FD-F1BBBBCC0498}" name="Target_BlobStorage_FileExtention"/>
    <tableColumn id="6" xr3:uid="{E824A268-1E6E-496F-AD09-9AA7918AEEA0}" name="Target_BlobStorage_FileType"/>
    <tableColumn id="7" xr3:uid="{9FED0BA3-BA43-4E81-88DB-48E24258BF4D}" name="Target_BlobStorage_ColumnDelimitter"/>
    <tableColumn id="17" xr3:uid="{9EDD6436-14DB-45C6-BA13-3FBC1C11EEFC}" name="Source_SQL_Server"/>
    <tableColumn id="18" xr3:uid="{13307CB8-11F2-4F3F-8F2E-38D59416FB08}" name="Source_SQL_Database"/>
    <tableColumn id="8" xr3:uid="{E17D1FCD-4048-4D1A-A8E3-5377AD248C83}" name="Source_SQL_Schema"/>
    <tableColumn id="9" xr3:uid="{B328278D-B463-4DA2-8961-A39B2C8E5A39}" name="Source_SQL_Table"/>
    <tableColumn id="10" xr3:uid="{79568702-7354-4EF3-95A2-28D6A0B779E4}" name="Archive_BlobStorage_Container"/>
    <tableColumn id="11" xr3:uid="{EB31E9AC-3BF9-4892-AA07-F36B43387EB0}" name="Archive_BlobStorage_Directory"/>
    <tableColumn id="12" xr3:uid="{1F731C32-F0D9-4676-BB55-602299CCAB00}" name="Archive_MoveOrCopy"/>
    <tableColumn id="13" xr3:uid="{A3B55B2D-57D4-4422-A41F-05A51880A776}" name="Archive_Frequency"/>
    <tableColumn id="20" xr3:uid="{8C800B46-F1D2-4990-9097-BCFE69D2C2AC}" name="Bronze_Layer_SQLServerlessSchemaName" dataDxfId="56">
      <calculatedColumnFormula>IF(Table1[[#This Row],[Source_System_Type]] ="AzureSQLServer", _xlfn.CONCAT("bronze_",LEFT(Table1[[#This Row],[Source_SQL_Server]], SEARCH(".",Table1[[#This Row],[Source_SQL_Server]])-1), "_",Table1[[#This Row],[Source_SQL_Database]],""), _xlfn.CONCAT("bronze_",Table1[[#This Row],[Source_SQL_Server]], "_",Table1[[#This Row],[Source_SQL_Database]],"")
)</calculatedColumnFormula>
    </tableColumn>
    <tableColumn id="21" xr3:uid="{73A55026-FAE4-4727-9900-043D497F71B7}" name="Silver_Layer_SQLServerlessSchemaName" dataDxfId="55">
      <calculatedColumnFormula>IF(Table1[[#This Row],[Source_System_Type]] ="AzureSQLServer", _xlfn.CONCAT("silver_",LEFT(Table1[[#This Row],[Source_SQL_Server]], SEARCH(".",Table1[[#This Row],[Source_SQL_Server]])-1), "_",Table1[[#This Row],[Source_SQL_Database]],""), _xlfn.CONCAT("silver_",Table1[[#This Row],[Source_SQL_Server]], "_",Table1[[#This Row],[Source_SQL_Database]],"")
)</calculatedColumnFormula>
    </tableColumn>
    <tableColumn id="22" xr3:uid="{8D738CA1-370C-4643-B0C8-591767CB791E}" name="Bronze_Layer_ExternalTable_ColumnDefinition"/>
    <tableColumn id="14" xr3:uid="{20B6FDED-244F-43FA-8706-59FA8EE5B50D}" name="Notes"/>
    <tableColumn id="15" xr3:uid="{7FDFFDC5-856B-4D76-A2C0-10A943B13B0D}" name="IsActive" dataCellStyle="Normal"/>
    <tableColumn id="16" xr3:uid="{2AFC0153-D43E-49EA-8C3D-D5CBD46413C0}" name="SQL Code" dataDxfId="54">
      <calculatedColumnFormula>CLEAN(_xlfn.CONCAT("UNION ALL 
SELECT '",A4,"' AS [",$A$3,"] 
, ","NEWID()"," AS [","ELT_DataFactory_SQL_To_DataLake_RawDataImportConfigList_GUID","]
, '",B4,"' AS [",$B$3,"]
, '",C4,"' AS [",$C$3,"]
, '",D4,"' AS [",$D$3,"]
, '",E4,"' AS [",$E$3,"]
, '",SUBSTITUTE(F4, "'", "''"),"' AS [",$F$3,"]
, '",G4,"' AS [",$G$3,"]
, '",H4,"' AS [",$H$3,"]
, '",I4,"' AS [",$I$3,"]
, '",J4,"' AS [",$J$3,"]
, '",K4,"' AS [",$K$3,"]
, '",L4,"' AS [",$L$3,"]
, '",M4,"' AS [",$M$3,"]
, '",N4,"' AS [",$N$3,"], '",O4,"' AS [",$O$3,"]
, '",P4,"' AS [",$P$3,"]
, '",Q4,"' AS [",$Q$3,"]
, '",R4,"' AS [",$R$3,"]
, '",S4,"' AS [",$S$3,"]
, '",T4,"' AS [",$T$3,"]
, '",U4,"' AS [",$U$3,"]
, '",V4,"' AS [",$V$3,"]
, '",W4,"' AS [",$W$3,"]
, '",X4,"' AS [",$X$3,"]
, '",Y4,"' AS [",$Y$3,"]
, '",Z4,"' AS [",$Z$3,"]
, ","SYSUTCDATETIME()"," AS [","InsertDateTimeUTC","]
, '",AA4,"' AS [",$AA$3,"]
"
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AF83991-93FE-4CF9-9D4A-1ED7BCAD592C}" name="Table17" displayName="Table17" ref="A3:AB48" totalsRowShown="0" headerRowDxfId="51">
  <autoFilter ref="A3:AB48" xr:uid="{95C384FB-4C01-469F-BD2E-5267C39E6A12}"/>
  <sortState xmlns:xlrd2="http://schemas.microsoft.com/office/spreadsheetml/2017/richdata2" ref="A4:AB48">
    <sortCondition ref="B3:B48"/>
  </sortState>
  <tableColumns count="28">
    <tableColumn id="1" xr3:uid="{E7F9B1CC-0B4E-47EE-9AFE-9C97D60ADCC0}" name="Dataset"/>
    <tableColumn id="27" xr3:uid="{5AD6B5E1-A628-49DC-93C5-A636E83DD508}" name="Batch_Execution_Tag"/>
    <tableColumn id="26" xr3:uid="{6CF4E96D-7013-4FF5-94FF-E39E7BB9255F}" name="Business_Area"/>
    <tableColumn id="25" xr3:uid="{D16A15C6-C302-442E-9F54-217892830834}" name="Source_System_Type"/>
    <tableColumn id="23" xr3:uid="{F87270B5-241E-4EE8-9935-369D16017CE3}" name="Load_Type"/>
    <tableColumn id="24" xr3:uid="{A5DAAB83-3DA7-48D1-8623-ADAA0C5DDA53}" name="Delta_Load_Source_LatestModifiedDateTime_Column"/>
    <tableColumn id="28" xr3:uid="{E582FF63-7C06-417E-94FC-8EECE9042ED6}" name="Delta_Load_Additional_Filter_Conditions_Code"/>
    <tableColumn id="19" xr3:uid="{94B11F88-5241-491D-AAE6-BDE6655F5587}" name="Target_BlobStorage_StorageAccount" dataDxfId="50"/>
    <tableColumn id="2" xr3:uid="{9751A471-6C59-4E6E-9A34-2F244E4A4463}" name="Target_BlobStorage_Container"/>
    <tableColumn id="3" xr3:uid="{E7ED5FB1-865B-43C3-81B5-C9627022B51D}" name="Target_BlobStorage_Directory" dataDxfId="49" dataCellStyle="Normal">
      <calculatedColumnFormula>IF(Table17[[#This Row],[Source_System_Type]]="OnPremisesSQLServer",_xlfn.CONCAT("SQLServer_",Table17[[#This Row],[Source_SQL_Server]],"_",Table17[[#This Row],[Source_SQL_Database]],"/",Table17[[#This Row],[Load_Type]],"/",Table17[[#This Row],[Business_Area]],"/",Table17[[#This Row],[Source_SQL_Schema]],".",Table17[[#This Row],[Source_SQL_Table]]),_xlfn.CONCAT("SQLServer_",LEFT(Table17[[#This Row],[Source_SQL_Server]], SEARCH(".",Table17[[#This Row],[Source_SQL_Server]])-1),"_",Table17[[#This Row],[Source_SQL_Database]],"/",Table17[[#This Row],[Load_Type]],"/",Table17[[#This Row],[Business_Area]],"/",Table17[[#This Row],[Source_SQL_Schema]],".",Table17[[#This Row],[Source_SQL_Table]]))</calculatedColumnFormula>
    </tableColumn>
    <tableColumn id="4" xr3:uid="{8FE1690F-CBE6-40CA-B5C6-007464782676}" name="Target_BlobStorage_FileName" dataDxfId="48"/>
    <tableColumn id="5" xr3:uid="{24F48827-3183-4A12-9A46-6E45B0B4911D}" name="Target_BlobStorage_FileExtention"/>
    <tableColumn id="6" xr3:uid="{24FA37AF-0117-402D-AD4A-95E4D948B6F7}" name="Target_BlobStorage_FileType"/>
    <tableColumn id="7" xr3:uid="{06918020-D0B4-4774-8F8E-E976021E11C8}" name="Target_BlobStorage_ColumnDelimitter"/>
    <tableColumn id="17" xr3:uid="{420ABA00-4346-4FDA-9E8C-85396827B308}" name="Source_SQL_Server"/>
    <tableColumn id="18" xr3:uid="{671F2716-1A39-4BB1-9E15-4FFA1B51E875}" name="Source_SQL_Database"/>
    <tableColumn id="8" xr3:uid="{C408607D-51F4-4C10-814B-3B6F289CA7E4}" name="Source_SQL_Schema"/>
    <tableColumn id="9" xr3:uid="{BB90F960-8E22-4D72-A59E-A1D7E046709D}" name="Source_SQL_Table"/>
    <tableColumn id="10" xr3:uid="{427900CF-664F-45DA-A72E-C9CC95198EA3}" name="Archive_BlobStorage_Container"/>
    <tableColumn id="11" xr3:uid="{B8781A0B-5576-4EA1-AF0C-21F7544A9FF2}" name="Archive_BlobStorage_Directory"/>
    <tableColumn id="12" xr3:uid="{A8C467CA-E68C-49FF-842A-F04E61B323B7}" name="Archive_MoveOrCopy"/>
    <tableColumn id="13" xr3:uid="{BCE4DCE0-F8E6-471A-81B9-A64FB3CE1934}" name="Archive_Frequency"/>
    <tableColumn id="20" xr3:uid="{9B094D04-062E-4912-84C4-C6E11691C6EB}" name="Bronze_Layer_SQLServerlessSchemaName" dataDxfId="47">
      <calculatedColumnFormula>IF(Table17[[#This Row],[Source_System_Type]] ="AzureSQLServer", _xlfn.CONCAT("bronze_",LEFT(Table17[[#This Row],[Source_SQL_Server]], SEARCH(".",Table17[[#This Row],[Source_SQL_Server]])-1), "_",Table17[[#This Row],[Source_SQL_Database]],""), _xlfn.CONCAT("bronze_",Table17[[#This Row],[Source_SQL_Server]], "_",Table17[[#This Row],[Source_SQL_Database]],"")
)</calculatedColumnFormula>
    </tableColumn>
    <tableColumn id="21" xr3:uid="{D0E70660-6774-4F07-AFE6-5F9F9302A035}" name="Silver_Layer_SQLServerlessSchemaName" dataDxfId="46">
      <calculatedColumnFormula>IF(Table17[[#This Row],[Source_System_Type]] ="AzureSQLServer", _xlfn.CONCAT("silver_",LEFT(Table17[[#This Row],[Source_SQL_Server]], SEARCH(".",Table17[[#This Row],[Source_SQL_Server]])-1), "_",Table17[[#This Row],[Source_SQL_Database]],""), _xlfn.CONCAT("silver_",Table17[[#This Row],[Source_SQL_Server]], "_",Table17[[#This Row],[Source_SQL_Database]],"")
)</calculatedColumnFormula>
    </tableColumn>
    <tableColumn id="22" xr3:uid="{54C88265-C037-4614-AAC3-A160F0BDBAF9}" name="Bronze_Layer_ExternalTable_ColumnDefinition"/>
    <tableColumn id="14" xr3:uid="{67165B83-D5D1-449D-9D8E-B0F7DA275684}" name="Notes"/>
    <tableColumn id="15" xr3:uid="{B9A9AB6B-BAE2-485B-AE75-88340D8390D7}" name="IsActive" dataCellStyle="Normal"/>
    <tableColumn id="16" xr3:uid="{03B60373-6646-42D0-8D4A-B98BA777CBBA}" name="SQL Code" dataDxfId="45">
      <calculatedColumnFormula>CLEAN(_xlfn.CONCAT("UNION ALL 
SELECT '",A4,"' AS [",$A$3,"] 
, ","NEWID()"," AS [","ELT_DataFactory_SQL_To_DataLake_RawDataImportConfigList_GUID","]
, '",B4,"' AS [",$B$3,"]
, '",C4,"' AS [",$C$3,"]
, '",D4,"' AS [",$D$3,"]
, '",E4,"' AS [",$E$3,"]
, '",SUBSTITUTE(F4, "'", "''"),"' AS [",$F$3,"]
, '",G4,"' AS [",$G$3,"]
, '",H4,"' AS [",$H$3,"]
, '",I4,"' AS [",$I$3,"]
, '",J4,"' AS [",$J$3,"]
, '",K4,"' AS [",$K$3,"]
, '",L4,"' AS [",$L$3,"]
, '",M4,"' AS [",$M$3,"]
, '",N4,"' AS [",$N$3,"], '",O4,"' AS [",$O$3,"]
, '",P4,"' AS [",$P$3,"]
, '",Q4,"' AS [",$Q$3,"]
, '",R4,"' AS [",$R$3,"]
, '",S4,"' AS [",$S$3,"]
, '",T4,"' AS [",$T$3,"]
, '",U4,"' AS [",$U$3,"]
, '",V4,"' AS [",$V$3,"]
, '",W4,"' AS [",$W$3,"]
, '",X4,"' AS [",$X$3,"]
, '",Y4,"' AS [",$Y$3,"]
, '",Z4,"' AS [",$Z$3,"]
, ","SYSUTCDATETIME()"," AS [","InsertDateTimeUTC","]
, '",AA4,"' AS [",$AA$3,"]
"
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44F62E3-AB0D-4ED1-A3B1-E6F86C971232}" name="Table14" displayName="Table14" ref="A3:AA9" totalsRowShown="0" headerRowDxfId="38">
  <autoFilter ref="A3:AA9" xr:uid="{244F62E3-AB0D-4ED1-A3B1-E6F86C971232}"/>
  <tableColumns count="27">
    <tableColumn id="1" xr3:uid="{41D3AF29-9BB4-4909-B425-4C0D5CB53852}" name="Dataset"/>
    <tableColumn id="27" xr3:uid="{AD53B016-633B-4E53-A60A-96F88DD93D2A}" name="Batch_Execution_Tag"/>
    <tableColumn id="26" xr3:uid="{490B1CF9-77EA-4EA5-9CC3-7ECA036C614D}" name="Business_Area"/>
    <tableColumn id="25" xr3:uid="{B70744D7-DF6B-432D-A4AA-4ED8328724F9}" name="Source_System_Type"/>
    <tableColumn id="23" xr3:uid="{444137E1-1B24-466B-8E9C-962060E0B2AC}" name="Load_Type"/>
    <tableColumn id="24" xr3:uid="{41BF67CB-CD57-451A-AC43-97CEE61DFC53}" name="Delta_Load_Source_LatestModifiedDateTime_Column"/>
    <tableColumn id="19" xr3:uid="{39FC066A-5FE1-43B2-AA46-1F6053ACB144}" name="Target_BlobStorage_StorageAccount" dataDxfId="37"/>
    <tableColumn id="2" xr3:uid="{F2416387-06D8-4ED6-8938-B47D20FC2453}" name="Target_BlobStorage_Container"/>
    <tableColumn id="3" xr3:uid="{5A445490-25C1-4D7B-80FE-9AEEE8FA520D}" name="Target_BlobStorage_Directory" dataDxfId="36" dataCellStyle="Normal">
      <calculatedColumnFormula>SUBSTITUTE(SUBSTITUTE(IF(Table14[[#This Row],[Source_System_Type]]="OnPremisesSQLServer",_xlfn.CONCAT("SQLServer_",Table14[[#This Row],[Source_SQL_Server]],"_",Table14[[#This Row],[Source_SQL_Database]],"/",Table14[[#This Row],[Load_Type]],"/",Table14[[#This Row],[Business_Area]],"/",Table14[[#This Row],[Source_SQL_Schema]],".",Table14[[#This Row],[Source_SQL_Table]]),_xlfn.CONCAT("SQLServer_",LEFT(Table14[[#This Row],[Source_SQL_Server]], SEARCH(".",Table14[[#This Row],[Source_SQL_Server]])-1),"_",Table14[[#This Row],[Source_SQL_Database]],"/",Table14[[#This Row],[Load_Type]],"/",Table14[[#This Row],[Business_Area]],"/",Table14[[#This Row],[Source_SQL_Schema]],".",Table14[[#This Row],[Source_SQL_Table]])), "-uat", ""), "-UAT", "")</calculatedColumnFormula>
    </tableColumn>
    <tableColumn id="4" xr3:uid="{1A193BA4-A533-4FF9-9A5B-D4FD5CA0F69A}" name="Target_BlobStorage_FileName" dataDxfId="35"/>
    <tableColumn id="5" xr3:uid="{202D6C4B-5925-4DF9-AA57-50342B99F520}" name="Target_BlobStorage_FileExtention"/>
    <tableColumn id="6" xr3:uid="{C692C2CC-FA44-4E03-83CE-9ED6D725A3DF}" name="Target_BlobStorage_FileType"/>
    <tableColumn id="7" xr3:uid="{2F178D56-D626-420A-A13E-35CC20EFE667}" name="Target_BlobStorage_ColumnDelimitter"/>
    <tableColumn id="17" xr3:uid="{75487663-EC77-4B9A-ABC5-6E994592E9BE}" name="Source_SQL_Server"/>
    <tableColumn id="18" xr3:uid="{B700DEC0-888F-4E08-AB9F-CF0845751A17}" name="Source_SQL_Database"/>
    <tableColumn id="8" xr3:uid="{F5087FBE-9C96-45A9-86DA-9D015FFDC0E1}" name="Source_SQL_Schema"/>
    <tableColumn id="9" xr3:uid="{277CE2D1-FEC6-4282-AD39-70E3242FB4F1}" name="Source_SQL_Table"/>
    <tableColumn id="10" xr3:uid="{B4AE204B-9D2B-4571-B16C-4CF05A74C968}" name="Archive_BlobStorage_Container"/>
    <tableColumn id="11" xr3:uid="{DC1AAC80-7AEB-4BAA-9BC0-DF3659BDCE6E}" name="Archive_BlobStorage_Directory"/>
    <tableColumn id="12" xr3:uid="{EF321BF0-0D63-4502-BFAE-DCAE677FEABC}" name="Archive_MoveOrCopy"/>
    <tableColumn id="13" xr3:uid="{E4386DB5-9077-4BF0-8509-808F0E48A496}" name="Archive_Frequency"/>
    <tableColumn id="20" xr3:uid="{075CDC2A-20C8-4538-BC67-3A402F8CDC15}" name="Bronze_Layer_SQLServerlessSchemaName" dataDxfId="34" dataCellStyle="Normal">
      <calculatedColumnFormula>SUBSTITUTE(SUBSTITUTE(IF(Table14[[#This Row],[Source_System_Type]] ="AzureSQLServer", _xlfn.CONCAT("bronze_",LEFT(Table14[[#This Row],[Source_SQL_Server]], SEARCH(".",Table14[[#This Row],[Source_SQL_Server]])-1), "_",Table14[[#This Row],[Source_SQL_Database]],""), _xlfn.CONCAT("bronze_",Table14[[#This Row],[Source_SQL_Server]], "_",Table14[[#This Row],[Source_SQL_Database]],"")), "-uat", ""), "-UAT", "")</calculatedColumnFormula>
    </tableColumn>
    <tableColumn id="21" xr3:uid="{48892EE9-9D6B-49F8-9574-2E44CB1EE043}" name="Silver_Layer_SQLServerlessSchemaName" dataDxfId="33">
      <calculatedColumnFormula>SUBSTITUTE(SUBSTITUTE(IF(Table14[[#This Row],[Source_System_Type]] ="AzureSQLServer", _xlfn.CONCAT("silver_",LEFT(Table14[[#This Row],[Source_SQL_Server]], SEARCH(".",Table14[[#This Row],[Source_SQL_Server]])-1), "_",Table14[[#This Row],[Source_SQL_Database]],""), _xlfn.CONCAT("silver_",Table14[[#This Row],[Source_SQL_Server]], "_",Table14[[#This Row],[Source_SQL_Database]],"")), "-uat", ""), "-UAT", "")</calculatedColumnFormula>
    </tableColumn>
    <tableColumn id="22" xr3:uid="{813BD437-A0C8-4611-8C3F-87442A8E618F}" name="Bronze_Layer_ExternalTable_ColumnDefinition"/>
    <tableColumn id="14" xr3:uid="{C9217C26-7EB6-4141-A291-4B02DC2214CC}" name="Notes"/>
    <tableColumn id="15" xr3:uid="{DC5C4389-5C40-46C5-A85D-61EF7EA8FE81}" name="IsActive" dataCellStyle="Normal"/>
    <tableColumn id="16" xr3:uid="{8F32CC91-D495-4618-AA3E-F85B16941C41}" name="SQL Code" dataDxfId="32">
      <calculatedColumnFormula>CLEAN(_xlfn.CONCAT("UNION ALL 
SELECT '",A4,"' AS [",$A$3,"] 
, ","NEWID()"," AS [","ELT_DataFactory_SQL_To_DataLake_RawDataImportConfigList_GUID","]
, '",B4,"' AS [",$B$3,"]
, '",C4,"' AS [",$C$3,"]
, '",D4,"' AS [",$D$3,"]
, '",E4,"' AS [",$E$3,"]
, '",SUBSTITUTE(F4, "'", "''"),"' AS [",$F$3,"]
, '",G4,"' AS [",$G$3,"]
, '",H4,"' AS [",$H$3,"]
, '",I4,"' AS [",$I$3,"]
, '",J4,"' AS [",$J$3,"]
, '",K4,"' AS [",$K$3,"]
, '",L4,"' AS [",$L$3,"]
, '",M4,"' AS [",$M$3,"], '",N4,"' AS [",$N$3,"]
, '",O4,"' AS [",$O$3,"]
, '",P4,"' AS [",$P$3,"]
, '",Q4,"' AS [",$Q$3,"]
, '",R4,"' AS [",$R$3,"]
, '",S4,"' AS [",$S$3,"]
, '",T4,"' AS [",$T$3,"]
, '",U4,"' AS [",$U$3,"]
, '",V4,"' AS [",$V$3,"]
, '",W4,"' AS [",$W$3,"]
, '",X4,"' AS [",$X$3,"]
, '",Y4,"' AS [",$Y$3,"]
, ","SYSUTCDATETIME()"," AS [","InsertDateTimeUTC","]
, '",Z4,"' AS [",$Z$3,"]
"
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A49DB80-7504-4D33-AD97-267246B5995E}" name="Table145" displayName="Table145" ref="A3:AA9" totalsRowShown="0" headerRowDxfId="25">
  <autoFilter ref="A3:AA9" xr:uid="{244F62E3-AB0D-4ED1-A3B1-E6F86C971232}"/>
  <tableColumns count="27">
    <tableColumn id="1" xr3:uid="{9714AC76-C9A3-4CF7-B319-B90D498EDE0C}" name="Dataset"/>
    <tableColumn id="27" xr3:uid="{15C44C35-0F9A-4141-9027-EE6B06D94D6F}" name="Batch_Execution_Tag"/>
    <tableColumn id="26" xr3:uid="{4531FAED-9D7C-4C5B-99AE-479F966C7DEA}" name="Business_Area"/>
    <tableColumn id="25" xr3:uid="{13BC7DD3-1F94-4D0A-8A9D-ADA5DC852065}" name="Source_System_Type"/>
    <tableColumn id="23" xr3:uid="{9B67BEE7-2D6C-4CD1-A05C-AA4F41479C65}" name="Load_Type"/>
    <tableColumn id="24" xr3:uid="{F82DE85C-7441-47A7-9871-488F2DBB812C}" name="Delta_Load_Source_LatestModifiedDateTime_Column"/>
    <tableColumn id="19" xr3:uid="{2C84B226-C1D6-46A8-A3FF-4DE3297FD661}" name="Target_BlobStorage_StorageAccount" dataCellStyle="Neutral"/>
    <tableColumn id="2" xr3:uid="{9F6B1462-8FD5-45F0-BC88-1DDB6EF1F918}" name="Target_BlobStorage_Container"/>
    <tableColumn id="3" xr3:uid="{51AACF24-1131-4723-A7EB-90223C1F1E16}" name="Target_BlobStorage_Directory" dataDxfId="24" dataCellStyle="Normal">
      <calculatedColumnFormula>SUBSTITUTE(SUBSTITUTE(IF(Table14[[#This Row],[Source_System_Type]]="OnPremisesSQLServer",_xlfn.CONCAT("SQLServer_",Table14[[#This Row],[Source_SQL_Server]],"_",Table14[[#This Row],[Source_SQL_Database]],"/",Table14[[#This Row],[Load_Type]],"/",Table14[[#This Row],[Business_Area]],"/",Table14[[#This Row],[Source_SQL_Schema]],".",Table14[[#This Row],[Source_SQL_Table]]),_xlfn.CONCAT("SQLServer_",LEFT(Table14[[#This Row],[Source_SQL_Server]], SEARCH(".",Table14[[#This Row],[Source_SQL_Server]])-1),"_",Table14[[#This Row],[Source_SQL_Database]],"/",Table14[[#This Row],[Load_Type]],"/",Table14[[#This Row],[Business_Area]],"/",Table14[[#This Row],[Source_SQL_Schema]],".",Table14[[#This Row],[Source_SQL_Table]])), "-uat", ""), "-UAT", "")</calculatedColumnFormula>
    </tableColumn>
    <tableColumn id="4" xr3:uid="{C70223DF-9A87-4B16-B5F3-A31C0B296AA1}" name="Target_BlobStorage_FileName" dataDxfId="23"/>
    <tableColumn id="5" xr3:uid="{8CBF19B3-A639-426C-845E-EFBE0C351905}" name="Target_BlobStorage_FileExtention"/>
    <tableColumn id="6" xr3:uid="{16EB988B-95A4-4BF5-BD6A-CAB16AA757D8}" name="Target_BlobStorage_FileType"/>
    <tableColumn id="7" xr3:uid="{145E3397-6DA9-4B06-AE76-275D4734A593}" name="Target_BlobStorage_ColumnDelimitter"/>
    <tableColumn id="17" xr3:uid="{5998D037-8DC4-47E9-9D67-5D4CEBFC5B0A}" name="Source_SQL_Server" dataCellStyle="Neutral"/>
    <tableColumn id="18" xr3:uid="{5B20CED6-4879-4536-9CEC-84CA048C56FB}" name="Source_SQL_Database" dataCellStyle="Neutral"/>
    <tableColumn id="8" xr3:uid="{ABBB696D-5C7A-474D-B87D-792567D30045}" name="Source_SQL_Schema"/>
    <tableColumn id="9" xr3:uid="{AF1E446F-15A7-4C09-B695-F04A1DFC4D4F}" name="Source_SQL_Table"/>
    <tableColumn id="10" xr3:uid="{3E6E33A2-3CC5-4914-B9BB-9917F836C1BB}" name="Archive_BlobStorage_Container"/>
    <tableColumn id="11" xr3:uid="{5595B91B-1D95-44B3-9DD8-9855DCBD9220}" name="Archive_BlobStorage_Directory"/>
    <tableColumn id="12" xr3:uid="{A0575479-3ACF-4FBD-96EE-3455600AA3FD}" name="Archive_MoveOrCopy"/>
    <tableColumn id="13" xr3:uid="{4411C00C-3D9B-4EF2-B7BE-4E0C115B209D}" name="Archive_Frequency"/>
    <tableColumn id="20" xr3:uid="{F3F6D83D-620F-40EF-8D28-6AC1D973D28F}" name="Bronze_Layer_SQLServerlessSchemaName" dataDxfId="22" dataCellStyle="Normal"/>
    <tableColumn id="21" xr3:uid="{AE455720-8F8D-4FC9-A229-D54295C1B836}" name="Silver_Layer_SQLServerlessSchemaName" dataDxfId="21"/>
    <tableColumn id="22" xr3:uid="{8CFC2370-54A9-4784-9637-4354F6DFF471}" name="Bronze_Layer_ExternalTable_ColumnDefinition"/>
    <tableColumn id="14" xr3:uid="{F93C3A6A-4B6E-4797-B085-127AC2DC08D6}" name="Notes"/>
    <tableColumn id="15" xr3:uid="{9C8CA837-FE2F-4A11-ADD3-9E40B9C5EF97}" name="IsActive" dataCellStyle="Normal"/>
    <tableColumn id="16" xr3:uid="{15E57126-2C6D-47C9-B709-32C8E52D5D76}" name="SQL Code" dataDxfId="20">
      <calculatedColumnFormula>CLEAN(_xlfn.CONCAT("UNION ALL 
SELECT '",A4,"' AS [",$A$3,"] 
, ","NEWID()"," AS [","ELT_DataFactory_SQL_To_DataLake_RawDataImportConfigList_GUID","]
, '",B4,"' AS [",$B$3,"]
, '",C4,"' AS [",$C$3,"]
, '",D4,"' AS [",$D$3,"]
, '",E4,"' AS [",$E$3,"]
, '",SUBSTITUTE(F4, "'", "''"),"' AS [",$F$3,"]
, '",G4,"' AS [",$G$3,"]
, '",H4,"' AS [",$H$3,"]
, '",I4,"' AS [",$I$3,"]
, '",J4,"' AS [",$J$3,"]
, '",K4,"' AS [",$K$3,"]
, '",L4,"' AS [",$L$3,"]
, '",M4,"' AS [",$M$3,"], '",N4,"' AS [",$N$3,"]
, '",O4,"' AS [",$O$3,"]
, '",P4,"' AS [",$P$3,"]
, '",Q4,"' AS [",$Q$3,"]
, '",R4,"' AS [",$R$3,"]
, '",S4,"' AS [",$S$3,"]
, '",T4,"' AS [",$T$3,"]
, '",U4,"' AS [",$U$3,"]
, '",V4,"' AS [",$V$3,"]
, '",W4,"' AS [",$W$3,"]
, '",X4,"' AS [",$X$3,"]
, '",Y4,"' AS [",$Y$3,"]
, ","SYSUTCDATETIME()"," AS [","InsertDateTimeUTC","]
, '",Z4,"' AS [",$Z$3,"]
"
))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8044D68-963E-441A-8980-B687C1F7E4C4}" name="Table16" displayName="Table16" ref="A3:AB29" totalsRowShown="0" headerRowDxfId="19">
  <autoFilter ref="A3:AB29" xr:uid="{95C384FB-4C01-469F-BD2E-5267C39E6A12}"/>
  <tableColumns count="28">
    <tableColumn id="1" xr3:uid="{DD5420D1-AEDB-463D-AE24-C710CC34F739}" name="Dataset"/>
    <tableColumn id="27" xr3:uid="{FB0932C8-0F77-4AA9-B4F1-4DE2A72D9EC6}" name="Batch_Execution_Tag"/>
    <tableColumn id="26" xr3:uid="{4BDD0062-8ABA-408E-9545-F5A89F622C55}" name="Business_Area"/>
    <tableColumn id="25" xr3:uid="{C01F8374-5009-4438-BD43-E76621BC08AC}" name="Source_System_Type"/>
    <tableColumn id="23" xr3:uid="{CE04E407-0B9D-4E48-A6D0-EF175E36BABD}" name="Load_Type"/>
    <tableColumn id="24" xr3:uid="{70B0169D-F44C-456B-B531-AB7AFA13D08B}" name="Delta_Load_Source_LatestModifiedDateTime_Column"/>
    <tableColumn id="28" xr3:uid="{58456EC0-EA1C-492E-8A5F-1B0CE8651EDA}" name="Delta_Load_Additional_Filter_Conditions_Code"/>
    <tableColumn id="19" xr3:uid="{8BCE2FFC-29D2-4C2D-9A6C-DB9E3D9F1975}" name="Target_BlobStorage_StorageAccount" dataDxfId="18"/>
    <tableColumn id="2" xr3:uid="{CA53C896-E79A-4450-9724-55E5662FE83C}" name="Target_BlobStorage_Container"/>
    <tableColumn id="3" xr3:uid="{241F8834-4F2C-49B3-BAA1-471D000CC201}" name="Target_BlobStorage_Directory" dataDxfId="17" dataCellStyle="Normal">
      <calculatedColumnFormula>IF(Table16[[#This Row],[Source_System_Type]]="OnPremisesSQLServer",_xlfn.CONCAT("SQLServer_",Table16[[#This Row],[Source_SQL_Server]],"_",Table16[[#This Row],[Source_SQL_Database]],"/",Table16[[#This Row],[Load_Type]],"/",Table16[[#This Row],[Business_Area]],"/",Table16[[#This Row],[Source_SQL_Schema]],".",Table16[[#This Row],[Source_SQL_Table]]),_xlfn.CONCAT("SQLServer_",LEFT(Table16[[#This Row],[Source_SQL_Server]], SEARCH(".",Table16[[#This Row],[Source_SQL_Server]])-1),"_",Table16[[#This Row],[Source_SQL_Database]],"/",Table16[[#This Row],[Load_Type]],"/",Table16[[#This Row],[Business_Area]],"/",Table16[[#This Row],[Source_SQL_Schema]],".",Table16[[#This Row],[Source_SQL_Table]]))</calculatedColumnFormula>
    </tableColumn>
    <tableColumn id="4" xr3:uid="{A0A1AB32-67F2-4C18-9251-278A23155273}" name="Target_BlobStorage_FileName" dataDxfId="16"/>
    <tableColumn id="5" xr3:uid="{6ECD999E-DEBA-4706-B276-6C822E33EF62}" name="Target_BlobStorage_FileExtention"/>
    <tableColumn id="6" xr3:uid="{7D5A54E5-7219-4CB6-AD85-3D00FE9BF518}" name="Target_BlobStorage_FileType"/>
    <tableColumn id="7" xr3:uid="{53A42EC2-1BD5-4922-9A9B-3828A1CC2162}" name="Target_BlobStorage_ColumnDelimitter"/>
    <tableColumn id="17" xr3:uid="{2C2B73B8-E923-48CD-8975-732EC17EDD47}" name="Source_SQL_Server"/>
    <tableColumn id="18" xr3:uid="{1DDD04E3-AADB-4D3A-A4EB-D4689AF9D7CC}" name="Source_SQL_Database"/>
    <tableColumn id="8" xr3:uid="{BC996E36-CD9D-4C0D-AF9D-36D2AB673E10}" name="Source_SQL_Schema"/>
    <tableColumn id="9" xr3:uid="{A789BA63-D5A4-4555-AE0B-72B92A1BB8BD}" name="Source_SQL_Table"/>
    <tableColumn id="10" xr3:uid="{3BA7D52B-09A9-42D3-ABFD-CBE03EB3CE89}" name="Archive_BlobStorage_Container"/>
    <tableColumn id="11" xr3:uid="{692E155D-ABC3-4803-A8F3-85EE02EEC986}" name="Archive_BlobStorage_Directory"/>
    <tableColumn id="12" xr3:uid="{1DF2AB7F-6372-4425-98FE-35694B686039}" name="Archive_MoveOrCopy"/>
    <tableColumn id="13" xr3:uid="{9EFD0CBC-6840-4AE1-93B9-A422127C8BA2}" name="Archive_Frequency"/>
    <tableColumn id="20" xr3:uid="{1C2ACA50-06A2-4E73-9EC8-5544804F59FB}" name="Bronze_Layer_SQLServerlessSchemaName" dataDxfId="15">
      <calculatedColumnFormula>IF(Table16[[#This Row],[Source_System_Type]] ="AzureSQLServer", _xlfn.CONCAT("bronze_",LEFT(Table16[[#This Row],[Source_SQL_Server]], SEARCH(".",Table16[[#This Row],[Source_SQL_Server]])-1), "_",Table16[[#This Row],[Source_SQL_Database]],""), _xlfn.CONCAT("bronze_",Table16[[#This Row],[Source_SQL_Server]], "_",Table16[[#This Row],[Source_SQL_Database]],"")
)</calculatedColumnFormula>
    </tableColumn>
    <tableColumn id="21" xr3:uid="{F21989B3-8317-46A2-85B9-5844CEEABC99}" name="Silver_Layer_SQLServerlessSchemaName" dataDxfId="14">
      <calculatedColumnFormula>IF(Table16[[#This Row],[Source_System_Type]] ="AzureSQLServer", _xlfn.CONCAT("silver_",LEFT(Table16[[#This Row],[Source_SQL_Server]], SEARCH(".",Table16[[#This Row],[Source_SQL_Server]])-1), "_",Table16[[#This Row],[Source_SQL_Database]],""), _xlfn.CONCAT("silver_",Table16[[#This Row],[Source_SQL_Server]], "_",Table16[[#This Row],[Source_SQL_Database]],"")
)</calculatedColumnFormula>
    </tableColumn>
    <tableColumn id="22" xr3:uid="{7CD0FB52-D201-4A73-A7EF-A216E5FF104D}" name="Bronze_Layer_ExternalTable_ColumnDefinition"/>
    <tableColumn id="14" xr3:uid="{2D8C2FED-2F0E-4419-8B5B-B1D75C770117}" name="Notes"/>
    <tableColumn id="15" xr3:uid="{A122124C-B397-41C0-BD91-698C0A13E40C}" name="IsActive" dataCellStyle="Normal"/>
    <tableColumn id="16" xr3:uid="{56E7DE8B-A178-4498-A526-05DB6B241B2C}" name="SQL Code" dataDxfId="13">
      <calculatedColumnFormula>CLEAN(_xlfn.CONCAT("UNION ALL 
SELECT '",A4,"' AS [",$A$3,"] 
, ","NEWID()"," AS [","ELT_DataFactory_SQL_To_DataLake_RawDataImportConfigList_GUID","]
, '",B4,"' AS [",$B$3,"]
, '",C4,"' AS [",$C$3,"]
, '",D4,"' AS [",$D$3,"]
, '",E4,"' AS [",$E$3,"]
, '",SUBSTITUTE(F4, "'", "''"),"' AS [",$F$3,"]
, '",G4,"' AS [",$G$3,"]
, '",H4,"' AS [",$H$3,"]
, '",I4,"' AS [",$I$3,"]
, '",J4,"' AS [",$J$3,"]
, '",K4,"' AS [",$K$3,"]
, '",L4,"' AS [",$L$3,"]
, '",M4,"' AS [",$M$3,"]
, '",N4,"' AS [",$N$3,"], '",O4,"' AS [",$O$3,"]
, '",P4,"' AS [",$P$3,"]
, '",Q4,"' AS [",$Q$3,"]
, '",R4,"' AS [",$R$3,"]
, '",S4,"' AS [",$S$3,"]
, '",T4,"' AS [",$T$3,"]
, '",U4,"' AS [",$U$3,"]
, '",V4,"' AS [",$V$3,"]
, '",W4,"' AS [",$W$3,"]
, '",X4,"' AS [",$X$3,"]
, '",Y4,"' AS [",$Y$3,"]
, '",Z4,"' AS [",$Z$3,"]
, ","SYSUTCDATETIME()"," AS [","InsertDateTimeUTC","]
, '",AA4,"' AS [",$AA$3,"]
"
))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DF91BD-658E-4B74-A722-D2AEADEB344D}" name="Table13" displayName="Table13" ref="A3:AE29" totalsRowShown="0" headerRowDxfId="10">
  <autoFilter ref="A3:AE29" xr:uid="{95C384FB-4C01-469F-BD2E-5267C39E6A12}"/>
  <tableColumns count="31">
    <tableColumn id="1" xr3:uid="{99877225-CCBD-4A4B-93FE-C1A239313D29}" name="Dataset"/>
    <tableColumn id="30" xr3:uid="{432DE29A-14AC-4D12-BD67-001CC746DB15}" name="Streaming_vs_Batch"/>
    <tableColumn id="31" xr3:uid="{0145586B-AA9D-44E0-A192-130D09DD1998}" name="EventHubs_Namespace_And_Instance_Name"/>
    <tableColumn id="17" xr3:uid="{D8EFFC42-C898-47EB-BB67-C03758158C0E}" name="Original_Source_SQL_Server"/>
    <tableColumn id="18" xr3:uid="{BB9DB745-BEA4-48B3-A472-52280CDD4F68}" name="Original_Source_SQL_Database"/>
    <tableColumn id="8" xr3:uid="{B582160D-8EAC-4747-9CC7-97C49A19DD8A}" name="Original_Source_SQL_Schema"/>
    <tableColumn id="9" xr3:uid="{E07919D3-15A0-4C9C-AA5B-5B3F078FB354}" name="Original_Source_SQL_Table"/>
    <tableColumn id="22" xr3:uid="{9706798D-A017-4DDE-8670-E0051E064CEB}" name="Source_BlobStorage_StorageAccount" dataDxfId="9"/>
    <tableColumn id="23" xr3:uid="{56F1EA48-4A28-4732-A884-ECF7B026C934}" name="Source_BlobStorage_Container"/>
    <tableColumn id="24" xr3:uid="{18195061-7528-43D3-8C98-1857000402BA}" name="Source_BlobStorage_Directory" dataDxfId="8">
      <calculatedColumnFormula>_xlfn.CONCAT("SQLServer_",Table13[[#This Row],[Original_Source_SQL_Server]],"_",Table13[[#This Row],[Original_Source_SQL_Database]],"/",Table13[[#This Row],[Streaming_vs_Batch]],"/MortgageOrigination/",Table13[[#This Row],[EventHubs_Namespace_And_Instance_Name]])</calculatedColumnFormula>
    </tableColumn>
    <tableColumn id="25" xr3:uid="{6DF1D126-6400-4DD3-8B9C-72C69081B44F}" name="Source_BlobStorage_FileName" dataDxfId="7"/>
    <tableColumn id="26" xr3:uid="{2A08E608-BE0C-4173-A591-6966137C2A57}" name="Source_BlobStorage_FileExtention"/>
    <tableColumn id="27" xr3:uid="{70D14503-9BAC-4C23-BFE4-3B4EF8F53F1F}" name="Source_BlobStorage_FileType"/>
    <tableColumn id="28" xr3:uid="{81C3A94B-3C46-4393-8683-7387599626F1}" name="Source_BlobStorage_ColumnDelimitter"/>
    <tableColumn id="19" xr3:uid="{F0D977D7-8157-48C7-B7C2-2887C8A0AF13}" name="Target_BlobStorage_StorageAccount" dataDxfId="6"/>
    <tableColumn id="2" xr3:uid="{5479B54E-D12A-4A27-A177-4BF564F23F6D}" name="Target_BlobStorage_Container"/>
    <tableColumn id="3" xr3:uid="{1999EB6F-7003-4EB6-8541-9C306B5563A2}" name="Target_BlobStorage_Directory" dataDxfId="5" dataCellStyle="Normal">
      <calculatedColumnFormula>_xlfn.CONCAT("SQLServer_",Table13[[#This Row],[Original_Source_SQL_Server]],"_",Table13[[#This Row],[Original_Source_SQL_Database]],"/",Table13[[#This Row],[Streaming_vs_Batch]],"/MortgageOrigination/",Table13[[#This Row],[Original_Source_SQL_Schema]],".",Table13[[#This Row],[Original_Source_SQL_Table]])</calculatedColumnFormula>
    </tableColumn>
    <tableColumn id="4" xr3:uid="{18DD7D4C-5ABA-46EE-9691-297AEEFB895A}" name="Target_BlobStorage_FileName" dataDxfId="4"/>
    <tableColumn id="5" xr3:uid="{51458A03-1C0A-4781-8226-F9FD757615E6}" name="Target_BlobStorage_FileExtention"/>
    <tableColumn id="6" xr3:uid="{994B9D2F-509D-4A65-ACF1-A3EA47FEB9DF}" name="Target_BlobStorage_FileType"/>
    <tableColumn id="7" xr3:uid="{68617762-B526-4257-8F93-3D5ACFA0333D}" name="Target_BlobStorage_ColumnDelimitter"/>
    <tableColumn id="10" xr3:uid="{6F05BBEA-1FA2-4407-831E-D0354B111754}" name="Archive_BlobStorage_Container"/>
    <tableColumn id="11" xr3:uid="{BF832118-4921-448F-AD2E-BD1EE4E0E942}" name="Archive_BlobStorage_Directory"/>
    <tableColumn id="12" xr3:uid="{73C3C966-36C5-45AA-AEEC-3E36638154FA}" name="Archive_MoveOrCopy"/>
    <tableColumn id="13" xr3:uid="{D2AC143A-633C-4508-B8E1-B222443997FC}" name="Archive_Frequency"/>
    <tableColumn id="20" xr3:uid="{852AC5EC-20C5-4892-B118-407ABB1EA6C6}" name="Bronze_Layer_SQLServerlessSchemaName" dataDxfId="3">
      <calculatedColumnFormula>_xlfn.CONCAT("bronze_",Table13[[#This Row],[Original_Source_SQL_Server]], "_",Table13[[#This Row],[Original_Source_SQL_Database]],"")</calculatedColumnFormula>
    </tableColumn>
    <tableColumn id="21" xr3:uid="{5513E816-8474-4267-A6EC-AFD2755B8C03}" name="Silver_Layer_SQLServerlessSchemaName" dataDxfId="2">
      <calculatedColumnFormula>_xlfn.CONCAT("silver_",Table13[[#This Row],[Original_Source_SQL_Server]], "_",Table13[[#This Row],[Original_Source_SQL_Database]],"")</calculatedColumnFormula>
    </tableColumn>
    <tableColumn id="29" xr3:uid="{1E46736F-70E8-4A63-9103-7E871DF9F9D5}" name="Bronze_Layer_ExternalTable_ColumnDefinition" dataDxfId="1"/>
    <tableColumn id="14" xr3:uid="{9C0412DB-9205-4CCE-AFD3-29D75B34A4E2}" name="Notes"/>
    <tableColumn id="15" xr3:uid="{BEC86CB5-8222-4601-BDBD-CE66BFD0E763}" name="IsActive" dataCellStyle="Normal"/>
    <tableColumn id="16" xr3:uid="{5CB59910-0BA7-4CA8-8B5D-BD5DB3346866}" name="SQL Code" dataDxfId="0">
      <calculatedColumnFormula>CLEAN(_xlfn.CONCAT("UNION ALL 
SELECT '",A4,"' AS [",$A$3,"] 
, ","NEWID()"," AS [","ELT_DataFactory_DataLake_To_DataLake_RawDataImportConfigList_GUID","]
, '",B4,"' AS [",$B$3,"]
, '",C4,"' AS [",$C$3,"]
, '",D4,"' AS [",$D$3,"]
, '",E4,"' AS [",$E$3,"]
, '",F4,"' AS [",$F$3,"]
, '",G4,"' AS [",$G$3,"]
, '",H4,"' AS [",$H$3,"]
, '",I4,"' AS [",$I$3,"]
, '",J4,"' AS [",$J$3,"]
, '",K4,"' AS [",$K$3,"]
, '",L4,"' AS [",$L$3,"]
, '",M4,"' AS [",$M$3,"]
, '",N4,"' AS [",$N$3,"]
, '",O4,"' AS [",$O$3,"]
, '",P4,"' AS [",$P$3,"]
, '",Q4,"' AS [",$Q$3,"]
, '",R4,"' AS [",$R$3,"]
, '",S4,"' AS [",$S$3,"]
, '",T4,"' AS [",$T$3,"]
, '",U4,"' AS [",$U$3,"]
, '",V4,"' AS [",$V$3,"]
, '",W4,"' AS [",$W$3,"]
, '",X4,"' AS [",$X$3,"]
, '",Y4,"' AS [",$Y$3,"]
, '",Z4,"' AS [",$Z$3,"]
, '",AA4,"' AS [",$AA$3,"]
, '",AB4,"' AS [",$AB$3,"]
, '",AC4,"' AS [",$AC$3,"]
, ","SYSUTCDATETIME()"," AS [","InsertDateTimeUTC","]
, '",AD4,"' AS [",$AD$3,"]
"
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F1923-DC62-4E82-8111-4E5EDF5E4AAF}">
  <sheetPr>
    <tabColor rgb="FF00B050"/>
  </sheetPr>
  <dimension ref="A1:AB49"/>
  <sheetViews>
    <sheetView zoomScale="115" zoomScaleNormal="115" workbookViewId="0">
      <pane xSplit="1" ySplit="3" topLeftCell="B4" activePane="bottomRight" state="frozen"/>
      <selection pane="bottomRight" activeCell="A11" sqref="A11"/>
      <selection pane="bottomLeft" activeCell="A4" sqref="A4"/>
      <selection pane="topRight" activeCell="B1" sqref="B1"/>
    </sheetView>
  </sheetViews>
  <sheetFormatPr defaultColWidth="97.85546875" defaultRowHeight="16.5" customHeight="1"/>
  <cols>
    <col min="1" max="1" width="104.7109375" bestFit="1" customWidth="1"/>
    <col min="2" max="2" width="22.140625" bestFit="1" customWidth="1"/>
    <col min="3" max="3" width="19.7109375" bestFit="1" customWidth="1"/>
    <col min="4" max="4" width="22.28515625" bestFit="1" customWidth="1"/>
    <col min="5" max="5" width="14.85546875" bestFit="1" customWidth="1"/>
    <col min="6" max="6" width="54" bestFit="1" customWidth="1"/>
    <col min="7" max="7" width="46.42578125" bestFit="1" customWidth="1"/>
    <col min="8" max="8" width="36.28515625" bestFit="1" customWidth="1"/>
    <col min="9" max="9" width="30.85546875" bestFit="1" customWidth="1"/>
    <col min="10" max="10" width="119.28515625" bestFit="1" customWidth="1"/>
    <col min="11" max="11" width="30.7109375" bestFit="1" customWidth="1"/>
    <col min="12" max="12" width="34.140625" bestFit="1" customWidth="1"/>
    <col min="13" max="13" width="29.7109375" bestFit="1" customWidth="1"/>
    <col min="14" max="14" width="38.42578125" bestFit="1" customWidth="1"/>
    <col min="15" max="15" width="20.5703125" bestFit="1" customWidth="1"/>
    <col min="16" max="16" width="23" bestFit="1" customWidth="1"/>
    <col min="17" max="17" width="21.7109375" bestFit="1" customWidth="1"/>
    <col min="18" max="18" width="53.42578125" bestFit="1" customWidth="1"/>
    <col min="19" max="19" width="32.140625" bestFit="1" customWidth="1"/>
    <col min="20" max="20" width="31.42578125" style="2" bestFit="1" customWidth="1"/>
    <col min="21" max="21" width="23" bestFit="1" customWidth="1"/>
    <col min="22" max="22" width="20.5703125" bestFit="1" customWidth="1"/>
    <col min="23" max="23" width="41.7109375" bestFit="1" customWidth="1"/>
    <col min="24" max="24" width="40.5703125" bestFit="1" customWidth="1"/>
    <col min="25" max="25" width="180.42578125" bestFit="1" customWidth="1"/>
    <col min="26" max="26" width="59.140625" bestFit="1" customWidth="1"/>
    <col min="27" max="27" width="10.28515625" bestFit="1" customWidth="1"/>
    <col min="28" max="28" width="255.7109375" bestFit="1" customWidth="1"/>
  </cols>
  <sheetData>
    <row r="1" spans="1:28" ht="16.5" customHeight="1" thickBot="1">
      <c r="A1" s="1" t="s">
        <v>0</v>
      </c>
    </row>
    <row r="2" spans="1:28" ht="16.5" customHeight="1" thickTop="1"/>
    <row r="3" spans="1:28" ht="16.5" customHeight="1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13" t="s">
        <v>8</v>
      </c>
      <c r="I3" s="4" t="s">
        <v>9</v>
      </c>
      <c r="J3" s="17" t="s">
        <v>10</v>
      </c>
      <c r="K3" s="4" t="s">
        <v>11</v>
      </c>
      <c r="L3" s="4" t="s">
        <v>12</v>
      </c>
      <c r="M3" s="4" t="s">
        <v>13</v>
      </c>
      <c r="N3" s="4" t="s">
        <v>14</v>
      </c>
      <c r="O3" s="4" t="s">
        <v>15</v>
      </c>
      <c r="P3" s="4" t="s">
        <v>16</v>
      </c>
      <c r="Q3" s="4" t="s">
        <v>17</v>
      </c>
      <c r="R3" s="4" t="s">
        <v>18</v>
      </c>
      <c r="S3" s="4" t="s">
        <v>19</v>
      </c>
      <c r="T3" s="4" t="s">
        <v>20</v>
      </c>
      <c r="U3" s="4" t="s">
        <v>21</v>
      </c>
      <c r="V3" s="4" t="s">
        <v>22</v>
      </c>
      <c r="W3" s="4" t="s">
        <v>23</v>
      </c>
      <c r="X3" s="4" t="s">
        <v>24</v>
      </c>
      <c r="Y3" s="4" t="s">
        <v>25</v>
      </c>
      <c r="Z3" s="5" t="s">
        <v>26</v>
      </c>
      <c r="AA3" t="s">
        <v>27</v>
      </c>
      <c r="AB3" s="6" t="s">
        <v>28</v>
      </c>
    </row>
    <row r="4" spans="1:28" ht="16.5" customHeight="1">
      <c r="A4" t="s">
        <v>29</v>
      </c>
      <c r="B4" t="s">
        <v>30</v>
      </c>
      <c r="C4" t="s">
        <v>31</v>
      </c>
      <c r="D4" t="s">
        <v>32</v>
      </c>
      <c r="E4" t="s">
        <v>33</v>
      </c>
      <c r="F4" s="2" t="s">
        <v>34</v>
      </c>
      <c r="G4" t="s">
        <v>35</v>
      </c>
      <c r="H4" t="s">
        <v>36</v>
      </c>
      <c r="I4" t="s">
        <v>37</v>
      </c>
      <c r="J4" t="str">
        <f>IF(Table1[[#This Row],[Source_System_Type]]="OnPremisesSQLServer",_xlfn.CONCAT("SQLServer_",Table1[[#This Row],[Source_SQL_Server]],"_",Table1[[#This Row],[Source_SQL_Database]],"/",Table1[[#This Row],[Load_Type]],"/",Table1[[#This Row],[Business_Area]],"/",Table1[[#This Row],[Source_SQL_Schema]],".",Table1[[#This Row],[Source_SQL_Table]]),_xlfn.CONCAT("SQLServer_",LEFT(Table1[[#This Row],[Source_SQL_Server]], SEARCH(".",Table1[[#This Row],[Source_SQL_Server]])-1),"_",Table1[[#This Row],[Source_SQL_Database]],"/",Table1[[#This Row],[Load_Type]],"/",Table1[[#This Row],[Business_Area]],"/",Table1[[#This Row],[Source_SQL_Schema]],".",Table1[[#This Row],[Source_SQL_Table]]))</f>
        <v>SQLServer_HO-VSSQL-SVR01_DW_MO_REPL/BatchDeltaLoad/MortgageOrigination/ccs.Src_Application</v>
      </c>
      <c r="K4" s="7" t="s">
        <v>35</v>
      </c>
      <c r="L4" t="s">
        <v>38</v>
      </c>
      <c r="M4" t="s">
        <v>39</v>
      </c>
      <c r="N4" t="s">
        <v>35</v>
      </c>
      <c r="O4" t="s">
        <v>40</v>
      </c>
      <c r="P4" t="s">
        <v>41</v>
      </c>
      <c r="Q4" t="s">
        <v>42</v>
      </c>
      <c r="R4" s="15" t="s">
        <v>43</v>
      </c>
      <c r="S4" t="s">
        <v>35</v>
      </c>
      <c r="T4" t="s">
        <v>35</v>
      </c>
      <c r="U4" t="s">
        <v>35</v>
      </c>
      <c r="V4" t="s">
        <v>35</v>
      </c>
      <c r="W4" t="str">
        <f>IF(Table1[[#This Row],[Source_System_Type]] ="AzureSQLServer", _xlfn.CONCAT("bronze_",LEFT(Table1[[#This Row],[Source_SQL_Server]], SEARCH(".",Table1[[#This Row],[Source_SQL_Server]])-1), "_",Table1[[#This Row],[Source_SQL_Database]],""), _xlfn.CONCAT("bronze_",Table1[[#This Row],[Source_SQL_Server]], "_",Table1[[#This Row],[Source_SQL_Database]],"")
)</f>
        <v>bronze_HO-VSSQL-SVR01_DW_MO_REPL</v>
      </c>
      <c r="X4" t="str">
        <f>IF(Table1[[#This Row],[Source_System_Type]] ="AzureSQLServer", _xlfn.CONCAT("silver_",LEFT(Table1[[#This Row],[Source_SQL_Server]], SEARCH(".",Table1[[#This Row],[Source_SQL_Server]])-1), "_",Table1[[#This Row],[Source_SQL_Database]],""), _xlfn.CONCAT("silver_",Table1[[#This Row],[Source_SQL_Server]], "_",Table1[[#This Row],[Source_SQL_Database]],"")
)</f>
        <v>silver_HO-VSSQL-SVR01_DW_MO_REPL</v>
      </c>
      <c r="Z4" t="s">
        <v>44</v>
      </c>
      <c r="AA4" s="9">
        <v>1</v>
      </c>
      <c r="AB4" t="str">
        <f t="shared" ref="AB4:AB48" si="0">CLEAN(_xlfn.CONCAT("UNION ALL 
SELECT '",A4,"' AS [",$A$3,"] 
, ","NEWID()"," AS [","ELT_DataFactory_SQL_To_DataLake_RawDataImportConfigList_GUID","]
, '",B4,"' AS [",$B$3,"]
, '",C4,"' AS [",$C$3,"]
, '",D4,"' AS [",$D$3,"]
, '",E4,"' AS [",$E$3,"]
, '",SUBSTITUTE(F4, "'", "''"),"' AS [",$F$3,"]
, '",G4,"' AS [",$G$3,"]
, '",H4,"' AS [",$H$3,"]
, '",I4,"' AS [",$I$3,"]
, '",J4,"' AS [",$J$3,"]
, '",K4,"' AS [",$K$3,"]
, '",L4,"' AS [",$L$3,"]
, '",M4,"' AS [",$M$3,"]
, '",N4,"' AS [",$N$3,"], '",O4,"' AS [",$O$3,"]
, '",P4,"' AS [",$P$3,"]
, '",Q4,"' AS [",$Q$3,"]
, '",R4,"' AS [",$R$3,"]
, '",S4,"' AS [",$S$3,"]
, '",T4,"' AS [",$T$3,"]
, '",U4,"' AS [",$U$3,"]
, '",V4,"' AS [",$V$3,"]
, '",W4,"' AS [",$W$3,"]
, '",X4,"' AS [",$X$3,"]
, '",Y4,"' AS [",$Y$3,"]
, '",Z4,"' AS [",$Z$3,"]
, ","SYSUTCDATETIME()"," AS [","InsertDateTimeUTC","]
, '",AA4,"' AS [",$AA$3,"]
"
))</f>
        <v>UNION ALL SELECT 'Fact - Application - ComCorp SQL Staging Area - Better Life On Prem Data Warehouse' AS [Dataset] , NEWID() AS [ELT_DataFactory_SQL_To_DataLake_RawDataImportConfigList_GUID], 'ComCorp_DailyBatch' AS [Batch_Execution_Tag], 'MortgageOrigination' AS [Business_Area], 'OnPremisesSQLServer' AS [Source_System_Type], 'BatchDeltaLoad' AS [Load_Type], 'CASE        WHEN             CASE                WHEN COALESCE([DateModified], ''1970-01-01'') &gt;= COALESCE([DateCaptured], ''1970-01-01'')                    THEN COALESCE([DateModified], ''1970-01-01'')                ELSE COALESCE([DateCaptured], ''1970-01-01'')            END            &gt;= COALESCE([DWDate], ''1970-01-01'')        THEN             CASE                WHEN COALESCE([DateModified], ''1970-01-01'') &gt;= COALESCE([DateCaptured], ''1970-01-01'')                    THEN COALESCE([DateModified], ''1970-01-01'')                ELSE COALESCE([DateCaptured], ''1970-01-01'')            END        ELSE COALESCE([DWDate], ''1970-01-01'')    END' AS [Delta_Load_Source_LatestModifiedDateTime_Column], 'N/A' AS [Delta_Load_Additional_Filter_Conditions_Code], 'tsuatstratusstorage' AS [Target_BlobStorage_StorageAccount], 'rawdata' AS [Target_BlobStorage_Container], 'SQLServer_HO-VSSQL-SVR01_DW_MO_REPL/BatchDeltaLoad/MortgageOrigination/ccs.Src_Application' AS [Target_BlobStorage_Directory], 'N/A' AS [Target_BlobStorage_FileName], 'parquet' AS [Target_BlobStorage_FileExtention], 'Parquet' AS [Target_BlobStorage_FileType], 'N/A' AS [Target_BlobStorage_ColumnDelimitter], 'HO-VSSQL-SVR01' AS [Source_SQL_Server], 'DW_MO_REPL' AS [Source_SQL_Database], 'ccs' AS [Source_SQL_Schema], 'Src_Application' AS [Source_SQL_Table], 'N/A' AS [Archive_BlobStorage_Container], 'N/A' AS [Archive_BlobStorage_Directory], 'N/A' AS [Archive_MoveOrCopy], 'N/A' AS [Archive_Frequency], 'bronze_HO-VSSQL-SVR01_DW_MO_REPL' AS [Bronze_Layer_SQLServerlessSchemaName], 'silver_HO-VSSQL-SVR01_DW_MO_REPL' AS [Silver_Layer_SQLServerlessSchemaName], '' AS [Bronze_Layer_ExternalTable_ColumnDefinition], 'No Bronze External Table for Batch Delta Load Tables.' AS [Notes], SYSUTCDATETIME() AS [InsertDateTimeUTC], '1' AS [IsActive]</v>
      </c>
    </row>
    <row r="5" spans="1:28" ht="16.5" customHeight="1">
      <c r="A5" t="s">
        <v>45</v>
      </c>
      <c r="B5" t="s">
        <v>30</v>
      </c>
      <c r="C5" t="s">
        <v>31</v>
      </c>
      <c r="D5" t="s">
        <v>32</v>
      </c>
      <c r="E5" t="s">
        <v>33</v>
      </c>
      <c r="F5" s="2" t="s">
        <v>46</v>
      </c>
      <c r="G5" t="s">
        <v>35</v>
      </c>
      <c r="H5" t="s">
        <v>36</v>
      </c>
      <c r="I5" t="s">
        <v>37</v>
      </c>
      <c r="J5" t="str">
        <f>IF(Table1[[#This Row],[Source_System_Type]]="OnPremisesSQLServer",_xlfn.CONCAT("SQLServer_",Table1[[#This Row],[Source_SQL_Server]],"_",Table1[[#This Row],[Source_SQL_Database]],"/",Table1[[#This Row],[Load_Type]],"/",Table1[[#This Row],[Business_Area]],"/",Table1[[#This Row],[Source_SQL_Schema]],".",Table1[[#This Row],[Source_SQL_Table]]),_xlfn.CONCAT("SQLServer_",LEFT(Table1[[#This Row],[Source_SQL_Server]], SEARCH(".",Table1[[#This Row],[Source_SQL_Server]])-1),"_",Table1[[#This Row],[Source_SQL_Database]],"/",Table1[[#This Row],[Load_Type]],"/",Table1[[#This Row],[Business_Area]],"/",Table1[[#This Row],[Source_SQL_Schema]],".",Table1[[#This Row],[Source_SQL_Table]]))</f>
        <v>SQLServer_HO-VSSQL-SVR01_DW_MO_REPL/BatchDeltaLoad/MortgageOrigination/ccs.Src_Events</v>
      </c>
      <c r="K5" s="7" t="s">
        <v>35</v>
      </c>
      <c r="L5" t="s">
        <v>38</v>
      </c>
      <c r="M5" t="s">
        <v>39</v>
      </c>
      <c r="N5" t="s">
        <v>35</v>
      </c>
      <c r="O5" t="s">
        <v>40</v>
      </c>
      <c r="P5" t="s">
        <v>41</v>
      </c>
      <c r="Q5" t="s">
        <v>42</v>
      </c>
      <c r="R5" s="15" t="s">
        <v>47</v>
      </c>
      <c r="S5" t="s">
        <v>35</v>
      </c>
      <c r="T5" t="s">
        <v>35</v>
      </c>
      <c r="U5" t="s">
        <v>35</v>
      </c>
      <c r="V5" t="s">
        <v>35</v>
      </c>
      <c r="W5" t="str">
        <f>IF(Table1[[#This Row],[Source_System_Type]] ="AzureSQLServer", _xlfn.CONCAT("bronze_",LEFT(Table1[[#This Row],[Source_SQL_Server]], SEARCH(".",Table1[[#This Row],[Source_SQL_Server]])-1), "_",Table1[[#This Row],[Source_SQL_Database]],""), _xlfn.CONCAT("bronze_",Table1[[#This Row],[Source_SQL_Server]], "_",Table1[[#This Row],[Source_SQL_Database]],"")
)</f>
        <v>bronze_HO-VSSQL-SVR01_DW_MO_REPL</v>
      </c>
      <c r="X5" t="str">
        <f>IF(Table1[[#This Row],[Source_System_Type]] ="AzureSQLServer", _xlfn.CONCAT("silver_",LEFT(Table1[[#This Row],[Source_SQL_Server]], SEARCH(".",Table1[[#This Row],[Source_SQL_Server]])-1), "_",Table1[[#This Row],[Source_SQL_Database]],""), _xlfn.CONCAT("silver_",Table1[[#This Row],[Source_SQL_Server]], "_",Table1[[#This Row],[Source_SQL_Database]],"")
)</f>
        <v>silver_HO-VSSQL-SVR01_DW_MO_REPL</v>
      </c>
      <c r="Z5" t="s">
        <v>44</v>
      </c>
      <c r="AA5" s="9">
        <v>1</v>
      </c>
      <c r="AB5" t="str">
        <f t="shared" si="0"/>
        <v>UNION ALL SELECT 'Fact - Events - ComCorp SQL Staging Area - Better Life On Prem Data Warehouse' AS [Dataset] , NEWID() AS [ELT_DataFactory_SQL_To_DataLake_RawDataImportConfigList_GUID], 'ComCorp_DailyBatch' AS [Batch_Execution_Tag], 'MortgageOrigination' AS [Business_Area], 'OnPremisesSQLServer' AS [Source_System_Type], 'BatchDeltaLoad' AS [Load_Type], 'COALESCE([DWDate], ''1970-01-01'')' AS [Delta_Load_Source_LatestModifiedDateTime_Column], 'N/A' AS [Delta_Load_Additional_Filter_Conditions_Code], 'tsuatstratusstorage' AS [Target_BlobStorage_StorageAccount], 'rawdata' AS [Target_BlobStorage_Container], 'SQLServer_HO-VSSQL-SVR01_DW_MO_REPL/BatchDeltaLoad/MortgageOrigination/ccs.Src_Events' AS [Target_BlobStorage_Directory], 'N/A' AS [Target_BlobStorage_FileName], 'parquet' AS [Target_BlobStorage_FileExtention], 'Parquet' AS [Target_BlobStorage_FileType], 'N/A' AS [Target_BlobStorage_ColumnDelimitter], 'HO-VSSQL-SVR01' AS [Source_SQL_Server], 'DW_MO_REPL' AS [Source_SQL_Database], 'ccs' AS [Source_SQL_Schema], 'Src_Events' AS [Source_SQL_Table], 'N/A' AS [Archive_BlobStorage_Container], 'N/A' AS [Archive_BlobStorage_Directory], 'N/A' AS [Archive_MoveOrCopy], 'N/A' AS [Archive_Frequency], 'bronze_HO-VSSQL-SVR01_DW_MO_REPL' AS [Bronze_Layer_SQLServerlessSchemaName], 'silver_HO-VSSQL-SVR01_DW_MO_REPL' AS [Silver_Layer_SQLServerlessSchemaName], '' AS [Bronze_Layer_ExternalTable_ColumnDefinition], 'No Bronze External Table for Batch Delta Load Tables.' AS [Notes], SYSUTCDATETIME() AS [InsertDateTimeUTC], '1' AS [IsActive]</v>
      </c>
    </row>
    <row r="6" spans="1:28" ht="16.5" customHeight="1">
      <c r="A6" t="s">
        <v>48</v>
      </c>
      <c r="B6" t="s">
        <v>30</v>
      </c>
      <c r="C6" t="s">
        <v>31</v>
      </c>
      <c r="D6" t="s">
        <v>32</v>
      </c>
      <c r="E6" t="s">
        <v>33</v>
      </c>
      <c r="F6" s="2" t="s">
        <v>34</v>
      </c>
      <c r="G6" t="s">
        <v>35</v>
      </c>
      <c r="H6" t="s">
        <v>36</v>
      </c>
      <c r="I6" t="s">
        <v>37</v>
      </c>
      <c r="J6" t="str">
        <f>IF(Table1[[#This Row],[Source_System_Type]]="OnPremisesSQLServer",_xlfn.CONCAT("SQLServer_",Table1[[#This Row],[Source_SQL_Server]],"_",Table1[[#This Row],[Source_SQL_Database]],"/",Table1[[#This Row],[Load_Type]],"/",Table1[[#This Row],[Business_Area]],"/",Table1[[#This Row],[Source_SQL_Schema]],".",Table1[[#This Row],[Source_SQL_Table]]),_xlfn.CONCAT("SQLServer_",LEFT(Table1[[#This Row],[Source_SQL_Server]], SEARCH(".",Table1[[#This Row],[Source_SQL_Server]])-1),"_",Table1[[#This Row],[Source_SQL_Database]],"/",Table1[[#This Row],[Load_Type]],"/",Table1[[#This Row],[Business_Area]],"/",Table1[[#This Row],[Source_SQL_Schema]],".",Table1[[#This Row],[Source_SQL_Table]]))</f>
        <v>SQLServer_HO-VSSQL-SVR01_DW_MO_REPL/BatchDeltaLoad/MortgageOrigination/ccs.Src_Applicant</v>
      </c>
      <c r="K6" s="7" t="s">
        <v>35</v>
      </c>
      <c r="L6" t="s">
        <v>38</v>
      </c>
      <c r="M6" t="s">
        <v>39</v>
      </c>
      <c r="N6" t="s">
        <v>35</v>
      </c>
      <c r="O6" t="s">
        <v>40</v>
      </c>
      <c r="P6" t="s">
        <v>41</v>
      </c>
      <c r="Q6" t="s">
        <v>42</v>
      </c>
      <c r="R6" t="s">
        <v>49</v>
      </c>
      <c r="S6" t="s">
        <v>35</v>
      </c>
      <c r="T6" t="s">
        <v>35</v>
      </c>
      <c r="U6" t="s">
        <v>35</v>
      </c>
      <c r="V6" t="s">
        <v>35</v>
      </c>
      <c r="W6" t="str">
        <f>IF(Table1[[#This Row],[Source_System_Type]] ="AzureSQLServer", _xlfn.CONCAT("bronze_",LEFT(Table1[[#This Row],[Source_SQL_Server]], SEARCH(".",Table1[[#This Row],[Source_SQL_Server]])-1), "_",Table1[[#This Row],[Source_SQL_Database]],""), _xlfn.CONCAT("bronze_",Table1[[#This Row],[Source_SQL_Server]], "_",Table1[[#This Row],[Source_SQL_Database]],"")
)</f>
        <v>bronze_HO-VSSQL-SVR01_DW_MO_REPL</v>
      </c>
      <c r="X6" t="str">
        <f>IF(Table1[[#This Row],[Source_System_Type]] ="AzureSQLServer", _xlfn.CONCAT("silver_",LEFT(Table1[[#This Row],[Source_SQL_Server]], SEARCH(".",Table1[[#This Row],[Source_SQL_Server]])-1), "_",Table1[[#This Row],[Source_SQL_Database]],""), _xlfn.CONCAT("silver_",Table1[[#This Row],[Source_SQL_Server]], "_",Table1[[#This Row],[Source_SQL_Database]],"")
)</f>
        <v>silver_HO-VSSQL-SVR01_DW_MO_REPL</v>
      </c>
      <c r="Z6" t="s">
        <v>44</v>
      </c>
      <c r="AA6" s="9">
        <v>1</v>
      </c>
      <c r="AB6" t="str">
        <f t="shared" si="0"/>
        <v>UNION ALL SELECT 'Dimension - Applicant - ComCorp SQL Staging Area - Better Life On Prem Data Warehouse' AS [Dataset] , NEWID() AS [ELT_DataFactory_SQL_To_DataLake_RawDataImportConfigList_GUID], 'ComCorp_DailyBatch' AS [Batch_Execution_Tag], 'MortgageOrigination' AS [Business_Area], 'OnPremisesSQLServer' AS [Source_System_Type], 'BatchDeltaLoad' AS [Load_Type], 'CASE        WHEN             CASE                WHEN COALESCE([DateModified], ''1970-01-01'') &gt;= COALESCE([DateCaptured], ''1970-01-01'')                    THEN COALESCE([DateModified], ''1970-01-01'')                ELSE COALESCE([DateCaptured], ''1970-01-01'')            END            &gt;= COALESCE([DWDate], ''1970-01-01'')        THEN             CASE                WHEN COALESCE([DateModified], ''1970-01-01'') &gt;= COALESCE([DateCaptured], ''1970-01-01'')                    THEN COALESCE([DateModified], ''1970-01-01'')                ELSE COALESCE([DateCaptured], ''1970-01-01'')            END        ELSE COALESCE([DWDate], ''1970-01-01'')    END' AS [Delta_Load_Source_LatestModifiedDateTime_Column], 'N/A' AS [Delta_Load_Additional_Filter_Conditions_Code], 'tsuatstratusstorage' AS [Target_BlobStorage_StorageAccount], 'rawdata' AS [Target_BlobStorage_Container], 'SQLServer_HO-VSSQL-SVR01_DW_MO_REPL/BatchDeltaLoad/MortgageOrigination/ccs.Src_Applicant' AS [Target_BlobStorage_Directory], 'N/A' AS [Target_BlobStorage_FileName], 'parquet' AS [Target_BlobStorage_FileExtention], 'Parquet' AS [Target_BlobStorage_FileType], 'N/A' AS [Target_BlobStorage_ColumnDelimitter], 'HO-VSSQL-SVR01' AS [Source_SQL_Server], 'DW_MO_REPL' AS [Source_SQL_Database], 'ccs' AS [Source_SQL_Schema], 'Src_Applicant' AS [Source_SQL_Table], 'N/A' AS [Archive_BlobStorage_Container], 'N/A' AS [Archive_BlobStorage_Directory], 'N/A' AS [Archive_MoveOrCopy], 'N/A' AS [Archive_Frequency], 'bronze_HO-VSSQL-SVR01_DW_MO_REPL' AS [Bronze_Layer_SQLServerlessSchemaName], 'silver_HO-VSSQL-SVR01_DW_MO_REPL' AS [Silver_Layer_SQLServerlessSchemaName], '' AS [Bronze_Layer_ExternalTable_ColumnDefinition], 'No Bronze External Table for Batch Delta Load Tables.' AS [Notes], SYSUTCDATETIME() AS [InsertDateTimeUTC], '1' AS [IsActive]</v>
      </c>
    </row>
    <row r="7" spans="1:28" ht="16.5" customHeight="1">
      <c r="A7" t="s">
        <v>50</v>
      </c>
      <c r="B7" t="s">
        <v>51</v>
      </c>
      <c r="C7" t="s">
        <v>31</v>
      </c>
      <c r="D7" t="s">
        <v>32</v>
      </c>
      <c r="E7" t="s">
        <v>52</v>
      </c>
      <c r="F7" t="s">
        <v>35</v>
      </c>
      <c r="G7" t="s">
        <v>35</v>
      </c>
      <c r="H7" t="s">
        <v>36</v>
      </c>
      <c r="I7" t="s">
        <v>37</v>
      </c>
      <c r="J7" s="2" t="str">
        <f>IF(Table1[[#This Row],[Source_System_Type]]="OnPremisesSQLServer",_xlfn.CONCAT("SQLServer_",Table1[[#This Row],[Source_SQL_Server]],"_",Table1[[#This Row],[Source_SQL_Database]],"/",Table1[[#This Row],[Load_Type]],"/",Table1[[#This Row],[Business_Area]],"/",Table1[[#This Row],[Source_SQL_Schema]],".",Table1[[#This Row],[Source_SQL_Table]]),_xlfn.CONCAT("SQLServer_",LEFT(Table1[[#This Row],[Source_SQL_Server]], SEARCH(".",Table1[[#This Row],[Source_SQL_Server]])-1),"_",Table1[[#This Row],[Source_SQL_Database]],"/",Table1[[#This Row],[Load_Type]],"/",Table1[[#This Row],[Business_Area]],"/",Table1[[#This Row],[Source_SQL_Schema]],".",Table1[[#This Row],[Source_SQL_Table]]))</f>
        <v>SQLServer_IC-SQL-SVR01_SmartApps/BatchFullLoad/MortgageOrigination/dbo.lstCurrentStatuses</v>
      </c>
      <c r="K7" s="7" t="s">
        <v>35</v>
      </c>
      <c r="L7" t="s">
        <v>38</v>
      </c>
      <c r="M7" t="s">
        <v>39</v>
      </c>
      <c r="N7" t="s">
        <v>35</v>
      </c>
      <c r="O7" t="s">
        <v>53</v>
      </c>
      <c r="P7" t="s">
        <v>54</v>
      </c>
      <c r="Q7" t="s">
        <v>55</v>
      </c>
      <c r="R7" t="s">
        <v>56</v>
      </c>
      <c r="S7" t="s">
        <v>35</v>
      </c>
      <c r="T7" t="s">
        <v>35</v>
      </c>
      <c r="U7" t="s">
        <v>35</v>
      </c>
      <c r="V7" t="s">
        <v>35</v>
      </c>
      <c r="W7" t="str">
        <f>IF(Table1[[#This Row],[Source_System_Type]] ="AzureSQLServer", _xlfn.CONCAT("bronze_",LEFT(Table1[[#This Row],[Source_SQL_Server]], SEARCH(".",Table1[[#This Row],[Source_SQL_Server]])-1), "_",Table1[[#This Row],[Source_SQL_Database]],""), _xlfn.CONCAT("bronze_",Table1[[#This Row],[Source_SQL_Server]], "_",Table1[[#This Row],[Source_SQL_Database]],"")
)</f>
        <v>bronze_IC-SQL-SVR01_SmartApps</v>
      </c>
      <c r="X7" t="str">
        <f>IF(Table1[[#This Row],[Source_System_Type]] ="AzureSQLServer", _xlfn.CONCAT("silver_",LEFT(Table1[[#This Row],[Source_SQL_Server]], SEARCH(".",Table1[[#This Row],[Source_SQL_Server]])-1), "_",Table1[[#This Row],[Source_SQL_Database]],""), _xlfn.CONCAT("silver_",Table1[[#This Row],[Source_SQL_Server]], "_",Table1[[#This Row],[Source_SQL_Database]],"")
)</f>
        <v>silver_IC-SQL-SVR01_SmartApps</v>
      </c>
      <c r="Y7" s="2" t="s">
        <v>57</v>
      </c>
      <c r="Z7" t="s">
        <v>58</v>
      </c>
      <c r="AA7" s="9">
        <v>1</v>
      </c>
      <c r="AB7" t="str">
        <f t="shared" si="0"/>
        <v>UNION ALL SELECT 'Dimension - Application Submission Status Codes - SmartApps DB (Deal Maker System)' AS [Dataset] , NEWID() AS [ELT_DataFactory_SQL_To_DataLake_RawDataImportConfigList_GUID], 'SmartApps_DailyBatch' AS [Batch_Execution_Tag], 'MortgageOrigination' AS [Business_Area], 'OnPremisesSQLServer' AS [Source_System_Type], 'BatchFullLoad' AS [Load_Type], 'N/A' AS [Delta_Load_Source_LatestModifiedDateTime_Column], 'N/A' AS [Delta_Load_Additional_Filter_Conditions_Code], 'tsuatstratusstorage' AS [Target_BlobStorage_StorageAccount], 'rawdata' AS [Target_BlobStorage_Container], 'SQLServer_IC-SQL-SVR01_SmartApps/BatchFullLoad/MortgageOrigination/dbo.lstCurrentStatuses' AS [Target_BlobStorage_Directory], 'N/A' AS [Target_BlobStorage_FileName], 'parquet' AS [Target_BlobStorage_FileExtention], 'Parquet' AS [Target_BlobStorage_FileType], 'N/A' AS [Target_BlobStorage_ColumnDelimitter], 'IC-SQL-SVR01' AS [Source_SQL_Server], 'SmartApps' AS [Source_SQL_Database], 'dbo' AS [Source_SQL_Schema], 'lstCurrentStatuses' AS [Source_SQL_Table], 'N/A' AS [Archive_BlobStorage_Container], 'N/A' AS [Archive_BlobStorage_Directory], 'N/A' AS [Archive_MoveOrCopy], 'N/A' AS [Archive_Frequency], 'bronze_IC-SQL-SVR01_SmartApps' AS [Bronze_Layer_SQLServerlessSchemaName], 'silver_IC-SQL-SVR01_SmartApps' AS [Silver_Layer_SQLServerlessSchemaName], '[Description] varchar(8000),[Code] int,[CreateDateTimeUTC] varchar(8000)' AS [Bronze_Layer_ExternalTable_ColumnDefinition], 'None' AS [Notes], SYSUTCDATETIME() AS [InsertDateTimeUTC], '1' AS [IsActive]</v>
      </c>
    </row>
    <row r="8" spans="1:28" ht="16.5" customHeight="1">
      <c r="A8" t="s">
        <v>59</v>
      </c>
      <c r="B8" t="s">
        <v>51</v>
      </c>
      <c r="C8" t="s">
        <v>31</v>
      </c>
      <c r="D8" t="s">
        <v>32</v>
      </c>
      <c r="E8" t="s">
        <v>52</v>
      </c>
      <c r="F8" t="s">
        <v>35</v>
      </c>
      <c r="G8" t="s">
        <v>35</v>
      </c>
      <c r="H8" t="s">
        <v>36</v>
      </c>
      <c r="I8" t="s">
        <v>37</v>
      </c>
      <c r="J8" s="2" t="str">
        <f>IF(Table1[[#This Row],[Source_System_Type]]="OnPremisesSQLServer",_xlfn.CONCAT("SQLServer_",Table1[[#This Row],[Source_SQL_Server]],"_",Table1[[#This Row],[Source_SQL_Database]],"/",Table1[[#This Row],[Load_Type]],"/",Table1[[#This Row],[Business_Area]],"/",Table1[[#This Row],[Source_SQL_Schema]],".",Table1[[#This Row],[Source_SQL_Table]]),_xlfn.CONCAT("SQLServer_",LEFT(Table1[[#This Row],[Source_SQL_Server]], SEARCH(".",Table1[[#This Row],[Source_SQL_Server]])-1),"_",Table1[[#This Row],[Source_SQL_Database]],"/",Table1[[#This Row],[Load_Type]],"/",Table1[[#This Row],[Business_Area]],"/",Table1[[#This Row],[Source_SQL_Schema]],".",Table1[[#This Row],[Source_SQL_Table]]))</f>
        <v>SQLServer_HO-VSSQL-SVR01_DW_MO_REPL/BatchFullLoad/MortgageOrigination/dbo.Banks</v>
      </c>
      <c r="K8" s="7" t="s">
        <v>35</v>
      </c>
      <c r="L8" t="s">
        <v>38</v>
      </c>
      <c r="M8" t="s">
        <v>39</v>
      </c>
      <c r="N8" t="s">
        <v>35</v>
      </c>
      <c r="O8" t="s">
        <v>40</v>
      </c>
      <c r="P8" t="s">
        <v>41</v>
      </c>
      <c r="Q8" t="s">
        <v>55</v>
      </c>
      <c r="R8" t="s">
        <v>60</v>
      </c>
      <c r="S8" t="s">
        <v>35</v>
      </c>
      <c r="T8" t="s">
        <v>35</v>
      </c>
      <c r="U8" t="s">
        <v>35</v>
      </c>
      <c r="V8" t="s">
        <v>35</v>
      </c>
      <c r="W8" t="str">
        <f>IF(Table1[[#This Row],[Source_System_Type]] ="AzureSQLServer", _xlfn.CONCAT("bronze_",LEFT(Table1[[#This Row],[Source_SQL_Server]], SEARCH(".",Table1[[#This Row],[Source_SQL_Server]])-1), "_",Table1[[#This Row],[Source_SQL_Database]],""), _xlfn.CONCAT("bronze_",Table1[[#This Row],[Source_SQL_Server]], "_",Table1[[#This Row],[Source_SQL_Database]],"")
)</f>
        <v>bronze_HO-VSSQL-SVR01_DW_MO_REPL</v>
      </c>
      <c r="X8" t="str">
        <f>IF(Table1[[#This Row],[Source_System_Type]] ="AzureSQLServer", _xlfn.CONCAT("silver_",LEFT(Table1[[#This Row],[Source_SQL_Server]], SEARCH(".",Table1[[#This Row],[Source_SQL_Server]])-1), "_",Table1[[#This Row],[Source_SQL_Database]],""), _xlfn.CONCAT("silver_",Table1[[#This Row],[Source_SQL_Server]], "_",Table1[[#This Row],[Source_SQL_Database]],"")
)</f>
        <v>silver_HO-VSSQL-SVR01_DW_MO_REPL</v>
      </c>
      <c r="Y8" s="2" t="s">
        <v>61</v>
      </c>
      <c r="Z8" t="s">
        <v>58</v>
      </c>
      <c r="AA8" s="9">
        <v>1</v>
      </c>
      <c r="AB8" t="str">
        <f t="shared" si="0"/>
        <v>UNION ALL SELECT 'Reference Data - Banks - Better Life On Prem Data Warehouse' AS [Dataset] , NEWID() AS [ELT_DataFactory_SQL_To_DataLake_RawDataImportConfigList_GUID], 'SmartApps_DailyBatch' AS [Batch_Execution_Tag], 'MortgageOrigination' AS [Business_Area], 'OnPremisesSQLServer' AS [Source_System_Type], 'BatchFullLoad' AS [Load_Type], 'N/A' AS [Delta_Load_Source_LatestModifiedDateTime_Column], 'N/A' AS [Delta_Load_Additional_Filter_Conditions_Code], 'tsuatstratusstorage' AS [Target_BlobStorage_StorageAccount], 'rawdata' AS [Target_BlobStorage_Container], 'SQLServer_HO-VSSQL-SVR01_DW_MO_REPL/BatchFullLoad/MortgageOrigination/dbo.Banks' AS [Target_BlobStorage_Directory], 'N/A' AS [Target_BlobStorage_FileName], 'parquet' AS [Target_BlobStorage_FileExtention], 'Parquet' AS [Target_BlobStorage_FileType], 'N/A' AS [Target_BlobStorage_ColumnDelimitter], 'HO-VSSQL-SVR01' AS [Source_SQL_Server], 'DW_MO_REPL' AS [Source_SQL_Database], 'dbo' AS [Source_SQL_Schema], 'Banks' AS [Source_SQL_Table], 'N/A' AS [Archive_BlobStorage_Container], 'N/A' AS [Archive_BlobStorage_Directory], 'N/A' AS [Archive_MoveOrCopy], 'N/A' AS [Archive_Frequency], 'bronze_HO-VSSQL-SVR01_DW_MO_REPL' AS [Bronze_Layer_SQLServerlessSchemaName], 'silver_HO-VSSQL-SVR01_DW_MO_REPL' AS [Silver_Layer_SQLServerlessSchemaName], '[BankId] int,[BankName] varchar(8000),[CreateDateTimeUTC] varchar(8000)' AS [Bronze_Layer_ExternalTable_ColumnDefinition], 'None' AS [Notes], SYSUTCDATETIME() AS [InsertDateTimeUTC], '1' AS [IsActive]</v>
      </c>
    </row>
    <row r="9" spans="1:28" ht="16.5" customHeight="1">
      <c r="A9" t="s">
        <v>62</v>
      </c>
      <c r="B9" t="s">
        <v>51</v>
      </c>
      <c r="C9" t="s">
        <v>31</v>
      </c>
      <c r="D9" t="s">
        <v>32</v>
      </c>
      <c r="E9" t="s">
        <v>52</v>
      </c>
      <c r="F9" t="s">
        <v>35</v>
      </c>
      <c r="G9" t="s">
        <v>35</v>
      </c>
      <c r="H9" t="s">
        <v>36</v>
      </c>
      <c r="I9" t="s">
        <v>37</v>
      </c>
      <c r="J9" s="2" t="str">
        <f>IF(Table1[[#This Row],[Source_System_Type]]="OnPremisesSQLServer",_xlfn.CONCAT("SQLServer_",Table1[[#This Row],[Source_SQL_Server]],"_",Table1[[#This Row],[Source_SQL_Database]],"/",Table1[[#This Row],[Load_Type]],"/",Table1[[#This Row],[Business_Area]],"/",Table1[[#This Row],[Source_SQL_Schema]],".",Table1[[#This Row],[Source_SQL_Table]]),_xlfn.CONCAT("SQLServer_",LEFT(Table1[[#This Row],[Source_SQL_Server]], SEARCH(".",Table1[[#This Row],[Source_SQL_Server]])-1),"_",Table1[[#This Row],[Source_SQL_Database]],"/",Table1[[#This Row],[Load_Type]],"/",Table1[[#This Row],[Business_Area]],"/",Table1[[#This Row],[Source_SQL_Schema]],".",Table1[[#This Row],[Source_SQL_Table]]))</f>
        <v>SQLServer_IC-SQL-SVR01_DW_STG_MO/BatchFullLoad/MortgageOrigination/dbo.BanksMapping</v>
      </c>
      <c r="K9" s="7" t="s">
        <v>35</v>
      </c>
      <c r="L9" t="s">
        <v>38</v>
      </c>
      <c r="M9" t="s">
        <v>39</v>
      </c>
      <c r="N9" t="s">
        <v>35</v>
      </c>
      <c r="O9" t="s">
        <v>53</v>
      </c>
      <c r="P9" t="s">
        <v>63</v>
      </c>
      <c r="Q9" t="s">
        <v>55</v>
      </c>
      <c r="R9" t="s">
        <v>64</v>
      </c>
      <c r="S9" t="s">
        <v>35</v>
      </c>
      <c r="T9" t="s">
        <v>35</v>
      </c>
      <c r="U9" t="s">
        <v>35</v>
      </c>
      <c r="V9" t="s">
        <v>35</v>
      </c>
      <c r="W9" t="str">
        <f>IF(Table1[[#This Row],[Source_System_Type]] ="AzureSQLServer", _xlfn.CONCAT("bronze_",LEFT(Table1[[#This Row],[Source_SQL_Server]], SEARCH(".",Table1[[#This Row],[Source_SQL_Server]])-1), "_",Table1[[#This Row],[Source_SQL_Database]],""), _xlfn.CONCAT("bronze_",Table1[[#This Row],[Source_SQL_Server]], "_",Table1[[#This Row],[Source_SQL_Database]],"")
)</f>
        <v>bronze_IC-SQL-SVR01_DW_STG_MO</v>
      </c>
      <c r="X9" t="str">
        <f>IF(Table1[[#This Row],[Source_System_Type]] ="AzureSQLServer", _xlfn.CONCAT("silver_",LEFT(Table1[[#This Row],[Source_SQL_Server]], SEARCH(".",Table1[[#This Row],[Source_SQL_Server]])-1), "_",Table1[[#This Row],[Source_SQL_Database]],""), _xlfn.CONCAT("silver_",Table1[[#This Row],[Source_SQL_Server]], "_",Table1[[#This Row],[Source_SQL_Database]],"")
)</f>
        <v>silver_IC-SQL-SVR01_DW_STG_MO</v>
      </c>
      <c r="Y9" s="2" t="s">
        <v>65</v>
      </c>
      <c r="Z9" t="s">
        <v>58</v>
      </c>
      <c r="AA9" s="9">
        <v>1</v>
      </c>
      <c r="AB9" t="str">
        <f t="shared" si="0"/>
        <v>UNION ALL SELECT 'Reference Data - BanksMapping - Better Life On Prem Data Warehouse' AS [Dataset] , NEWID() AS [ELT_DataFactory_SQL_To_DataLake_RawDataImportConfigList_GUID], 'SmartApps_DailyBatch' AS [Batch_Execution_Tag], 'MortgageOrigination' AS [Business_Area], 'OnPremisesSQLServer' AS [Source_System_Type], 'BatchFullLoad' AS [Load_Type], 'N/A' AS [Delta_Load_Source_LatestModifiedDateTime_Column], 'N/A' AS [Delta_Load_Additional_Filter_Conditions_Code], 'tsuatstratusstorage' AS [Target_BlobStorage_StorageAccount], 'rawdata' AS [Target_BlobStorage_Container], 'SQLServer_IC-SQL-SVR01_DW_STG_MO/BatchFullLoad/MortgageOrigination/dbo.BanksMapping' AS [Target_BlobStorage_Directory], 'N/A' AS [Target_BlobStorage_FileName], 'parquet' AS [Target_BlobStorage_FileExtention], 'Parquet' AS [Target_BlobStorage_FileType], 'N/A' AS [Target_BlobStorage_ColumnDelimitter], 'IC-SQL-SVR01' AS [Source_SQL_Server], 'DW_STG_MO' AS [Source_SQL_Database], 'dbo' AS [Source_SQL_Schema], 'BanksMapping' AS [Source_SQL_Table], 'N/A' AS [Archive_BlobStorage_Container], 'N/A' AS [Archive_BlobStorage_Directory], 'N/A' AS [Archive_MoveOrCopy], 'N/A' AS [Archive_Frequency], 'bronze_IC-SQL-SVR01_DW_STG_MO' AS [Bronze_Layer_SQLServerlessSchemaName], 'silver_IC-SQL-SVR01_DW_STG_MO' AS [Silver_Layer_SQLServerlessSchemaName], '[BankMappingId] int,[BankId] int,[SrcBankId] varchar(8000),[SrcSystem] varchar(8000),[CreateDateTimeUTC] varchar(8000)' AS [Bronze_Layer_ExternalTable_ColumnDefinition], 'None' AS [Notes], SYSUTCDATETIME() AS [InsertDateTimeUTC], '1' AS [IsActive]</v>
      </c>
    </row>
    <row r="10" spans="1:28" ht="16.5" customHeight="1">
      <c r="A10" t="s">
        <v>66</v>
      </c>
      <c r="B10" t="s">
        <v>51</v>
      </c>
      <c r="C10" t="s">
        <v>31</v>
      </c>
      <c r="D10" t="s">
        <v>32</v>
      </c>
      <c r="E10" t="s">
        <v>52</v>
      </c>
      <c r="F10" t="s">
        <v>35</v>
      </c>
      <c r="G10" t="s">
        <v>35</v>
      </c>
      <c r="H10" t="s">
        <v>36</v>
      </c>
      <c r="I10" t="s">
        <v>37</v>
      </c>
      <c r="J10" s="2" t="str">
        <f>IF(Table1[[#This Row],[Source_System_Type]]="OnPremisesSQLServer",_xlfn.CONCAT("SQLServer_",Table1[[#This Row],[Source_SQL_Server]],"_",Table1[[#This Row],[Source_SQL_Database]],"/",Table1[[#This Row],[Load_Type]],"/",Table1[[#This Row],[Business_Area]],"/",Table1[[#This Row],[Source_SQL_Schema]],".",Table1[[#This Row],[Source_SQL_Table]]),_xlfn.CONCAT("SQLServer_",LEFT(Table1[[#This Row],[Source_SQL_Server]], SEARCH(".",Table1[[#This Row],[Source_SQL_Server]])-1),"_",Table1[[#This Row],[Source_SQL_Database]],"/",Table1[[#This Row],[Load_Type]],"/",Table1[[#This Row],[Business_Area]],"/",Table1[[#This Row],[Source_SQL_Schema]],".",Table1[[#This Row],[Source_SQL_Table]]))</f>
        <v>SQLServer_HO-VSSQL-SVR01_DW_MO/BatchFullLoad/MortgageOrigination/dbo.BLGTargets</v>
      </c>
      <c r="K10" s="7" t="s">
        <v>35</v>
      </c>
      <c r="L10" t="s">
        <v>38</v>
      </c>
      <c r="M10" t="s">
        <v>39</v>
      </c>
      <c r="N10" t="s">
        <v>35</v>
      </c>
      <c r="O10" t="s">
        <v>40</v>
      </c>
      <c r="P10" t="s">
        <v>67</v>
      </c>
      <c r="Q10" t="s">
        <v>55</v>
      </c>
      <c r="R10" t="s">
        <v>68</v>
      </c>
      <c r="S10" t="s">
        <v>35</v>
      </c>
      <c r="T10" t="s">
        <v>35</v>
      </c>
      <c r="U10" t="s">
        <v>35</v>
      </c>
      <c r="V10" t="s">
        <v>35</v>
      </c>
      <c r="W10" t="str">
        <f>IF(Table1[[#This Row],[Source_System_Type]] ="AzureSQLServer", _xlfn.CONCAT("bronze_",LEFT(Table1[[#This Row],[Source_SQL_Server]], SEARCH(".",Table1[[#This Row],[Source_SQL_Server]])-1), "_",Table1[[#This Row],[Source_SQL_Database]],""), _xlfn.CONCAT("bronze_",Table1[[#This Row],[Source_SQL_Server]], "_",Table1[[#This Row],[Source_SQL_Database]],"")
)</f>
        <v>bronze_HO-VSSQL-SVR01_DW_MO</v>
      </c>
      <c r="X10" t="str">
        <f>IF(Table1[[#This Row],[Source_System_Type]] ="AzureSQLServer", _xlfn.CONCAT("silver_",LEFT(Table1[[#This Row],[Source_SQL_Server]], SEARCH(".",Table1[[#This Row],[Source_SQL_Server]])-1), "_",Table1[[#This Row],[Source_SQL_Database]],""), _xlfn.CONCAT("silver_",Table1[[#This Row],[Source_SQL_Server]], "_",Table1[[#This Row],[Source_SQL_Database]],"")
)</f>
        <v>silver_HO-VSSQL-SVR01_DW_MO</v>
      </c>
      <c r="Y10" s="2" t="s">
        <v>69</v>
      </c>
      <c r="Z10" t="s">
        <v>58</v>
      </c>
      <c r="AA10" s="9">
        <v>1</v>
      </c>
      <c r="AB10" t="str">
        <f t="shared" si="0"/>
        <v>UNION ALL SELECT 'Fact - Better Life Group Targets - Better Life On Prem Data Warehouse' AS [Dataset] , NEWID() AS [ELT_DataFactory_SQL_To_DataLake_RawDataImportConfigList_GUID], 'SmartApps_DailyBatch' AS [Batch_Execution_Tag], 'MortgageOrigination' AS [Business_Area], 'OnPremisesSQLServer' AS [Source_System_Type], 'BatchFullLoad' AS [Load_Type], 'N/A' AS [Delta_Load_Source_LatestModifiedDateTime_Column], 'N/A' AS [Delta_Load_Additional_Filter_Conditions_Code], 'tsuatstratusstorage' AS [Target_BlobStorage_StorageAccount], 'rawdata' AS [Target_BlobStorage_Container], 'SQLServer_HO-VSSQL-SVR01_DW_MO/BatchFullLoad/MortgageOrigination/dbo.BLGTargets' AS [Target_BlobStorage_Directory], 'N/A' AS [Target_BlobStorage_FileName], 'parquet' AS [Target_BlobStorage_FileExtention], 'Parquet' AS [Target_BlobStorage_FileType], 'N/A' AS [Target_BlobStorage_ColumnDelimitter], 'HO-VSSQL-SVR01' AS [Source_SQL_Server], 'DW_MO' AS [Source_SQL_Database], 'dbo' AS [Source_SQL_Schema], 'BLGTargets' AS [Source_SQL_Table], 'N/A' AS [Archive_BlobStorage_Container], 'N/A' AS [Archive_BlobStorage_Directory], 'N/A' AS [Archive_MoveOrCopy], 'N/A' AS [Archive_Frequency], 'bronze_HO-VSSQL-SVR01_DW_MO' AS [Bronze_Layer_SQLServerlessSchemaName], 'silver_HO-VSSQL-SVR01_DW_MO' AS [Silver_Layer_SQLServerlessSchemaName], '[TargetMonth] DATETIME2(7),[BusInd] VARCHAR(8000),[RegionId] INT,[Budget_IntakeVol] FLOAT,[Budget_IntakeVal] FLOAT,[Budget_GrantVol] FLOAT,[Budget_GrantVal] FLOAT,[Budget_RegistrationVol] FLOAT,[Budget_RegistrationVal] FLOAT,[Stretch_IntakeVol] FLOAT,[Stretch_IntakeVal] FLOAT,[Stretch_GrantVol] FLOAT,[Stretch_GrantVal] FLOAT,[Stretch_RegistrationVol] FLOAT,[Stretch_RegistrationVal] FLOAT,[CreateDateTimeUTC] VARCHAR(8000)' AS [Bronze_Layer_ExternalTable_ColumnDefinition], 'None' AS [Notes], SYSUTCDATETIME() AS [InsertDateTimeUTC], '1' AS [IsActive]</v>
      </c>
    </row>
    <row r="11" spans="1:28" ht="16.5" customHeight="1">
      <c r="A11" t="s">
        <v>70</v>
      </c>
      <c r="B11" t="s">
        <v>51</v>
      </c>
      <c r="C11" t="s">
        <v>31</v>
      </c>
      <c r="D11" t="s">
        <v>32</v>
      </c>
      <c r="E11" t="s">
        <v>52</v>
      </c>
      <c r="F11" t="s">
        <v>35</v>
      </c>
      <c r="G11" t="s">
        <v>35</v>
      </c>
      <c r="H11" t="s">
        <v>36</v>
      </c>
      <c r="I11" t="s">
        <v>37</v>
      </c>
      <c r="J11" s="2" t="str">
        <f>IF(Table1[[#This Row],[Source_System_Type]]="OnPremisesSQLServer",_xlfn.CONCAT("SQLServer_",Table1[[#This Row],[Source_SQL_Server]],"_",Table1[[#This Row],[Source_SQL_Database]],"/",Table1[[#This Row],[Load_Type]],"/",Table1[[#This Row],[Business_Area]],"/",Table1[[#This Row],[Source_SQL_Schema]],".",Table1[[#This Row],[Source_SQL_Table]]),_xlfn.CONCAT("SQLServer_",LEFT(Table1[[#This Row],[Source_SQL_Server]], SEARCH(".",Table1[[#This Row],[Source_SQL_Server]])-1),"_",Table1[[#This Row],[Source_SQL_Database]],"/",Table1[[#This Row],[Load_Type]],"/",Table1[[#This Row],[Business_Area]],"/",Table1[[#This Row],[Source_SQL_Schema]],".",Table1[[#This Row],[Source_SQL_Table]]))</f>
        <v>SQLServer_HO-VSSQL-SVR01_DW_MO_REPL/BatchFullLoad/MortgageOrigination/dbo.BBRegion</v>
      </c>
      <c r="K11" s="7" t="s">
        <v>35</v>
      </c>
      <c r="L11" t="s">
        <v>38</v>
      </c>
      <c r="M11" t="s">
        <v>39</v>
      </c>
      <c r="N11" t="s">
        <v>35</v>
      </c>
      <c r="O11" t="s">
        <v>40</v>
      </c>
      <c r="P11" t="s">
        <v>41</v>
      </c>
      <c r="Q11" t="s">
        <v>55</v>
      </c>
      <c r="R11" t="s">
        <v>71</v>
      </c>
      <c r="S11" t="s">
        <v>35</v>
      </c>
      <c r="T11" t="s">
        <v>35</v>
      </c>
      <c r="U11" t="s">
        <v>35</v>
      </c>
      <c r="V11" t="s">
        <v>35</v>
      </c>
      <c r="W11" t="str">
        <f>IF(Table1[[#This Row],[Source_System_Type]] ="AzureSQLServer", _xlfn.CONCAT("bronze_",LEFT(Table1[[#This Row],[Source_SQL_Server]], SEARCH(".",Table1[[#This Row],[Source_SQL_Server]])-1), "_",Table1[[#This Row],[Source_SQL_Database]],""), _xlfn.CONCAT("bronze_",Table1[[#This Row],[Source_SQL_Server]], "_",Table1[[#This Row],[Source_SQL_Database]],"")
)</f>
        <v>bronze_HO-VSSQL-SVR01_DW_MO_REPL</v>
      </c>
      <c r="X11" t="str">
        <f>IF(Table1[[#This Row],[Source_System_Type]] ="AzureSQLServer", _xlfn.CONCAT("silver_",LEFT(Table1[[#This Row],[Source_SQL_Server]], SEARCH(".",Table1[[#This Row],[Source_SQL_Server]])-1), "_",Table1[[#This Row],[Source_SQL_Database]],""), _xlfn.CONCAT("silver_",Table1[[#This Row],[Source_SQL_Server]], "_",Table1[[#This Row],[Source_SQL_Database]],"")
)</f>
        <v>silver_HO-VSSQL-SVR01_DW_MO_REPL</v>
      </c>
      <c r="Y11" s="2" t="s">
        <v>72</v>
      </c>
      <c r="Z11" t="s">
        <v>58</v>
      </c>
      <c r="AA11" s="9">
        <v>1</v>
      </c>
      <c r="AB11" t="str">
        <f t="shared" si="0"/>
        <v>UNION ALL SELECT 'Reference Data - Better Bond Region Mapping - Better Life On Prem Data Warehouse' AS [Dataset] , NEWID() AS [ELT_DataFactory_SQL_To_DataLake_RawDataImportConfigList_GUID], 'SmartApps_DailyBatch' AS [Batch_Execution_Tag], 'MortgageOrigination' AS [Business_Area], 'OnPremisesSQLServer' AS [Source_System_Type], 'BatchFullLoad' AS [Load_Type], 'N/A' AS [Delta_Load_Source_LatestModifiedDateTime_Column], 'N/A' AS [Delta_Load_Additional_Filter_Conditions_Code], 'tsuatstratusstorage' AS [Target_BlobStorage_StorageAccount], 'rawdata' AS [Target_BlobStorage_Container], 'SQLServer_HO-VSSQL-SVR01_DW_MO_REPL/BatchFullLoad/MortgageOrigination/dbo.BBRegion' AS [Target_BlobStorage_Directory], 'N/A' AS [Target_BlobStorage_FileName], 'parquet' AS [Target_BlobStorage_FileExtention], 'Parquet' AS [Target_BlobStorage_FileType], 'N/A' AS [Target_BlobStorage_ColumnDelimitter], 'HO-VSSQL-SVR01' AS [Source_SQL_Server], 'DW_MO_REPL' AS [Source_SQL_Database], 'dbo' AS [Source_SQL_Schema], 'BBRegion' AS [Source_SQL_Table], 'N/A' AS [Archive_BlobStorage_Container], 'N/A' AS [Archive_BlobStorage_Directory], 'N/A' AS [Archive_MoveOrCopy], 'N/A' AS [Archive_Frequency], 'bronze_HO-VSSQL-SVR01_DW_MO_REPL' AS [Bronze_Layer_SQLServerlessSchemaName], 'silver_HO-VSSQL-SVR01_DW_MO_REPL' AS [Silver_Layer_SQLServerlessSchemaName], '[RegionId] int,[RegionName] varchar(8000),[DMIntRegionId] varchar(8000),[DMRegionEntityId] varchar(8000),[CreateDateTimeUTC] varchar(8000)' AS [Bronze_Layer_ExternalTable_ColumnDefinition], 'None' AS [Notes], SYSUTCDATETIME() AS [InsertDateTimeUTC], '1' AS [IsActive]</v>
      </c>
    </row>
    <row r="12" spans="1:28" ht="16.5" customHeight="1">
      <c r="A12" t="s">
        <v>73</v>
      </c>
      <c r="B12" t="s">
        <v>51</v>
      </c>
      <c r="C12" t="s">
        <v>31</v>
      </c>
      <c r="D12" t="s">
        <v>32</v>
      </c>
      <c r="E12" t="s">
        <v>52</v>
      </c>
      <c r="F12" t="s">
        <v>35</v>
      </c>
      <c r="G12" t="s">
        <v>35</v>
      </c>
      <c r="H12" t="s">
        <v>36</v>
      </c>
      <c r="I12" t="s">
        <v>37</v>
      </c>
      <c r="J12" s="2" t="str">
        <f>IF(Table1[[#This Row],[Source_System_Type]]="OnPremisesSQLServer",_xlfn.CONCAT("SQLServer_",Table1[[#This Row],[Source_SQL_Server]],"_",Table1[[#This Row],[Source_SQL_Database]],"/",Table1[[#This Row],[Load_Type]],"/",Table1[[#This Row],[Business_Area]],"/",Table1[[#This Row],[Source_SQL_Schema]],".",Table1[[#This Row],[Source_SQL_Table]]),_xlfn.CONCAT("SQLServer_",LEFT(Table1[[#This Row],[Source_SQL_Server]], SEARCH(".",Table1[[#This Row],[Source_SQL_Server]])-1),"_",Table1[[#This Row],[Source_SQL_Database]],"/",Table1[[#This Row],[Load_Type]],"/",Table1[[#This Row],[Business_Area]],"/",Table1[[#This Row],[Source_SQL_Schema]],".",Table1[[#This Row],[Source_SQL_Table]]))</f>
        <v>SQLServer_IC-SQL-SVR01_DW_STG_MO/BatchFullLoad/MortgageOrigination/dbo.MMRegion</v>
      </c>
      <c r="K12" s="7" t="s">
        <v>35</v>
      </c>
      <c r="L12" t="s">
        <v>38</v>
      </c>
      <c r="M12" t="s">
        <v>39</v>
      </c>
      <c r="N12" t="s">
        <v>35</v>
      </c>
      <c r="O12" t="s">
        <v>53</v>
      </c>
      <c r="P12" t="s">
        <v>63</v>
      </c>
      <c r="Q12" t="s">
        <v>55</v>
      </c>
      <c r="R12" t="s">
        <v>74</v>
      </c>
      <c r="S12" t="s">
        <v>35</v>
      </c>
      <c r="T12" t="s">
        <v>35</v>
      </c>
      <c r="U12" t="s">
        <v>35</v>
      </c>
      <c r="V12" t="s">
        <v>35</v>
      </c>
      <c r="W12" t="str">
        <f>IF(Table1[[#This Row],[Source_System_Type]] ="AzureSQLServer", _xlfn.CONCAT("bronze_",LEFT(Table1[[#This Row],[Source_SQL_Server]], SEARCH(".",Table1[[#This Row],[Source_SQL_Server]])-1), "_",Table1[[#This Row],[Source_SQL_Database]],""), _xlfn.CONCAT("bronze_",Table1[[#This Row],[Source_SQL_Server]], "_",Table1[[#This Row],[Source_SQL_Database]],"")
)</f>
        <v>bronze_IC-SQL-SVR01_DW_STG_MO</v>
      </c>
      <c r="X12" t="str">
        <f>IF(Table1[[#This Row],[Source_System_Type]] ="AzureSQLServer", _xlfn.CONCAT("silver_",LEFT(Table1[[#This Row],[Source_SQL_Server]], SEARCH(".",Table1[[#This Row],[Source_SQL_Server]])-1), "_",Table1[[#This Row],[Source_SQL_Database]],""), _xlfn.CONCAT("silver_",Table1[[#This Row],[Source_SQL_Server]], "_",Table1[[#This Row],[Source_SQL_Database]],"")
)</f>
        <v>silver_IC-SQL-SVR01_DW_STG_MO</v>
      </c>
      <c r="Y12" s="2" t="s">
        <v>75</v>
      </c>
      <c r="Z12" t="s">
        <v>58</v>
      </c>
      <c r="AA12" s="9">
        <v>1</v>
      </c>
      <c r="AB12" t="str">
        <f t="shared" si="0"/>
        <v>UNION ALL SELECT 'Reference Data - Mortgage Max Region Mapping - Better Life On Prem Data Warehouse' AS [Dataset] , NEWID() AS [ELT_DataFactory_SQL_To_DataLake_RawDataImportConfigList_GUID], 'SmartApps_DailyBatch' AS [Batch_Execution_Tag], 'MortgageOrigination' AS [Business_Area], 'OnPremisesSQLServer' AS [Source_System_Type], 'BatchFullLoad' AS [Load_Type], 'N/A' AS [Delta_Load_Source_LatestModifiedDateTime_Column], 'N/A' AS [Delta_Load_Additional_Filter_Conditions_Code], 'tsuatstratusstorage' AS [Target_BlobStorage_StorageAccount], 'rawdata' AS [Target_BlobStorage_Container], 'SQLServer_IC-SQL-SVR01_DW_STG_MO/BatchFullLoad/MortgageOrigination/dbo.MMRegion' AS [Target_BlobStorage_Directory], 'N/A' AS [Target_BlobStorage_FileName], 'parquet' AS [Target_BlobStorage_FileExtention], 'Parquet' AS [Target_BlobStorage_FileType], 'N/A' AS [Target_BlobStorage_ColumnDelimitter], 'IC-SQL-SVR01' AS [Source_SQL_Server], 'DW_STG_MO' AS [Source_SQL_Database], 'dbo' AS [Source_SQL_Schema], 'MMRegion' AS [Source_SQL_Table], 'N/A' AS [Archive_BlobStorage_Container], 'N/A' AS [Archive_BlobStorage_Directory], 'N/A' AS [Archive_MoveOrCopy], 'N/A' AS [Archive_Frequency], 'bronze_IC-SQL-SVR01_DW_STG_MO' AS [Bronze_Layer_SQLServerlessSchemaName], 'silver_IC-SQL-SVR01_DW_STG_MO' AS [Silver_Layer_SQLServerlessSchemaName], '[RegionId] int,[RegionName] varchar(8000),[CreateDateTimeUTC] varchar(8000)' AS [Bronze_Layer_ExternalTable_ColumnDefinition], 'None' AS [Notes], SYSUTCDATETIME() AS [InsertDateTimeUTC], '1' AS [IsActive]</v>
      </c>
    </row>
    <row r="13" spans="1:28" ht="16.5" customHeight="1">
      <c r="A13" t="s">
        <v>76</v>
      </c>
      <c r="B13" t="s">
        <v>51</v>
      </c>
      <c r="C13" t="s">
        <v>31</v>
      </c>
      <c r="D13" t="s">
        <v>32</v>
      </c>
      <c r="E13" t="s">
        <v>52</v>
      </c>
      <c r="F13" t="s">
        <v>35</v>
      </c>
      <c r="G13" t="s">
        <v>35</v>
      </c>
      <c r="H13" t="s">
        <v>36</v>
      </c>
      <c r="I13" t="s">
        <v>37</v>
      </c>
      <c r="J13" s="2" t="str">
        <f>IF(Table1[[#This Row],[Source_System_Type]]="OnPremisesSQLServer",_xlfn.CONCAT("SQLServer_",Table1[[#This Row],[Source_SQL_Server]],"_",Table1[[#This Row],[Source_SQL_Database]],"/",Table1[[#This Row],[Load_Type]],"/",Table1[[#This Row],[Business_Area]],"/",Table1[[#This Row],[Source_SQL_Schema]],".",Table1[[#This Row],[Source_SQL_Table]]),_xlfn.CONCAT("SQLServer_",LEFT(Table1[[#This Row],[Source_SQL_Server]], SEARCH(".",Table1[[#This Row],[Source_SQL_Server]])-1),"_",Table1[[#This Row],[Source_SQL_Database]],"/",Table1[[#This Row],[Load_Type]],"/",Table1[[#This Row],[Business_Area]],"/",Table1[[#This Row],[Source_SQL_Schema]],".",Table1[[#This Row],[Source_SQL_Table]]))</f>
        <v>SQLServer_HO-VSSQL-SVR01_DW_MO_REPL/BatchFullLoad/MortgageOrigination/dbo.MMEntityRegionChannelMapping</v>
      </c>
      <c r="K13" s="7" t="s">
        <v>35</v>
      </c>
      <c r="L13" t="s">
        <v>38</v>
      </c>
      <c r="M13" t="s">
        <v>39</v>
      </c>
      <c r="N13" t="s">
        <v>35</v>
      </c>
      <c r="O13" t="s">
        <v>40</v>
      </c>
      <c r="P13" t="s">
        <v>41</v>
      </c>
      <c r="Q13" t="s">
        <v>55</v>
      </c>
      <c r="R13" t="s">
        <v>77</v>
      </c>
      <c r="S13" t="s">
        <v>35</v>
      </c>
      <c r="T13" t="s">
        <v>35</v>
      </c>
      <c r="U13" t="s">
        <v>35</v>
      </c>
      <c r="V13" t="s">
        <v>35</v>
      </c>
      <c r="W13" t="str">
        <f>IF(Table1[[#This Row],[Source_System_Type]] ="AzureSQLServer", _xlfn.CONCAT("bronze_",LEFT(Table1[[#This Row],[Source_SQL_Server]], SEARCH(".",Table1[[#This Row],[Source_SQL_Server]])-1), "_",Table1[[#This Row],[Source_SQL_Database]],""), _xlfn.CONCAT("bronze_",Table1[[#This Row],[Source_SQL_Server]], "_",Table1[[#This Row],[Source_SQL_Database]],"")
)</f>
        <v>bronze_HO-VSSQL-SVR01_DW_MO_REPL</v>
      </c>
      <c r="X13" t="str">
        <f>IF(Table1[[#This Row],[Source_System_Type]] ="AzureSQLServer", _xlfn.CONCAT("silver_",LEFT(Table1[[#This Row],[Source_SQL_Server]], SEARCH(".",Table1[[#This Row],[Source_SQL_Server]])-1), "_",Table1[[#This Row],[Source_SQL_Database]],""), _xlfn.CONCAT("silver_",Table1[[#This Row],[Source_SQL_Server]], "_",Table1[[#This Row],[Source_SQL_Database]],"")
)</f>
        <v>silver_HO-VSSQL-SVR01_DW_MO_REPL</v>
      </c>
      <c r="Y13" s="2" t="s">
        <v>78</v>
      </c>
      <c r="Z13" t="s">
        <v>58</v>
      </c>
      <c r="AA13" s="9">
        <v>1</v>
      </c>
      <c r="AB13" t="str">
        <f t="shared" si="0"/>
        <v>UNION ALL SELECT 'Reference Data - Mortgage Max Entity Channel Region Mapping - Better Life On Prem Data Warehouse' AS [Dataset] , NEWID() AS [ELT_DataFactory_SQL_To_DataLake_RawDataImportConfigList_GUID], 'SmartApps_DailyBatch' AS [Batch_Execution_Tag], 'MortgageOrigination' AS [Business_Area], 'OnPremisesSQLServer' AS [Source_System_Type], 'BatchFullLoad' AS [Load_Type], 'N/A' AS [Delta_Load_Source_LatestModifiedDateTime_Column], 'N/A' AS [Delta_Load_Additional_Filter_Conditions_Code], 'tsuatstratusstorage' AS [Target_BlobStorage_StorageAccount], 'rawdata' AS [Target_BlobStorage_Container], 'SQLServer_HO-VSSQL-SVR01_DW_MO_REPL/BatchFullLoad/MortgageOrigination/dbo.MMEntityRegionChannelMapping' AS [Target_BlobStorage_Directory], 'N/A' AS [Target_BlobStorage_FileName], 'parquet' AS [Target_BlobStorage_FileExtention], 'Parquet' AS [Target_BlobStorage_FileType], 'N/A' AS [Target_BlobStorage_ColumnDelimitter], 'HO-VSSQL-SVR01' AS [Source_SQL_Server], 'DW_MO_REPL' AS [Source_SQL_Database], 'dbo' AS [Source_SQL_Schema], 'MMEntityRegionChannelMapping' AS [Source_SQL_Table], 'N/A' AS [Archive_BlobStorage_Container], 'N/A' AS [Archive_BlobStorage_Directory], 'N/A' AS [Archive_MoveOrCopy], 'N/A' AS [Archive_Frequency], 'bronze_HO-VSSQL-SVR01_DW_MO_REPL' AS [Bronze_Layer_SQLServerlessSchemaName], 'silver_HO-VSSQL-SVR01_DW_MO_REPL' AS [Silver_Layer_SQLServerlessSchemaName], '[BusinessEntityId] int,[RegionId] int,[ChannelId] int,[CreateDateTimeUTC] varchar(8000)' AS [Bronze_Layer_ExternalTable_ColumnDefinition], 'None' AS [Notes], SYSUTCDATETIME() AS [InsertDateTimeUTC], '1' AS [IsActive]</v>
      </c>
    </row>
    <row r="14" spans="1:28" ht="16.5" customHeight="1">
      <c r="A14" t="s">
        <v>79</v>
      </c>
      <c r="B14" t="s">
        <v>51</v>
      </c>
      <c r="C14" t="s">
        <v>31</v>
      </c>
      <c r="D14" t="s">
        <v>32</v>
      </c>
      <c r="E14" t="s">
        <v>52</v>
      </c>
      <c r="F14" t="s">
        <v>35</v>
      </c>
      <c r="G14" t="s">
        <v>35</v>
      </c>
      <c r="H14" t="s">
        <v>36</v>
      </c>
      <c r="I14" t="s">
        <v>37</v>
      </c>
      <c r="J14" s="2" t="str">
        <f>IF(Table1[[#This Row],[Source_System_Type]]="OnPremisesSQLServer",_xlfn.CONCAT("SQLServer_",Table1[[#This Row],[Source_SQL_Server]],"_",Table1[[#This Row],[Source_SQL_Database]],"/",Table1[[#This Row],[Load_Type]],"/",Table1[[#This Row],[Business_Area]],"/",Table1[[#This Row],[Source_SQL_Schema]],".",Table1[[#This Row],[Source_SQL_Table]]),_xlfn.CONCAT("SQLServer_",LEFT(Table1[[#This Row],[Source_SQL_Server]], SEARCH(".",Table1[[#This Row],[Source_SQL_Server]])-1),"_",Table1[[#This Row],[Source_SQL_Database]],"/",Table1[[#This Row],[Load_Type]],"/",Table1[[#This Row],[Business_Area]],"/",Table1[[#This Row],[Source_SQL_Schema]],".",Table1[[#This Row],[Source_SQL_Table]]))</f>
        <v>SQLServer_HO-VSSQL-SVR01_DW_MO_REPL/BatchFullLoad/MortgageOrigination/dbo.MMEntityBranchRegionMapping</v>
      </c>
      <c r="K14" s="7" t="s">
        <v>35</v>
      </c>
      <c r="L14" t="s">
        <v>38</v>
      </c>
      <c r="M14" t="s">
        <v>39</v>
      </c>
      <c r="N14" t="s">
        <v>35</v>
      </c>
      <c r="O14" t="s">
        <v>40</v>
      </c>
      <c r="P14" t="s">
        <v>41</v>
      </c>
      <c r="Q14" t="s">
        <v>55</v>
      </c>
      <c r="R14" t="s">
        <v>80</v>
      </c>
      <c r="S14" t="s">
        <v>35</v>
      </c>
      <c r="T14" t="s">
        <v>35</v>
      </c>
      <c r="U14" t="s">
        <v>35</v>
      </c>
      <c r="V14" t="s">
        <v>35</v>
      </c>
      <c r="W14" t="str">
        <f>IF(Table1[[#This Row],[Source_System_Type]] ="AzureSQLServer", _xlfn.CONCAT("bronze_",LEFT(Table1[[#This Row],[Source_SQL_Server]], SEARCH(".",Table1[[#This Row],[Source_SQL_Server]])-1), "_",Table1[[#This Row],[Source_SQL_Database]],""), _xlfn.CONCAT("bronze_",Table1[[#This Row],[Source_SQL_Server]], "_",Table1[[#This Row],[Source_SQL_Database]],"")
)</f>
        <v>bronze_HO-VSSQL-SVR01_DW_MO_REPL</v>
      </c>
      <c r="X14" t="str">
        <f>IF(Table1[[#This Row],[Source_System_Type]] ="AzureSQLServer", _xlfn.CONCAT("silver_",LEFT(Table1[[#This Row],[Source_SQL_Server]], SEARCH(".",Table1[[#This Row],[Source_SQL_Server]])-1), "_",Table1[[#This Row],[Source_SQL_Database]],""), _xlfn.CONCAT("silver_",Table1[[#This Row],[Source_SQL_Server]], "_",Table1[[#This Row],[Source_SQL_Database]],"")
)</f>
        <v>silver_HO-VSSQL-SVR01_DW_MO_REPL</v>
      </c>
      <c r="Y14" s="2" t="s">
        <v>81</v>
      </c>
      <c r="Z14" t="s">
        <v>58</v>
      </c>
      <c r="AA14" s="9">
        <v>1</v>
      </c>
      <c r="AB14" t="str">
        <f t="shared" si="0"/>
        <v>UNION ALL SELECT 'Reference Data - Mortgage Max Entity Branch Region Mapping - Better Life On Prem Data Warehouse' AS [Dataset] , NEWID() AS [ELT_DataFactory_SQL_To_DataLake_RawDataImportConfigList_GUID], 'SmartApps_DailyBatch' AS [Batch_Execution_Tag], 'MortgageOrigination' AS [Business_Area], 'OnPremisesSQLServer' AS [Source_System_Type], 'BatchFullLoad' AS [Load_Type], 'N/A' AS [Delta_Load_Source_LatestModifiedDateTime_Column], 'N/A' AS [Delta_Load_Additional_Filter_Conditions_Code], 'tsuatstratusstorage' AS [Target_BlobStorage_StorageAccount], 'rawdata' AS [Target_BlobStorage_Container], 'SQLServer_HO-VSSQL-SVR01_DW_MO_REPL/BatchFullLoad/MortgageOrigination/dbo.MMEntityBranchRegionMapping' AS [Target_BlobStorage_Directory], 'N/A' AS [Target_BlobStorage_FileName], 'parquet' AS [Target_BlobStorage_FileExtention], 'Parquet' AS [Target_BlobStorage_FileType], 'N/A' AS [Target_BlobStorage_ColumnDelimitter], 'HO-VSSQL-SVR01' AS [Source_SQL_Server], 'DW_MO_REPL' AS [Source_SQL_Database], 'dbo' AS [Source_SQL_Schema], 'MMEntityBranchRegionMapping' AS [Source_SQL_Table], 'N/A' AS [Archive_BlobStorage_Container], 'N/A' AS [Archive_BlobStorage_Directory], 'N/A' AS [Archive_MoveOrCopy], 'N/A' AS [Archive_Frequency], 'bronze_HO-VSSQL-SVR01_DW_MO_REPL' AS [Bronze_Layer_SQLServerlessSchemaName], 'silver_HO-VSSQL-SVR01_DW_MO_REPL' AS [Silver_Layer_SQLServerlessSchemaName], '[BranchId] int,[BusinessEntityId] int,[RegionId] int,[CreateDateTimeUTC] varchar(8000)' AS [Bronze_Layer_ExternalTable_ColumnDefinition], 'None' AS [Notes], SYSUTCDATETIME() AS [InsertDateTimeUTC], '1' AS [IsActive]</v>
      </c>
    </row>
    <row r="15" spans="1:28" ht="16.5" customHeight="1">
      <c r="A15" t="s">
        <v>82</v>
      </c>
      <c r="B15" t="s">
        <v>51</v>
      </c>
      <c r="C15" t="s">
        <v>31</v>
      </c>
      <c r="D15" t="s">
        <v>32</v>
      </c>
      <c r="E15" t="s">
        <v>52</v>
      </c>
      <c r="F15" t="s">
        <v>35</v>
      </c>
      <c r="G15" t="s">
        <v>35</v>
      </c>
      <c r="H15" t="s">
        <v>36</v>
      </c>
      <c r="I15" t="s">
        <v>37</v>
      </c>
      <c r="J15" s="2" t="str">
        <f>IF(Table1[[#This Row],[Source_System_Type]]="OnPremisesSQLServer",_xlfn.CONCAT("SQLServer_",Table1[[#This Row],[Source_SQL_Server]],"_",Table1[[#This Row],[Source_SQL_Database]],"/",Table1[[#This Row],[Load_Type]],"/",Table1[[#This Row],[Business_Area]],"/",Table1[[#This Row],[Source_SQL_Schema]],".",Table1[[#This Row],[Source_SQL_Table]]),_xlfn.CONCAT("SQLServer_",LEFT(Table1[[#This Row],[Source_SQL_Server]], SEARCH(".",Table1[[#This Row],[Source_SQL_Server]])-1),"_",Table1[[#This Row],[Source_SQL_Database]],"/",Table1[[#This Row],[Load_Type]],"/",Table1[[#This Row],[Business_Area]],"/",Table1[[#This Row],[Source_SQL_Schema]],".",Table1[[#This Row],[Source_SQL_Table]]))</f>
        <v>SQLServer_HO-VSSQL-SVR01_DW_MO_REPL/BatchFullLoad/MortgageOrigination/dbo.StatusCodes</v>
      </c>
      <c r="K15" s="7" t="s">
        <v>35</v>
      </c>
      <c r="L15" t="s">
        <v>38</v>
      </c>
      <c r="M15" t="s">
        <v>39</v>
      </c>
      <c r="N15" t="s">
        <v>35</v>
      </c>
      <c r="O15" t="s">
        <v>40</v>
      </c>
      <c r="P15" t="s">
        <v>41</v>
      </c>
      <c r="Q15" t="s">
        <v>55</v>
      </c>
      <c r="R15" t="s">
        <v>83</v>
      </c>
      <c r="S15" t="s">
        <v>35</v>
      </c>
      <c r="T15" t="s">
        <v>35</v>
      </c>
      <c r="U15" t="s">
        <v>35</v>
      </c>
      <c r="V15" t="s">
        <v>35</v>
      </c>
      <c r="W15" t="str">
        <f>IF(Table1[[#This Row],[Source_System_Type]] ="AzureSQLServer", _xlfn.CONCAT("bronze_",LEFT(Table1[[#This Row],[Source_SQL_Server]], SEARCH(".",Table1[[#This Row],[Source_SQL_Server]])-1), "_",Table1[[#This Row],[Source_SQL_Database]],""), _xlfn.CONCAT("bronze_",Table1[[#This Row],[Source_SQL_Server]], "_",Table1[[#This Row],[Source_SQL_Database]],"")
)</f>
        <v>bronze_HO-VSSQL-SVR01_DW_MO_REPL</v>
      </c>
      <c r="X15" t="str">
        <f>IF(Table1[[#This Row],[Source_System_Type]] ="AzureSQLServer", _xlfn.CONCAT("silver_",LEFT(Table1[[#This Row],[Source_SQL_Server]], SEARCH(".",Table1[[#This Row],[Source_SQL_Server]])-1), "_",Table1[[#This Row],[Source_SQL_Database]],""), _xlfn.CONCAT("silver_",Table1[[#This Row],[Source_SQL_Server]], "_",Table1[[#This Row],[Source_SQL_Database]],"")
)</f>
        <v>silver_HO-VSSQL-SVR01_DW_MO_REPL</v>
      </c>
      <c r="Y15" s="2" t="s">
        <v>84</v>
      </c>
      <c r="Z15" t="s">
        <v>58</v>
      </c>
      <c r="AA15" s="9">
        <v>1</v>
      </c>
      <c r="AB15" t="str">
        <f t="shared" si="0"/>
        <v>UNION ALL SELECT 'Dimension - Application Submission Status Codes - Better Life On Prem Data Warehouse' AS [Dataset] , NEWID() AS [ELT_DataFactory_SQL_To_DataLake_RawDataImportConfigList_GUID], 'SmartApps_DailyBatch' AS [Batch_Execution_Tag], 'MortgageOrigination' AS [Business_Area], 'OnPremisesSQLServer' AS [Source_System_Type], 'BatchFullLoad' AS [Load_Type], 'N/A' AS [Delta_Load_Source_LatestModifiedDateTime_Column], 'N/A' AS [Delta_Load_Additional_Filter_Conditions_Code], 'tsuatstratusstorage' AS [Target_BlobStorage_StorageAccount], 'rawdata' AS [Target_BlobStorage_Container], 'SQLServer_HO-VSSQL-SVR01_DW_MO_REPL/BatchFullLoad/MortgageOrigination/dbo.StatusCodes' AS [Target_BlobStorage_Directory], 'N/A' AS [Target_BlobStorage_FileName], 'parquet' AS [Target_BlobStorage_FileExtention], 'Parquet' AS [Target_BlobStorage_FileType], 'N/A' AS [Target_BlobStorage_ColumnDelimitter], 'HO-VSSQL-SVR01' AS [Source_SQL_Server], 'DW_MO_REPL' AS [Source_SQL_Database], 'dbo' AS [Source_SQL_Schema], 'StatusCodes' AS [Source_SQL_Table], 'N/A' AS [Archive_BlobStorage_Container], 'N/A' AS [Archive_BlobStorage_Directory], 'N/A' AS [Archive_MoveOrCopy], 'N/A' AS [Archive_Frequency], 'bronze_HO-VSSQL-SVR01_DW_MO_REPL' AS [Bronze_Layer_SQLServerlessSchemaName], 'silver_HO-VSSQL-SVR01_DW_MO_REPL' AS [Silver_Layer_SQLServerlessSchemaName], '[StatusId] INT ,[StatusDescription] VARCHAR(510) ,[SubWorkFlow] VARCHAR(510) ,[SubActive] BIT ,[CreateDateTimeUTC] VARCHAR(8000)' AS [Bronze_Layer_ExternalTable_ColumnDefinition], 'None' AS [Notes], SYSUTCDATETIME() AS [InsertDateTimeUTC], '1' AS [IsActive]</v>
      </c>
    </row>
    <row r="16" spans="1:28" ht="16.5" customHeight="1">
      <c r="A16" t="s">
        <v>85</v>
      </c>
      <c r="B16" t="s">
        <v>51</v>
      </c>
      <c r="C16" t="s">
        <v>31</v>
      </c>
      <c r="D16" t="s">
        <v>32</v>
      </c>
      <c r="E16" t="s">
        <v>52</v>
      </c>
      <c r="F16" t="s">
        <v>35</v>
      </c>
      <c r="G16" t="s">
        <v>35</v>
      </c>
      <c r="H16" t="s">
        <v>36</v>
      </c>
      <c r="I16" t="s">
        <v>37</v>
      </c>
      <c r="J16" s="2" t="str">
        <f>IF(Table1[[#This Row],[Source_System_Type]]="OnPremisesSQLServer",_xlfn.CONCAT("SQLServer_",Table1[[#This Row],[Source_SQL_Server]],"_",Table1[[#This Row],[Source_SQL_Database]],"/",Table1[[#This Row],[Load_Type]],"/",Table1[[#This Row],[Business_Area]],"/",Table1[[#This Row],[Source_SQL_Schema]],".",Table1[[#This Row],[Source_SQL_Table]]),_xlfn.CONCAT("SQLServer_",LEFT(Table1[[#This Row],[Source_SQL_Server]], SEARCH(".",Table1[[#This Row],[Source_SQL_Server]])-1),"_",Table1[[#This Row],[Source_SQL_Database]],"/",Table1[[#This Row],[Load_Type]],"/",Table1[[#This Row],[Business_Area]],"/",Table1[[#This Row],[Source_SQL_Schema]],".",Table1[[#This Row],[Source_SQL_Table]]))</f>
        <v>SQLServer_HO-VSSQL-SVR01_DW_MO_REPL/BatchFullLoad/MortgageOrigination/dbo.CommEntities</v>
      </c>
      <c r="K16" s="7" t="s">
        <v>35</v>
      </c>
      <c r="L16" t="s">
        <v>38</v>
      </c>
      <c r="M16" t="s">
        <v>39</v>
      </c>
      <c r="N16" t="s">
        <v>35</v>
      </c>
      <c r="O16" t="s">
        <v>40</v>
      </c>
      <c r="P16" t="s">
        <v>41</v>
      </c>
      <c r="Q16" t="s">
        <v>55</v>
      </c>
      <c r="R16" t="s">
        <v>86</v>
      </c>
      <c r="S16" t="s">
        <v>35</v>
      </c>
      <c r="T16" t="s">
        <v>35</v>
      </c>
      <c r="U16" t="s">
        <v>35</v>
      </c>
      <c r="V16" t="s">
        <v>35</v>
      </c>
      <c r="W16" t="str">
        <f>IF(Table1[[#This Row],[Source_System_Type]] ="AzureSQLServer", _xlfn.CONCAT("bronze_",LEFT(Table1[[#This Row],[Source_SQL_Server]], SEARCH(".",Table1[[#This Row],[Source_SQL_Server]])-1), "_",Table1[[#This Row],[Source_SQL_Database]],""), _xlfn.CONCAT("bronze_",Table1[[#This Row],[Source_SQL_Server]], "_",Table1[[#This Row],[Source_SQL_Database]],"")
)</f>
        <v>bronze_HO-VSSQL-SVR01_DW_MO_REPL</v>
      </c>
      <c r="X16" t="str">
        <f>IF(Table1[[#This Row],[Source_System_Type]] ="AzureSQLServer", _xlfn.CONCAT("silver_",LEFT(Table1[[#This Row],[Source_SQL_Server]], SEARCH(".",Table1[[#This Row],[Source_SQL_Server]])-1), "_",Table1[[#This Row],[Source_SQL_Database]],""), _xlfn.CONCAT("silver_",Table1[[#This Row],[Source_SQL_Server]], "_",Table1[[#This Row],[Source_SQL_Database]],"")
)</f>
        <v>silver_HO-VSSQL-SVR01_DW_MO_REPL</v>
      </c>
      <c r="Y16" s="2" t="s">
        <v>87</v>
      </c>
      <c r="Z16" t="s">
        <v>58</v>
      </c>
      <c r="AA16" s="9">
        <v>1</v>
      </c>
      <c r="AB16" t="str">
        <f t="shared" si="0"/>
        <v>UNION ALL SELECT 'Dimension - Commision Entities - Better Life On Prem Data Warehouse' AS [Dataset] , NEWID() AS [ELT_DataFactory_SQL_To_DataLake_RawDataImportConfigList_GUID], 'SmartApps_DailyBatch' AS [Batch_Execution_Tag], 'MortgageOrigination' AS [Business_Area], 'OnPremisesSQLServer' AS [Source_System_Type], 'BatchFullLoad' AS [Load_Type], 'N/A' AS [Delta_Load_Source_LatestModifiedDateTime_Column], 'N/A' AS [Delta_Load_Additional_Filter_Conditions_Code], 'tsuatstratusstorage' AS [Target_BlobStorage_StorageAccount], 'rawdata' AS [Target_BlobStorage_Container], 'SQLServer_HO-VSSQL-SVR01_DW_MO_REPL/BatchFullLoad/MortgageOrigination/dbo.CommEntities' AS [Target_BlobStorage_Directory], 'N/A' AS [Target_BlobStorage_FileName], 'parquet' AS [Target_BlobStorage_FileExtention], 'Parquet' AS [Target_BlobStorage_FileType], 'N/A' AS [Target_BlobStorage_ColumnDelimitter], 'HO-VSSQL-SVR01' AS [Source_SQL_Server], 'DW_MO_REPL' AS [Source_SQL_Database], 'dbo' AS [Source_SQL_Schema], 'CommEntities' AS [Source_SQL_Table], 'N/A' AS [Archive_BlobStorage_Container], 'N/A' AS [Archive_BlobStorage_Directory], 'N/A' AS [Archive_MoveOrCopy], 'N/A' AS [Archive_Frequency], 'bronze_HO-VSSQL-SVR01_DW_MO_REPL' AS [Bronze_Layer_SQLServerlessSchemaName], 'silver_HO-VSSQL-SVR01_DW_MO_REPL' AS [Silver_Layer_SQLServerlessSchemaName], '    [CommEntityId] INT,    [SrcCommEntityId] VARCHAR(255) ,    [CreatedOn] DATETIME ,    [LastEditedOn] DATETIME ,    [Name] VARCHAR(255) ,    [FirstName] VARCHAR(255) ,    [Surname] VARCHAR(255) ,    [EmployeeNumber] VARCHAR(255) ,    [IDPassport] VARCHAR(50) ,    [Active] BIT ,    [EntityTypeID] INT ,    [EntityType] VARCHAR(255) ,    [SrcParentCommEntityId] VARCHAR(255) ,    [ParentCommEntityId] INT ,    [SapRegionCode] VARCHAR(100) ,    [IsVatRegistered] BIT ,    [VatNumber] VARCHAR(255) ,    [CompanyRegistrationNumber] VARCHAR(510) ,    [IsRingFenced] BIT ,    [RingFenceStartDate] DATETIME ,    [RingFenceEndDate] DATETIME ,    [SrcSystem] VARCHAR(10) ,    [BusInd] VARCHAR(10) ,    [DW_MM_CommEntityId] VARCHAR(50) ,    [DW_BB_CommEntityId] VARCHAR(50) ,    [DWDate] DATETIME ,    [DWHash] VARCHAR(50) ,    [AssociateId] NVARCHAR(255) ,    [Custom1] VARCHAR(255) ,    [Custom2] VARCHAR(255) ,    [IsDeleted] BIT ,    [Is4DX] BIT ,    [IsP40] BIT ,[CreateDateTimeUTC] VARCHAR(8000)' AS [Bronze_Layer_ExternalTable_ColumnDefinition], 'None' AS [Notes], SYSUTCDATETIME() AS [InsertDateTimeUTC], '1' AS [IsActive]</v>
      </c>
    </row>
    <row r="17" spans="1:28" ht="16.5" customHeight="1">
      <c r="A17" t="s">
        <v>88</v>
      </c>
      <c r="B17" t="s">
        <v>51</v>
      </c>
      <c r="C17" t="s">
        <v>31</v>
      </c>
      <c r="D17" t="s">
        <v>32</v>
      </c>
      <c r="E17" t="s">
        <v>52</v>
      </c>
      <c r="F17" t="s">
        <v>35</v>
      </c>
      <c r="G17" t="s">
        <v>35</v>
      </c>
      <c r="H17" t="s">
        <v>36</v>
      </c>
      <c r="I17" t="s">
        <v>37</v>
      </c>
      <c r="J17" t="str">
        <f>IF(Table1[[#This Row],[Source_System_Type]]="OnPremisesSQLServer",_xlfn.CONCAT("SQLServer_",Table1[[#This Row],[Source_SQL_Server]],"_",Table1[[#This Row],[Source_SQL_Database]],"/",Table1[[#This Row],[Load_Type]],"/",Table1[[#This Row],[Business_Area]],"/",Table1[[#This Row],[Source_SQL_Schema]],".",Table1[[#This Row],[Source_SQL_Table]]),_xlfn.CONCAT("SQLServer_",LEFT(Table1[[#This Row],[Source_SQL_Server]], SEARCH(".",Table1[[#This Row],[Source_SQL_Server]])-1),"_",Table1[[#This Row],[Source_SQL_Database]],"/",Table1[[#This Row],[Load_Type]],"/",Table1[[#This Row],[Business_Area]],"/",Table1[[#This Row],[Source_SQL_Schema]],".",Table1[[#This Row],[Source_SQL_Table]]))</f>
        <v>SQLServer_HO-VSSQL-SVR01_DW_MM/BatchFullLoad/MortgageOrigination/dbo.RegionTargets</v>
      </c>
      <c r="K17" s="14" t="s">
        <v>35</v>
      </c>
      <c r="L17" t="s">
        <v>38</v>
      </c>
      <c r="M17" t="s">
        <v>39</v>
      </c>
      <c r="N17" t="s">
        <v>35</v>
      </c>
      <c r="O17" t="s">
        <v>40</v>
      </c>
      <c r="P17" t="s">
        <v>89</v>
      </c>
      <c r="Q17" t="s">
        <v>55</v>
      </c>
      <c r="R17" t="s">
        <v>90</v>
      </c>
      <c r="S17" t="s">
        <v>35</v>
      </c>
      <c r="T17" t="s">
        <v>35</v>
      </c>
      <c r="U17" t="s">
        <v>35</v>
      </c>
      <c r="V17" t="s">
        <v>35</v>
      </c>
      <c r="W17" t="str">
        <f>IF(Table1[[#This Row],[Source_System_Type]] ="AzureSQLServer", _xlfn.CONCAT("bronze_",LEFT(Table1[[#This Row],[Source_SQL_Server]], SEARCH(".",Table1[[#This Row],[Source_SQL_Server]])-1), "_",Table1[[#This Row],[Source_SQL_Database]],""), _xlfn.CONCAT("bronze_",Table1[[#This Row],[Source_SQL_Server]], "_",Table1[[#This Row],[Source_SQL_Database]],"")
)</f>
        <v>bronze_HO-VSSQL-SVR01_DW_MM</v>
      </c>
      <c r="X17" t="str">
        <f>IF(Table1[[#This Row],[Source_System_Type]] ="AzureSQLServer", _xlfn.CONCAT("silver_",LEFT(Table1[[#This Row],[Source_SQL_Server]], SEARCH(".",Table1[[#This Row],[Source_SQL_Server]])-1), "_",Table1[[#This Row],[Source_SQL_Database]],""), _xlfn.CONCAT("silver_",Table1[[#This Row],[Source_SQL_Server]], "_",Table1[[#This Row],[Source_SQL_Database]],"")
)</f>
        <v>silver_HO-VSSQL-SVR01_DW_MM</v>
      </c>
      <c r="Y17" s="2" t="s">
        <v>91</v>
      </c>
      <c r="Z17" t="s">
        <v>58</v>
      </c>
      <c r="AA17" s="9">
        <v>1</v>
      </c>
      <c r="AB17" t="str">
        <f t="shared" si="0"/>
        <v>UNION ALL SELECT 'Fact - Mortgage Max Region Targets - Better Life On Prem Data Warehouse' AS [Dataset] , NEWID() AS [ELT_DataFactory_SQL_To_DataLake_RawDataImportConfigList_GUID], 'SmartApps_DailyBatch' AS [Batch_Execution_Tag], 'MortgageOrigination' AS [Business_Area], 'OnPremisesSQLServer' AS [Source_System_Type], 'BatchFullLoad' AS [Load_Type], 'N/A' AS [Delta_Load_Source_LatestModifiedDateTime_Column], 'N/A' AS [Delta_Load_Additional_Filter_Conditions_Code], 'tsuatstratusstorage' AS [Target_BlobStorage_StorageAccount], 'rawdata' AS [Target_BlobStorage_Container], 'SQLServer_HO-VSSQL-SVR01_DW_MM/BatchFullLoad/MortgageOrigination/dbo.RegionTargets' AS [Target_BlobStorage_Directory], 'N/A' AS [Target_BlobStorage_FileName], 'parquet' AS [Target_BlobStorage_FileExtention], 'Parquet' AS [Target_BlobStorage_FileType], 'N/A' AS [Target_BlobStorage_ColumnDelimitter], 'HO-VSSQL-SVR01' AS [Source_SQL_Server], 'DW_MM' AS [Source_SQL_Database], 'dbo' AS [Source_SQL_Schema], 'RegionTargets' AS [Source_SQL_Table], 'N/A' AS [Archive_BlobStorage_Container], 'N/A' AS [Archive_BlobStorage_Directory], 'N/A' AS [Archive_MoveOrCopy], 'N/A' AS [Archive_Frequency], 'bronze_HO-VSSQL-SVR01_DW_MM' AS [Bronze_Layer_SQLServerlessSchemaName], 'silver_HO-VSSQL-SVR01_DW_MM' AS [Silver_Layer_SQLServerlessSchemaName], '  [RegionId] INT, [TargetMonth] DATETIME, [IntakeVolume] FLOAT , [GrantVolume] FLOAT , [GrantValue] FLOAT , [RegistrationValue] FLOAT , [CreateDateTimeUTC] VARCHAR(8000)' AS [Bronze_Layer_ExternalTable_ColumnDefinition], 'None' AS [Notes], SYSUTCDATETIME() AS [InsertDateTimeUTC], '1' AS [IsActive]</v>
      </c>
    </row>
    <row r="18" spans="1:28" ht="16.5" customHeight="1">
      <c r="A18" s="11" t="s">
        <v>92</v>
      </c>
      <c r="B18" t="s">
        <v>51</v>
      </c>
      <c r="C18" t="s">
        <v>31</v>
      </c>
      <c r="D18" t="s">
        <v>32</v>
      </c>
      <c r="E18" t="s">
        <v>52</v>
      </c>
      <c r="F18" t="s">
        <v>35</v>
      </c>
      <c r="G18" t="s">
        <v>35</v>
      </c>
      <c r="H18" t="s">
        <v>36</v>
      </c>
      <c r="I18" t="s">
        <v>37</v>
      </c>
      <c r="J18" t="str">
        <f>IF(Table1[[#This Row],[Source_System_Type]]="OnPremisesSQLServer",_xlfn.CONCAT("SQLServer_",Table1[[#This Row],[Source_SQL_Server]],"_",Table1[[#This Row],[Source_SQL_Database]],"/",Table1[[#This Row],[Load_Type]],"/",Table1[[#This Row],[Business_Area]],"/",Table1[[#This Row],[Source_SQL_Schema]],".",Table1[[#This Row],[Source_SQL_Table]]),_xlfn.CONCAT("SQLServer_",LEFT(Table1[[#This Row],[Source_SQL_Server]], SEARCH(".",Table1[[#This Row],[Source_SQL_Server]])-1),"_",Table1[[#This Row],[Source_SQL_Database]],"/",Table1[[#This Row],[Load_Type]],"/",Table1[[#This Row],[Business_Area]],"/",Table1[[#This Row],[Source_SQL_Schema]],".",Table1[[#This Row],[Source_SQL_Table]]))</f>
        <v>SQLServer_HO-VSSQL-SVR01_APP_MM/BatchFullLoad/MortgageOrigination/dbo.vwAllEntities</v>
      </c>
      <c r="K18" s="14" t="s">
        <v>35</v>
      </c>
      <c r="L18" t="s">
        <v>38</v>
      </c>
      <c r="M18" t="s">
        <v>39</v>
      </c>
      <c r="N18" t="s">
        <v>35</v>
      </c>
      <c r="O18" t="s">
        <v>40</v>
      </c>
      <c r="P18" t="s">
        <v>93</v>
      </c>
      <c r="Q18" t="s">
        <v>55</v>
      </c>
      <c r="R18" t="s">
        <v>94</v>
      </c>
      <c r="S18" t="s">
        <v>35</v>
      </c>
      <c r="T18" t="s">
        <v>35</v>
      </c>
      <c r="U18" t="s">
        <v>35</v>
      </c>
      <c r="V18" t="s">
        <v>35</v>
      </c>
      <c r="W18" t="str">
        <f>IF(Table1[[#This Row],[Source_System_Type]] ="AzureSQLServer", _xlfn.CONCAT("bronze_",LEFT(Table1[[#This Row],[Source_SQL_Server]], SEARCH(".",Table1[[#This Row],[Source_SQL_Server]])-1), "_",Table1[[#This Row],[Source_SQL_Database]],""), _xlfn.CONCAT("bronze_",Table1[[#This Row],[Source_SQL_Server]], "_",Table1[[#This Row],[Source_SQL_Database]],"")
)</f>
        <v>bronze_HO-VSSQL-SVR01_APP_MM</v>
      </c>
      <c r="X18" t="str">
        <f>IF(Table1[[#This Row],[Source_System_Type]] ="AzureSQLServer", _xlfn.CONCAT("silver_",LEFT(Table1[[#This Row],[Source_SQL_Server]], SEARCH(".",Table1[[#This Row],[Source_SQL_Server]])-1), "_",Table1[[#This Row],[Source_SQL_Database]],""), _xlfn.CONCAT("silver_",Table1[[#This Row],[Source_SQL_Server]], "_",Table1[[#This Row],[Source_SQL_Database]],"")
)</f>
        <v>silver_HO-VSSQL-SVR01_APP_MM</v>
      </c>
      <c r="Y18" s="2" t="s">
        <v>95</v>
      </c>
      <c r="Z18" t="s">
        <v>58</v>
      </c>
      <c r="AA18" s="9">
        <v>1</v>
      </c>
      <c r="AB18" t="str">
        <f t="shared" si="0"/>
        <v>UNION ALL SELECT 'Reference Data - Better Life Data Warehouse - APP_MM - vwAllEntities' AS [Dataset] , NEWID() AS [ELT_DataFactory_SQL_To_DataLake_RawDataImportConfigList_GUID], 'SmartApps_DailyBatch' AS [Batch_Execution_Tag], 'MortgageOrigination' AS [Business_Area], 'OnPremisesSQLServer' AS [Source_System_Type], 'BatchFullLoad' AS [Load_Type], 'N/A' AS [Delta_Load_Source_LatestModifiedDateTime_Column], 'N/A' AS [Delta_Load_Additional_Filter_Conditions_Code], 'tsuatstratusstorage' AS [Target_BlobStorage_StorageAccount], 'rawdata' AS [Target_BlobStorage_Container], 'SQLServer_HO-VSSQL-SVR01_APP_MM/BatchFullLoad/MortgageOrigination/dbo.vwAllEntities' AS [Target_BlobStorage_Directory], 'N/A' AS [Target_BlobStorage_FileName], 'parquet' AS [Target_BlobStorage_FileExtention], 'Parquet' AS [Target_BlobStorage_FileType], 'N/A' AS [Target_BlobStorage_ColumnDelimitter], 'HO-VSSQL-SVR01' AS [Source_SQL_Server], 'APP_MM' AS [Source_SQL_Database], 'dbo' AS [Source_SQL_Schema], 'vwAllEntities' AS [Source_SQL_Table], 'N/A' AS [Archive_BlobStorage_Container], 'N/A' AS [Archive_BlobStorage_Directory], 'N/A' AS [Archive_MoveOrCopy], 'N/A' AS [Archive_Frequency], 'bronze_HO-VSSQL-SVR01_APP_MM' AS [Bronze_Layer_SQLServerlessSchemaName], 'silver_HO-VSSQL-SVR01_APP_MM' AS [Silver_Layer_SQLServerlessSchemaName], '  [CMS_EntityId] INT, [ContractEntityName] VARCHAR(255), [Active] INT, [RelationshipManagerId] INT, [RelationshipManagerDisplayName] VARCHAR(255), [CommEntityId] INT, [BusinessEntityName] VARCHAR(255), [RegionId] INT, [RegionName] VARCHAR(255), [ChannelId] INT, [ChannelName] VARCHAR(255), [CMS_BranchEntityId] VARCHAR(255), [BranchContractEntityName] VARCHAR(255), [BranchRelationshipManagerId] VARCHAR(255), [BranchRelationshipManagerDisplayName] VARCHAR(255), [BranchCommEntityId] VARCHAR(255), [BranchEntityName] VARCHAR(255), [BranchRegionId] VARCHAR(255), [BranchRegionName] VARCHAR(255), [CreateDateTimeUTC] VARCHAR(8000)' AS [Bronze_Layer_ExternalTable_ColumnDefinition], 'None' AS [Notes], SYSUTCDATETIME() AS [InsertDateTimeUTC], '1' AS [IsActive]</v>
      </c>
    </row>
    <row r="19" spans="1:28" ht="16.5" customHeight="1">
      <c r="A19" s="11" t="s">
        <v>96</v>
      </c>
      <c r="B19" t="s">
        <v>51</v>
      </c>
      <c r="C19" t="s">
        <v>31</v>
      </c>
      <c r="D19" t="s">
        <v>32</v>
      </c>
      <c r="E19" t="s">
        <v>52</v>
      </c>
      <c r="F19" t="s">
        <v>35</v>
      </c>
      <c r="G19" t="s">
        <v>35</v>
      </c>
      <c r="H19" t="s">
        <v>36</v>
      </c>
      <c r="I19" t="s">
        <v>37</v>
      </c>
      <c r="J19" t="str">
        <f>IF(Table1[[#This Row],[Source_System_Type]]="OnPremisesSQLServer",_xlfn.CONCAT("SQLServer_",Table1[[#This Row],[Source_SQL_Server]],"_",Table1[[#This Row],[Source_SQL_Database]],"/",Table1[[#This Row],[Load_Type]],"/",Table1[[#This Row],[Business_Area]],"/",Table1[[#This Row],[Source_SQL_Schema]],".",Table1[[#This Row],[Source_SQL_Table]]),_xlfn.CONCAT("SQLServer_",LEFT(Table1[[#This Row],[Source_SQL_Server]], SEARCH(".",Table1[[#This Row],[Source_SQL_Server]])-1),"_",Table1[[#This Row],[Source_SQL_Database]],"/",Table1[[#This Row],[Load_Type]],"/",Table1[[#This Row],[Business_Area]],"/",Table1[[#This Row],[Source_SQL_Schema]],".",Table1[[#This Row],[Source_SQL_Table]]))</f>
        <v>SQLServer_HO-VSSQL-SVR01_DW_MO/BatchFullLoad/MortgageOrigination/dbo.vwMMEntityBranchRegionMapping_FullMap</v>
      </c>
      <c r="K19" s="14" t="s">
        <v>35</v>
      </c>
      <c r="L19" t="s">
        <v>38</v>
      </c>
      <c r="M19" t="s">
        <v>39</v>
      </c>
      <c r="N19" t="s">
        <v>35</v>
      </c>
      <c r="O19" t="s">
        <v>40</v>
      </c>
      <c r="P19" t="s">
        <v>67</v>
      </c>
      <c r="Q19" t="s">
        <v>55</v>
      </c>
      <c r="R19" t="s">
        <v>97</v>
      </c>
      <c r="S19" t="s">
        <v>35</v>
      </c>
      <c r="T19" t="s">
        <v>35</v>
      </c>
      <c r="U19" t="s">
        <v>35</v>
      </c>
      <c r="V19" t="s">
        <v>35</v>
      </c>
      <c r="W19" t="str">
        <f>IF(Table1[[#This Row],[Source_System_Type]] ="AzureSQLServer", _xlfn.CONCAT("bronze_",LEFT(Table1[[#This Row],[Source_SQL_Server]], SEARCH(".",Table1[[#This Row],[Source_SQL_Server]])-1), "_",Table1[[#This Row],[Source_SQL_Database]],""), _xlfn.CONCAT("bronze_",Table1[[#This Row],[Source_SQL_Server]], "_",Table1[[#This Row],[Source_SQL_Database]],"")
)</f>
        <v>bronze_HO-VSSQL-SVR01_DW_MO</v>
      </c>
      <c r="X19" t="str">
        <f>IF(Table1[[#This Row],[Source_System_Type]] ="AzureSQLServer", _xlfn.CONCAT("silver_",LEFT(Table1[[#This Row],[Source_SQL_Server]], SEARCH(".",Table1[[#This Row],[Source_SQL_Server]])-1), "_",Table1[[#This Row],[Source_SQL_Database]],""), _xlfn.CONCAT("silver_",Table1[[#This Row],[Source_SQL_Server]], "_",Table1[[#This Row],[Source_SQL_Database]],"")
)</f>
        <v>silver_HO-VSSQL-SVR01_DW_MO</v>
      </c>
      <c r="Y19" s="2" t="s">
        <v>98</v>
      </c>
      <c r="Z19" t="s">
        <v>58</v>
      </c>
      <c r="AA19" s="9">
        <v>1</v>
      </c>
      <c r="AB19" t="str">
        <f t="shared" si="0"/>
        <v>UNION ALL SELECT 'Reference Data - Better Life Data Warehouse - DW_MO - vwMMEntityBranchRegionMapping_FullMap' AS [Dataset] , NEWID() AS [ELT_DataFactory_SQL_To_DataLake_RawDataImportConfigList_GUID], 'SmartApps_DailyBatch' AS [Batch_Execution_Tag], 'MortgageOrigination' AS [Business_Area], 'OnPremisesSQLServer' AS [Source_System_Type], 'BatchFullLoad' AS [Load_Type], 'N/A' AS [Delta_Load_Source_LatestModifiedDateTime_Column], 'N/A' AS [Delta_Load_Additional_Filter_Conditions_Code], 'tsuatstratusstorage' AS [Target_BlobStorage_StorageAccount], 'rawdata' AS [Target_BlobStorage_Container], 'SQLServer_HO-VSSQL-SVR01_DW_MO/BatchFullLoad/MortgageOrigination/dbo.vwMMEntityBranchRegionMapping_FullMap' AS [Target_BlobStorage_Directory], 'N/A' AS [Target_BlobStorage_FileName], 'parquet' AS [Target_BlobStorage_FileExtention], 'Parquet' AS [Target_BlobStorage_FileType], 'N/A' AS [Target_BlobStorage_ColumnDelimitter], 'HO-VSSQL-SVR01' AS [Source_SQL_Server], 'DW_MO' AS [Source_SQL_Database], 'dbo' AS [Source_SQL_Schema], 'vwMMEntityBranchRegionMapping_FullMap' AS [Source_SQL_Table], 'N/A' AS [Archive_BlobStorage_Container], 'N/A' AS [Archive_BlobStorage_Directory], 'N/A' AS [Archive_MoveOrCopy], 'N/A' AS [Archive_Frequency], 'bronze_HO-VSSQL-SVR01_DW_MO' AS [Bronze_Layer_SQLServerlessSchemaName], 'silver_HO-VSSQL-SVR01_DW_MO' AS [Silver_Layer_SQLServerlessSchemaName], '   [BranchId] INT , [BusinessEntityId] INT , [RegionId] INT , [Region] VARCHAR(255) , [RelationshipManagerId] INT , [RelationshipManagerDisplayName] VARCHAR(255) ,  [CreateDateTimeUTC] VARCHAR(8000)' AS [Bronze_Layer_ExternalTable_ColumnDefinition], 'None' AS [Notes], SYSUTCDATETIME() AS [InsertDateTimeUTC], '1' AS [IsActive]</v>
      </c>
    </row>
    <row r="20" spans="1:28" ht="16.5" customHeight="1">
      <c r="A20" s="11" t="s">
        <v>99</v>
      </c>
      <c r="B20" t="s">
        <v>51</v>
      </c>
      <c r="C20" t="s">
        <v>31</v>
      </c>
      <c r="D20" t="s">
        <v>32</v>
      </c>
      <c r="E20" t="s">
        <v>52</v>
      </c>
      <c r="F20" t="s">
        <v>35</v>
      </c>
      <c r="G20" t="s">
        <v>35</v>
      </c>
      <c r="H20" t="s">
        <v>36</v>
      </c>
      <c r="I20" t="s">
        <v>37</v>
      </c>
      <c r="J20" t="str">
        <f>IF(Table1[[#This Row],[Source_System_Type]]="OnPremisesSQLServer",_xlfn.CONCAT("SQLServer_",Table1[[#This Row],[Source_SQL_Server]],"_",Table1[[#This Row],[Source_SQL_Database]],"/",Table1[[#This Row],[Load_Type]],"/",Table1[[#This Row],[Business_Area]],"/",Table1[[#This Row],[Source_SQL_Schema]],".",Table1[[#This Row],[Source_SQL_Table]]),_xlfn.CONCAT("SQLServer_",LEFT(Table1[[#This Row],[Source_SQL_Server]], SEARCH(".",Table1[[#This Row],[Source_SQL_Server]])-1),"_",Table1[[#This Row],[Source_SQL_Database]],"/",Table1[[#This Row],[Load_Type]],"/",Table1[[#This Row],[Business_Area]],"/",Table1[[#This Row],[Source_SQL_Schema]],".",Table1[[#This Row],[Source_SQL_Table]]))</f>
        <v>SQLServer_HO-VSSQL-SVR01_DW_MM/BatchFullLoad/MortgageOrigination/dbo.vwRuralLookUp</v>
      </c>
      <c r="K20" s="14" t="s">
        <v>35</v>
      </c>
      <c r="L20" t="s">
        <v>38</v>
      </c>
      <c r="M20" t="s">
        <v>39</v>
      </c>
      <c r="N20" t="s">
        <v>35</v>
      </c>
      <c r="O20" t="s">
        <v>40</v>
      </c>
      <c r="P20" t="s">
        <v>89</v>
      </c>
      <c r="Q20" t="s">
        <v>55</v>
      </c>
      <c r="R20" t="s">
        <v>100</v>
      </c>
      <c r="S20" t="s">
        <v>35</v>
      </c>
      <c r="T20" t="s">
        <v>35</v>
      </c>
      <c r="U20" t="s">
        <v>35</v>
      </c>
      <c r="V20" t="s">
        <v>35</v>
      </c>
      <c r="W20" t="str">
        <f>IF(Table1[[#This Row],[Source_System_Type]] ="AzureSQLServer", _xlfn.CONCAT("bronze_",LEFT(Table1[[#This Row],[Source_SQL_Server]], SEARCH(".",Table1[[#This Row],[Source_SQL_Server]])-1), "_",Table1[[#This Row],[Source_SQL_Database]],""), _xlfn.CONCAT("bronze_",Table1[[#This Row],[Source_SQL_Server]], "_",Table1[[#This Row],[Source_SQL_Database]],"")
)</f>
        <v>bronze_HO-VSSQL-SVR01_DW_MM</v>
      </c>
      <c r="X20" t="str">
        <f>IF(Table1[[#This Row],[Source_System_Type]] ="AzureSQLServer", _xlfn.CONCAT("silver_",LEFT(Table1[[#This Row],[Source_SQL_Server]], SEARCH(".",Table1[[#This Row],[Source_SQL_Server]])-1), "_",Table1[[#This Row],[Source_SQL_Database]],""), _xlfn.CONCAT("silver_",Table1[[#This Row],[Source_SQL_Server]], "_",Table1[[#This Row],[Source_SQL_Database]],"")
)</f>
        <v>silver_HO-VSSQL-SVR01_DW_MM</v>
      </c>
      <c r="Y20" t="s">
        <v>101</v>
      </c>
      <c r="Z20" t="s">
        <v>58</v>
      </c>
      <c r="AA20" s="9">
        <v>1</v>
      </c>
      <c r="AB20" t="str">
        <f t="shared" si="0"/>
        <v>UNION ALL SELECT 'Reference Data - Better Life Data Warehouse - DW_MM - vwRuralLookUp' AS [Dataset] , NEWID() AS [ELT_DataFactory_SQL_To_DataLake_RawDataImportConfigList_GUID], 'SmartApps_DailyBatch' AS [Batch_Execution_Tag], 'MortgageOrigination' AS [Business_Area], 'OnPremisesSQLServer' AS [Source_System_Type], 'BatchFullLoad' AS [Load_Type], 'N/A' AS [Delta_Load_Source_LatestModifiedDateTime_Column], 'N/A' AS [Delta_Load_Additional_Filter_Conditions_Code], 'tsuatstratusstorage' AS [Target_BlobStorage_StorageAccount], 'rawdata' AS [Target_BlobStorage_Container], 'SQLServer_HO-VSSQL-SVR01_DW_MM/BatchFullLoad/MortgageOrigination/dbo.vwRuralLookUp' AS [Target_BlobStorage_Directory], 'N/A' AS [Target_BlobStorage_FileName], 'parquet' AS [Target_BlobStorage_FileExtention], 'Parquet' AS [Target_BlobStorage_FileType], 'N/A' AS [Target_BlobStorage_ColumnDelimitter], 'HO-VSSQL-SVR01' AS [Source_SQL_Server], 'DW_MM' AS [Source_SQL_Database], 'dbo' AS [Source_SQL_Schema], 'vwRuralLookUp' AS [Source_SQL_Table], 'N/A' AS [Archive_BlobStorage_Container], 'N/A' AS [Archive_BlobStorage_Directory], 'N/A' AS [Archive_MoveOrCopy], 'N/A' AS [Archive_Frequency], 'bronze_HO-VSSQL-SVR01_DW_MM' AS [Bronze_Layer_SQLServerlessSchemaName], 'silver_HO-VSSQL-SVR01_DW_MM' AS [Silver_Layer_SQLServerlessSchemaName], '  [BusinessEntityId] INT, [RegionId] INT, [Region] VARCHAr(255), [RelationshipManagerId] INT, [RelationshipManagerDisplayName] VARCHAR(255), [CreateDateTimeUTC] VARCHAR(8000)' AS [Bronze_Layer_ExternalTable_ColumnDefinition], 'None' AS [Notes], SYSUTCDATETIME() AS [InsertDateTimeUTC], '1' AS [IsActive]</v>
      </c>
    </row>
    <row r="21" spans="1:28" ht="16.5" customHeight="1">
      <c r="A21" s="11" t="s">
        <v>102</v>
      </c>
      <c r="B21" t="s">
        <v>51</v>
      </c>
      <c r="C21" t="s">
        <v>31</v>
      </c>
      <c r="D21" t="s">
        <v>32</v>
      </c>
      <c r="E21" t="s">
        <v>52</v>
      </c>
      <c r="F21" t="s">
        <v>35</v>
      </c>
      <c r="G21" t="s">
        <v>35</v>
      </c>
      <c r="H21" t="s">
        <v>36</v>
      </c>
      <c r="I21" t="s">
        <v>37</v>
      </c>
      <c r="J21" t="str">
        <f>IF(Table1[[#This Row],[Source_System_Type]]="OnPremisesSQLServer",_xlfn.CONCAT("SQLServer_",Table1[[#This Row],[Source_SQL_Server]],"_",Table1[[#This Row],[Source_SQL_Database]],"/",Table1[[#This Row],[Load_Type]],"/",Table1[[#This Row],[Business_Area]],"/",Table1[[#This Row],[Source_SQL_Schema]],".",Table1[[#This Row],[Source_SQL_Table]]),_xlfn.CONCAT("SQLServer_",LEFT(Table1[[#This Row],[Source_SQL_Server]], SEARCH(".",Table1[[#This Row],[Source_SQL_Server]])-1),"_",Table1[[#This Row],[Source_SQL_Database]],"/",Table1[[#This Row],[Load_Type]],"/",Table1[[#This Row],[Business_Area]],"/",Table1[[#This Row],[Source_SQL_Schema]],".",Table1[[#This Row],[Source_SQL_Table]]))</f>
        <v>SQLServer_HO-VSSQL-SVR01_DW_MM/BatchFullLoad/MortgageOrigination/dbo.vwRuralLookUpBranch</v>
      </c>
      <c r="K21" s="14" t="s">
        <v>35</v>
      </c>
      <c r="L21" t="s">
        <v>38</v>
      </c>
      <c r="M21" t="s">
        <v>39</v>
      </c>
      <c r="N21" t="s">
        <v>35</v>
      </c>
      <c r="O21" t="s">
        <v>40</v>
      </c>
      <c r="P21" t="s">
        <v>89</v>
      </c>
      <c r="Q21" t="s">
        <v>55</v>
      </c>
      <c r="R21" t="s">
        <v>103</v>
      </c>
      <c r="S21" t="s">
        <v>35</v>
      </c>
      <c r="T21" t="s">
        <v>35</v>
      </c>
      <c r="U21" t="s">
        <v>35</v>
      </c>
      <c r="V21" t="s">
        <v>35</v>
      </c>
      <c r="W21" t="str">
        <f>IF(Table1[[#This Row],[Source_System_Type]] ="AzureSQLServer", _xlfn.CONCAT("bronze_",LEFT(Table1[[#This Row],[Source_SQL_Server]], SEARCH(".",Table1[[#This Row],[Source_SQL_Server]])-1), "_",Table1[[#This Row],[Source_SQL_Database]],""), _xlfn.CONCAT("bronze_",Table1[[#This Row],[Source_SQL_Server]], "_",Table1[[#This Row],[Source_SQL_Database]],"")
)</f>
        <v>bronze_HO-VSSQL-SVR01_DW_MM</v>
      </c>
      <c r="X21" t="str">
        <f>IF(Table1[[#This Row],[Source_System_Type]] ="AzureSQLServer", _xlfn.CONCAT("silver_",LEFT(Table1[[#This Row],[Source_SQL_Server]], SEARCH(".",Table1[[#This Row],[Source_SQL_Server]])-1), "_",Table1[[#This Row],[Source_SQL_Database]],""), _xlfn.CONCAT("silver_",Table1[[#This Row],[Source_SQL_Server]], "_",Table1[[#This Row],[Source_SQL_Database]],"")
)</f>
        <v>silver_HO-VSSQL-SVR01_DW_MM</v>
      </c>
      <c r="Y21" t="s">
        <v>104</v>
      </c>
      <c r="Z21" t="s">
        <v>58</v>
      </c>
      <c r="AA21" s="9">
        <v>1</v>
      </c>
      <c r="AB21" t="str">
        <f t="shared" si="0"/>
        <v>UNION ALL SELECT 'Reference Data - Better Life Data Warehouse - DW_MM - vwRuralLookUpBranch' AS [Dataset] , NEWID() AS [ELT_DataFactory_SQL_To_DataLake_RawDataImportConfigList_GUID], 'SmartApps_DailyBatch' AS [Batch_Execution_Tag], 'MortgageOrigination' AS [Business_Area], 'OnPremisesSQLServer' AS [Source_System_Type], 'BatchFullLoad' AS [Load_Type], 'N/A' AS [Delta_Load_Source_LatestModifiedDateTime_Column], 'N/A' AS [Delta_Load_Additional_Filter_Conditions_Code], 'tsuatstratusstorage' AS [Target_BlobStorage_StorageAccount], 'rawdata' AS [Target_BlobStorage_Container], 'SQLServer_HO-VSSQL-SVR01_DW_MM/BatchFullLoad/MortgageOrigination/dbo.vwRuralLookUpBranch' AS [Target_BlobStorage_Directory], 'N/A' AS [Target_BlobStorage_FileName], 'parquet' AS [Target_BlobStorage_FileExtention], 'Parquet' AS [Target_BlobStorage_FileType], 'N/A' AS [Target_BlobStorage_ColumnDelimitter], 'HO-VSSQL-SVR01' AS [Source_SQL_Server], 'DW_MM' AS [Source_SQL_Database], 'dbo' AS [Source_SQL_Schema], 'vwRuralLookUpBranch' AS [Source_SQL_Table], 'N/A' AS [Archive_BlobStorage_Container], 'N/A' AS [Archive_BlobStorage_Directory], 'N/A' AS [Archive_MoveOrCopy], 'N/A' AS [Archive_Frequency], 'bronze_HO-VSSQL-SVR01_DW_MM' AS [Bronze_Layer_SQLServerlessSchemaName], 'silver_HO-VSSQL-SVR01_DW_MM' AS [Silver_Layer_SQLServerlessSchemaName], '  [BranchId] INT, [RegionId] INT, [Region] VARCHAR(255), [RelationshipManagerId] VARCHAR(255), [RelationshipManagerDisplayName] VARCHAR(255), [CreateDateTimeUTC] VARCHAR(8000)' AS [Bronze_Layer_ExternalTable_ColumnDefinition], 'None' AS [Notes], SYSUTCDATETIME() AS [InsertDateTimeUTC], '1' AS [IsActive]</v>
      </c>
    </row>
    <row r="22" spans="1:28" ht="16.5" customHeight="1">
      <c r="A22" s="11" t="s">
        <v>105</v>
      </c>
      <c r="B22" t="s">
        <v>51</v>
      </c>
      <c r="C22" t="s">
        <v>31</v>
      </c>
      <c r="D22" t="s">
        <v>32</v>
      </c>
      <c r="E22" t="s">
        <v>52</v>
      </c>
      <c r="F22" t="s">
        <v>35</v>
      </c>
      <c r="G22" t="s">
        <v>35</v>
      </c>
      <c r="H22" t="s">
        <v>36</v>
      </c>
      <c r="I22" t="s">
        <v>37</v>
      </c>
      <c r="J22" t="str">
        <f>IF(Table1[[#This Row],[Source_System_Type]]="OnPremisesSQLServer",_xlfn.CONCAT("SQLServer_",Table1[[#This Row],[Source_SQL_Server]],"_",Table1[[#This Row],[Source_SQL_Database]],"/",Table1[[#This Row],[Load_Type]],"/",Table1[[#This Row],[Business_Area]],"/",Table1[[#This Row],[Source_SQL_Schema]],".",Table1[[#This Row],[Source_SQL_Table]]),_xlfn.CONCAT("SQLServer_",LEFT(Table1[[#This Row],[Source_SQL_Server]], SEARCH(".",Table1[[#This Row],[Source_SQL_Server]])-1),"_",Table1[[#This Row],[Source_SQL_Database]],"/",Table1[[#This Row],[Load_Type]],"/",Table1[[#This Row],[Business_Area]],"/",Table1[[#This Row],[Source_SQL_Schema]],".",Table1[[#This Row],[Source_SQL_Table]]))</f>
        <v>SQLServer_HO-VSSQL-SVR01_DW_MM/BatchFullLoad/MortgageOrigination/dbo.vwRuralLookUpConsultant</v>
      </c>
      <c r="K22" s="14" t="s">
        <v>35</v>
      </c>
      <c r="L22" t="s">
        <v>38</v>
      </c>
      <c r="M22" t="s">
        <v>39</v>
      </c>
      <c r="N22" t="s">
        <v>35</v>
      </c>
      <c r="O22" t="s">
        <v>40</v>
      </c>
      <c r="P22" t="s">
        <v>89</v>
      </c>
      <c r="Q22" t="s">
        <v>55</v>
      </c>
      <c r="R22" t="s">
        <v>106</v>
      </c>
      <c r="S22" t="s">
        <v>35</v>
      </c>
      <c r="T22" t="s">
        <v>35</v>
      </c>
      <c r="U22" t="s">
        <v>35</v>
      </c>
      <c r="V22" t="s">
        <v>35</v>
      </c>
      <c r="W22" t="str">
        <f>IF(Table1[[#This Row],[Source_System_Type]] ="AzureSQLServer", _xlfn.CONCAT("bronze_",LEFT(Table1[[#This Row],[Source_SQL_Server]], SEARCH(".",Table1[[#This Row],[Source_SQL_Server]])-1), "_",Table1[[#This Row],[Source_SQL_Database]],""), _xlfn.CONCAT("bronze_",Table1[[#This Row],[Source_SQL_Server]], "_",Table1[[#This Row],[Source_SQL_Database]],"")
)</f>
        <v>bronze_HO-VSSQL-SVR01_DW_MM</v>
      </c>
      <c r="X22" t="str">
        <f>IF(Table1[[#This Row],[Source_System_Type]] ="AzureSQLServer", _xlfn.CONCAT("silver_",LEFT(Table1[[#This Row],[Source_SQL_Server]], SEARCH(".",Table1[[#This Row],[Source_SQL_Server]])-1), "_",Table1[[#This Row],[Source_SQL_Database]],""), _xlfn.CONCAT("silver_",Table1[[#This Row],[Source_SQL_Server]], "_",Table1[[#This Row],[Source_SQL_Database]],"")
)</f>
        <v>silver_HO-VSSQL-SVR01_DW_MM</v>
      </c>
      <c r="Y22" t="s">
        <v>107</v>
      </c>
      <c r="Z22" t="s">
        <v>58</v>
      </c>
      <c r="AA22" s="9">
        <v>1</v>
      </c>
      <c r="AB22" t="str">
        <f t="shared" si="0"/>
        <v>UNION ALL SELECT 'Reference Data - Better Life Data Warehouse - DW_MM - vwRuralLookUpConsultant' AS [Dataset] , NEWID() AS [ELT_DataFactory_SQL_To_DataLake_RawDataImportConfigList_GUID], 'SmartApps_DailyBatch' AS [Batch_Execution_Tag], 'MortgageOrigination' AS [Business_Area], 'OnPremisesSQLServer' AS [Source_System_Type], 'BatchFullLoad' AS [Load_Type], 'N/A' AS [Delta_Load_Source_LatestModifiedDateTime_Column], 'N/A' AS [Delta_Load_Additional_Filter_Conditions_Code], 'tsuatstratusstorage' AS [Target_BlobStorage_StorageAccount], 'rawdata' AS [Target_BlobStorage_Container], 'SQLServer_HO-VSSQL-SVR01_DW_MM/BatchFullLoad/MortgageOrigination/dbo.vwRuralLookUpConsultant' AS [Target_BlobStorage_Directory], 'N/A' AS [Target_BlobStorage_FileName], 'parquet' AS [Target_BlobStorage_FileExtention], 'Parquet' AS [Target_BlobStorage_FileType], 'N/A' AS [Target_BlobStorage_ColumnDelimitter], 'HO-VSSQL-SVR01' AS [Source_SQL_Server], 'DW_MM' AS [Source_SQL_Database], 'dbo' AS [Source_SQL_Schema], 'vwRuralLookUpConsultant' AS [Source_SQL_Table], 'N/A' AS [Archive_BlobStorage_Container], 'N/A' AS [Archive_BlobStorage_Directory], 'N/A' AS [Archive_MoveOrCopy], 'N/A' AS [Archive_Frequency], 'bronze_HO-VSSQL-SVR01_DW_MM' AS [Bronze_Layer_SQLServerlessSchemaName], 'silver_HO-VSSQL-SVR01_DW_MM' AS [Silver_Layer_SQLServerlessSchemaName], '  [ConsultantId] INT, [RegionId] INT, [Region] VARCHAR(255), [RelationshipManagerId] INT, [RelationshipManagerDisplayName] VARCHAR(255), [CreateDateTimeUTC] VARCHAR(8000)' AS [Bronze_Layer_ExternalTable_ColumnDefinition], 'None' AS [Notes], SYSUTCDATETIME() AS [InsertDateTimeUTC], '1' AS [IsActive]</v>
      </c>
    </row>
    <row r="23" spans="1:28" ht="16.5" customHeight="1">
      <c r="A23" s="11" t="s">
        <v>108</v>
      </c>
      <c r="B23" t="s">
        <v>51</v>
      </c>
      <c r="C23" t="s">
        <v>31</v>
      </c>
      <c r="D23" t="s">
        <v>32</v>
      </c>
      <c r="E23" t="s">
        <v>52</v>
      </c>
      <c r="F23" t="s">
        <v>35</v>
      </c>
      <c r="G23" t="s">
        <v>35</v>
      </c>
      <c r="H23" t="s">
        <v>36</v>
      </c>
      <c r="I23" t="s">
        <v>37</v>
      </c>
      <c r="J23" t="str">
        <f>IF(Table1[[#This Row],[Source_System_Type]]="OnPremisesSQLServer",_xlfn.CONCAT("SQLServer_",Table1[[#This Row],[Source_SQL_Server]],"_",Table1[[#This Row],[Source_SQL_Database]],"/",Table1[[#This Row],[Load_Type]],"/",Table1[[#This Row],[Business_Area]],"/",Table1[[#This Row],[Source_SQL_Schema]],".",Table1[[#This Row],[Source_SQL_Table]]),_xlfn.CONCAT("SQLServer_",LEFT(Table1[[#This Row],[Source_SQL_Server]], SEARCH(".",Table1[[#This Row],[Source_SQL_Server]])-1),"_",Table1[[#This Row],[Source_SQL_Database]],"/",Table1[[#This Row],[Load_Type]],"/",Table1[[#This Row],[Business_Area]],"/",Table1[[#This Row],[Source_SQL_Schema]],".",Table1[[#This Row],[Source_SQL_Table]]))</f>
        <v>SQLServer_HO-VSSQL-SVR01_DW_MM/BatchFullLoad/MortgageOrigination/rpt.luFinBondEntities</v>
      </c>
      <c r="K23" s="14" t="s">
        <v>35</v>
      </c>
      <c r="L23" t="s">
        <v>38</v>
      </c>
      <c r="M23" t="s">
        <v>39</v>
      </c>
      <c r="N23" t="s">
        <v>35</v>
      </c>
      <c r="O23" t="s">
        <v>40</v>
      </c>
      <c r="P23" t="s">
        <v>89</v>
      </c>
      <c r="Q23" t="s">
        <v>109</v>
      </c>
      <c r="R23" t="s">
        <v>110</v>
      </c>
      <c r="S23" t="s">
        <v>35</v>
      </c>
      <c r="T23" t="s">
        <v>35</v>
      </c>
      <c r="U23" t="s">
        <v>35</v>
      </c>
      <c r="V23" t="s">
        <v>35</v>
      </c>
      <c r="W23" t="str">
        <f>IF(Table1[[#This Row],[Source_System_Type]] ="AzureSQLServer", _xlfn.CONCAT("bronze_",LEFT(Table1[[#This Row],[Source_SQL_Server]], SEARCH(".",Table1[[#This Row],[Source_SQL_Server]])-1), "_",Table1[[#This Row],[Source_SQL_Database]],""), _xlfn.CONCAT("bronze_",Table1[[#This Row],[Source_SQL_Server]], "_",Table1[[#This Row],[Source_SQL_Database]],"")
)</f>
        <v>bronze_HO-VSSQL-SVR01_DW_MM</v>
      </c>
      <c r="X23" t="str">
        <f>IF(Table1[[#This Row],[Source_System_Type]] ="AzureSQLServer", _xlfn.CONCAT("silver_",LEFT(Table1[[#This Row],[Source_SQL_Server]], SEARCH(".",Table1[[#This Row],[Source_SQL_Server]])-1), "_",Table1[[#This Row],[Source_SQL_Database]],""), _xlfn.CONCAT("silver_",Table1[[#This Row],[Source_SQL_Server]], "_",Table1[[#This Row],[Source_SQL_Database]],"")
)</f>
        <v>silver_HO-VSSQL-SVR01_DW_MM</v>
      </c>
      <c r="Y23" t="s">
        <v>111</v>
      </c>
      <c r="Z23" t="s">
        <v>58</v>
      </c>
      <c r="AA23" s="9">
        <v>1</v>
      </c>
      <c r="AB23" t="str">
        <f t="shared" si="0"/>
        <v>UNION ALL SELECT 'Reference Data - Better Life Data Warehouse - DW_MM - luFinBondEntities' AS [Dataset] , NEWID() AS [ELT_DataFactory_SQL_To_DataLake_RawDataImportConfigList_GUID], 'SmartApps_DailyBatch' AS [Batch_Execution_Tag], 'MortgageOrigination' AS [Business_Area], 'OnPremisesSQLServer' AS [Source_System_Type], 'BatchFullLoad' AS [Load_Type], 'N/A' AS [Delta_Load_Source_LatestModifiedDateTime_Column], 'N/A' AS [Delta_Load_Additional_Filter_Conditions_Code], 'tsuatstratusstorage' AS [Target_BlobStorage_StorageAccount], 'rawdata' AS [Target_BlobStorage_Container], 'SQLServer_HO-VSSQL-SVR01_DW_MM/BatchFullLoad/MortgageOrigination/rpt.luFinBondEntities' AS [Target_BlobStorage_Directory], 'N/A' AS [Target_BlobStorage_FileName], 'parquet' AS [Target_BlobStorage_FileExtention], 'Parquet' AS [Target_BlobStorage_FileType], 'N/A' AS [Target_BlobStorage_ColumnDelimitter], 'HO-VSSQL-SVR01' AS [Source_SQL_Server], 'DW_MM' AS [Source_SQL_Database], 'rpt' AS [Source_SQL_Schema], 'luFinBondEntities' AS [Source_SQL_Table], 'N/A' AS [Archive_BlobStorage_Container], 'N/A' AS [Archive_BlobStorage_Directory], 'N/A' AS [Archive_MoveOrCopy], 'N/A' AS [Archive_Frequency], 'bronze_HO-VSSQL-SVR01_DW_MM' AS [Bronze_Layer_SQLServerlessSchemaName], 'silver_HO-VSSQL-SVR01_DW_MM' AS [Silver_Layer_SQLServerlessSchemaName], '  [BusinessEntityId] INT, [RegionId] INT, [Region] VARCHAR(8000), [RelationshipManagerId] INT, [RelationshipManagerDisplayName] VARCHAR(8000), [CreateDateTimeUTC] VARCHAR(8000)' AS [Bronze_Layer_ExternalTable_ColumnDefinition], 'None' AS [Notes], SYSUTCDATETIME() AS [InsertDateTimeUTC], '1' AS [IsActive]</v>
      </c>
    </row>
    <row r="24" spans="1:28" ht="16.5" customHeight="1">
      <c r="A24" s="11" t="s">
        <v>112</v>
      </c>
      <c r="B24" t="s">
        <v>51</v>
      </c>
      <c r="C24" t="s">
        <v>31</v>
      </c>
      <c r="D24" t="s">
        <v>32</v>
      </c>
      <c r="E24" t="s">
        <v>52</v>
      </c>
      <c r="F24" t="s">
        <v>35</v>
      </c>
      <c r="G24" t="s">
        <v>35</v>
      </c>
      <c r="H24" t="s">
        <v>36</v>
      </c>
      <c r="I24" t="s">
        <v>37</v>
      </c>
      <c r="J24" t="str">
        <f>IF(Table1[[#This Row],[Source_System_Type]]="OnPremisesSQLServer",_xlfn.CONCAT("SQLServer_",Table1[[#This Row],[Source_SQL_Server]],"_",Table1[[#This Row],[Source_SQL_Database]],"/",Table1[[#This Row],[Load_Type]],"/",Table1[[#This Row],[Business_Area]],"/",Table1[[#This Row],[Source_SQL_Schema]],".",Table1[[#This Row],[Source_SQL_Table]]),_xlfn.CONCAT("SQLServer_",LEFT(Table1[[#This Row],[Source_SQL_Server]], SEARCH(".",Table1[[#This Row],[Source_SQL_Server]])-1),"_",Table1[[#This Row],[Source_SQL_Database]],"/",Table1[[#This Row],[Load_Type]],"/",Table1[[#This Row],[Business_Area]],"/",Table1[[#This Row],[Source_SQL_Schema]],".",Table1[[#This Row],[Source_SQL_Table]]))</f>
        <v>SQLServer_HO-VSSQL-SVR01_DW_MM/BatchFullLoad/MortgageOrigination/dbo.MMConsultantsRelationships</v>
      </c>
      <c r="K24" s="14" t="s">
        <v>35</v>
      </c>
      <c r="L24" t="s">
        <v>38</v>
      </c>
      <c r="M24" t="s">
        <v>39</v>
      </c>
      <c r="N24" t="s">
        <v>35</v>
      </c>
      <c r="O24" t="s">
        <v>40</v>
      </c>
      <c r="P24" t="s">
        <v>89</v>
      </c>
      <c r="Q24" t="s">
        <v>55</v>
      </c>
      <c r="R24" t="s">
        <v>113</v>
      </c>
      <c r="S24" t="s">
        <v>35</v>
      </c>
      <c r="T24" t="s">
        <v>35</v>
      </c>
      <c r="U24" t="s">
        <v>35</v>
      </c>
      <c r="V24" t="s">
        <v>35</v>
      </c>
      <c r="W24" t="str">
        <f>IF(Table1[[#This Row],[Source_System_Type]] ="AzureSQLServer", _xlfn.CONCAT("bronze_",LEFT(Table1[[#This Row],[Source_SQL_Server]], SEARCH(".",Table1[[#This Row],[Source_SQL_Server]])-1), "_",Table1[[#This Row],[Source_SQL_Database]],""), _xlfn.CONCAT("bronze_",Table1[[#This Row],[Source_SQL_Server]], "_",Table1[[#This Row],[Source_SQL_Database]],"")
)</f>
        <v>bronze_HO-VSSQL-SVR01_DW_MM</v>
      </c>
      <c r="X24" t="str">
        <f>IF(Table1[[#This Row],[Source_System_Type]] ="AzureSQLServer", _xlfn.CONCAT("silver_",LEFT(Table1[[#This Row],[Source_SQL_Server]], SEARCH(".",Table1[[#This Row],[Source_SQL_Server]])-1), "_",Table1[[#This Row],[Source_SQL_Database]],""), _xlfn.CONCAT("silver_",Table1[[#This Row],[Source_SQL_Server]], "_",Table1[[#This Row],[Source_SQL_Database]],"")
)</f>
        <v>silver_HO-VSSQL-SVR01_DW_MM</v>
      </c>
      <c r="Y24" t="s">
        <v>114</v>
      </c>
      <c r="Z24" t="s">
        <v>58</v>
      </c>
      <c r="AA24" s="9">
        <v>1</v>
      </c>
      <c r="AB24" t="str">
        <f t="shared" si="0"/>
        <v>UNION ALL SELECT 'Reference Data - Better Life Data Warehouse - DW_MM - MMConsultantsRelationships' AS [Dataset] , NEWID() AS [ELT_DataFactory_SQL_To_DataLake_RawDataImportConfigList_GUID], 'SmartApps_DailyBatch' AS [Batch_Execution_Tag], 'MortgageOrigination' AS [Business_Area], 'OnPremisesSQLServer' AS [Source_System_Type], 'BatchFullLoad' AS [Load_Type], 'N/A' AS [Delta_Load_Source_LatestModifiedDateTime_Column], 'N/A' AS [Delta_Load_Additional_Filter_Conditions_Code], 'tsuatstratusstorage' AS [Target_BlobStorage_StorageAccount], 'rawdata' AS [Target_BlobStorage_Container], 'SQLServer_HO-VSSQL-SVR01_DW_MM/BatchFullLoad/MortgageOrigination/dbo.MMConsultantsRelationships' AS [Target_BlobStorage_Directory], 'N/A' AS [Target_BlobStorage_FileName], 'parquet' AS [Target_BlobStorage_FileExtention], 'Parquet' AS [Target_BlobStorage_FileType], 'N/A' AS [Target_BlobStorage_ColumnDelimitter], 'HO-VSSQL-SVR01' AS [Source_SQL_Server], 'DW_MM' AS [Source_SQL_Database], 'dbo' AS [Source_SQL_Schema], 'MMConsultantsRelationships' AS [Source_SQL_Table], 'N/A' AS [Archive_BlobStorage_Container], 'N/A' AS [Archive_BlobStorage_Directory], 'N/A' AS [Archive_MoveOrCopy], 'N/A' AS [Archive_Frequency], 'bronze_HO-VSSQL-SVR01_DW_MM' AS [Bronze_Layer_SQLServerlessSchemaName], 'silver_HO-VSSQL-SVR01_DW_MM' AS [Silver_Layer_SQLServerlessSchemaName], '  [ConRelID] INT, [ConsultantID] INT, [RelationshipManagerId] INT, [RelationshipManager] VARCHAR(8000), [RegionId] INT, [Region] VARCHAR(8000), [CreateDateTimeUTC] VARCHAR(8000)' AS [Bronze_Layer_ExternalTable_ColumnDefinition], 'None' AS [Notes], SYSUTCDATETIME() AS [InsertDateTimeUTC], '1' AS [IsActive]</v>
      </c>
    </row>
    <row r="25" spans="1:28" ht="16.5" customHeight="1">
      <c r="A25" t="s">
        <v>115</v>
      </c>
      <c r="B25" t="s">
        <v>116</v>
      </c>
      <c r="C25" t="s">
        <v>31</v>
      </c>
      <c r="D25" t="s">
        <v>32</v>
      </c>
      <c r="E25" t="s">
        <v>33</v>
      </c>
      <c r="F25" t="s">
        <v>117</v>
      </c>
      <c r="G25" t="s">
        <v>35</v>
      </c>
      <c r="H25" t="s">
        <v>36</v>
      </c>
      <c r="I25" t="s">
        <v>37</v>
      </c>
      <c r="J25" s="2" t="str">
        <f>IF(Table1[[#This Row],[Source_System_Type]]="OnPremisesSQLServer",_xlfn.CONCAT("SQLServer_",Table1[[#This Row],[Source_SQL_Server]],"_",Table1[[#This Row],[Source_SQL_Database]],"/",Table1[[#This Row],[Load_Type]],"/",Table1[[#This Row],[Business_Area]],"/",Table1[[#This Row],[Source_SQL_Schema]],".",Table1[[#This Row],[Source_SQL_Table]]),_xlfn.CONCAT("SQLServer_",LEFT(Table1[[#This Row],[Source_SQL_Server]], SEARCH(".",Table1[[#This Row],[Source_SQL_Server]])-1),"_",Table1[[#This Row],[Source_SQL_Database]],"/",Table1[[#This Row],[Load_Type]],"/",Table1[[#This Row],[Business_Area]],"/",Table1[[#This Row],[Source_SQL_Schema]],".",Table1[[#This Row],[Source_SQL_Table]]))</f>
        <v>SQLServer_IC-SQL-SVR01_SmartApps/BatchDeltaLoad/MortgageOrigination/dat.BondApplicationSubmissionsAttorneyDetails</v>
      </c>
      <c r="K25" s="7" t="s">
        <v>35</v>
      </c>
      <c r="L25" t="s">
        <v>38</v>
      </c>
      <c r="M25" t="s">
        <v>39</v>
      </c>
      <c r="N25" t="s">
        <v>35</v>
      </c>
      <c r="O25" t="s">
        <v>53</v>
      </c>
      <c r="P25" t="s">
        <v>54</v>
      </c>
      <c r="Q25" t="s">
        <v>118</v>
      </c>
      <c r="R25" t="s">
        <v>119</v>
      </c>
      <c r="S25" t="s">
        <v>35</v>
      </c>
      <c r="T25" t="s">
        <v>35</v>
      </c>
      <c r="U25" t="s">
        <v>35</v>
      </c>
      <c r="V25" t="s">
        <v>35</v>
      </c>
      <c r="W25" t="str">
        <f>IF(Table1[[#This Row],[Source_System_Type]] ="AzureSQLServer", _xlfn.CONCAT("bronze_",LEFT(Table1[[#This Row],[Source_SQL_Server]], SEARCH(".",Table1[[#This Row],[Source_SQL_Server]])-1), "_",Table1[[#This Row],[Source_SQL_Database]],""), _xlfn.CONCAT("bronze_",Table1[[#This Row],[Source_SQL_Server]], "_",Table1[[#This Row],[Source_SQL_Database]],"")
)</f>
        <v>bronze_IC-SQL-SVR01_SmartApps</v>
      </c>
      <c r="X25" t="str">
        <f>IF(Table1[[#This Row],[Source_System_Type]] ="AzureSQLServer", _xlfn.CONCAT("silver_",LEFT(Table1[[#This Row],[Source_SQL_Server]], SEARCH(".",Table1[[#This Row],[Source_SQL_Server]])-1), "_",Table1[[#This Row],[Source_SQL_Database]],""), _xlfn.CONCAT("silver_",Table1[[#This Row],[Source_SQL_Server]], "_",Table1[[#This Row],[Source_SQL_Database]],"")
)</f>
        <v>silver_IC-SQL-SVR01_SmartApps</v>
      </c>
      <c r="Z25" t="s">
        <v>44</v>
      </c>
      <c r="AA25" s="9">
        <v>1</v>
      </c>
      <c r="AB25" t="str">
        <f t="shared" si="0"/>
        <v>UNION ALL SELECT 'Fact - Bond Application Submission Attourney Details - SmartApps DB (Deal Maker System)' AS [Dataset] , NEWID() AS [ELT_DataFactory_SQL_To_DataLake_RawDataImportConfigList_GUID], 'SmartApps_MicroBatch' AS [Batch_Execution_Tag], 'MortgageOrigination' AS [Business_Area], 'OnPremisesSQLServer' AS [Source_System_Type], 'BatchDeltaLoad' AS [Load_Type], 'COALESCE([LastEditedOn], [CreatedOn])' AS [Delta_Load_Source_LatestModifiedDateTime_Column], 'N/A' AS [Delta_Load_Additional_Filter_Conditions_Code], 'tsuatstratusstorage' AS [Target_BlobStorage_StorageAccount], 'rawdata' AS [Target_BlobStorage_Container], 'SQLServer_IC-SQL-SVR01_SmartApps/BatchDeltaLoad/MortgageOrigination/dat.BondApplicationSubmissionsAttorneyDetails' AS [Target_BlobStorage_Directory], 'N/A' AS [Target_BlobStorage_FileName], 'parquet' AS [Target_BlobStorage_FileExtention], 'Parquet' AS [Target_BlobStorage_FileType], 'N/A' AS [Target_BlobStorage_ColumnDelimitter], 'IC-SQL-SVR01' AS [Source_SQL_Server], 'SmartApps' AS [Source_SQL_Database], 'dat' AS [Source_SQL_Schema], 'BondApplicationSubmissionsAttorneyDetails' AS [Source_SQL_Table], 'N/A' AS [Archive_BlobStorage_Container], 'N/A' AS [Archive_BlobStorage_Directory], 'N/A' AS [Archive_MoveOrCopy], 'N/A' AS [Archive_Frequency], 'bronze_IC-SQL-SVR01_SmartApps' AS [Bronze_Layer_SQLServerlessSchemaName], 'silver_IC-SQL-SVR01_SmartApps' AS [Silver_Layer_SQLServerlessSchemaName], '' AS [Bronze_Layer_ExternalTable_ColumnDefinition], 'No Bronze External Table for Batch Delta Load Tables.' AS [Notes], SYSUTCDATETIME() AS [InsertDateTimeUTC], '1' AS [IsActive]</v>
      </c>
    </row>
    <row r="26" spans="1:28" ht="16.5" customHeight="1">
      <c r="A26" t="s">
        <v>120</v>
      </c>
      <c r="B26" t="s">
        <v>116</v>
      </c>
      <c r="C26" t="s">
        <v>31</v>
      </c>
      <c r="D26" t="s">
        <v>32</v>
      </c>
      <c r="E26" t="s">
        <v>33</v>
      </c>
      <c r="F26" t="s">
        <v>117</v>
      </c>
      <c r="G26" t="s">
        <v>35</v>
      </c>
      <c r="H26" t="s">
        <v>36</v>
      </c>
      <c r="I26" t="s">
        <v>37</v>
      </c>
      <c r="J26" s="2" t="str">
        <f>IF(Table1[[#This Row],[Source_System_Type]]="OnPremisesSQLServer",_xlfn.CONCAT("SQLServer_",Table1[[#This Row],[Source_SQL_Server]],"_",Table1[[#This Row],[Source_SQL_Database]],"/",Table1[[#This Row],[Load_Type]],"/",Table1[[#This Row],[Business_Area]],"/",Table1[[#This Row],[Source_SQL_Schema]],".",Table1[[#This Row],[Source_SQL_Table]]),_xlfn.CONCAT("SQLServer_",LEFT(Table1[[#This Row],[Source_SQL_Server]], SEARCH(".",Table1[[#This Row],[Source_SQL_Server]])-1),"_",Table1[[#This Row],[Source_SQL_Database]],"/",Table1[[#This Row],[Load_Type]],"/",Table1[[#This Row],[Business_Area]],"/",Table1[[#This Row],[Source_SQL_Schema]],".",Table1[[#This Row],[Source_SQL_Table]]))</f>
        <v>SQLServer_IC-SQL-SVR01_SmartApps/BatchDeltaLoad/MortgageOrigination/dbo.datApplicationCommissionDetails</v>
      </c>
      <c r="K26" s="7" t="s">
        <v>35</v>
      </c>
      <c r="L26" t="s">
        <v>38</v>
      </c>
      <c r="M26" t="s">
        <v>39</v>
      </c>
      <c r="N26" t="s">
        <v>35</v>
      </c>
      <c r="O26" t="s">
        <v>53</v>
      </c>
      <c r="P26" t="s">
        <v>54</v>
      </c>
      <c r="Q26" t="s">
        <v>55</v>
      </c>
      <c r="R26" t="s">
        <v>121</v>
      </c>
      <c r="S26" t="s">
        <v>35</v>
      </c>
      <c r="T26" t="s">
        <v>35</v>
      </c>
      <c r="U26" t="s">
        <v>35</v>
      </c>
      <c r="V26" t="s">
        <v>35</v>
      </c>
      <c r="W26" t="str">
        <f>IF(Table1[[#This Row],[Source_System_Type]] ="AzureSQLServer", _xlfn.CONCAT("bronze_",LEFT(Table1[[#This Row],[Source_SQL_Server]], SEARCH(".",Table1[[#This Row],[Source_SQL_Server]])-1), "_",Table1[[#This Row],[Source_SQL_Database]],""), _xlfn.CONCAT("bronze_",Table1[[#This Row],[Source_SQL_Server]], "_",Table1[[#This Row],[Source_SQL_Database]],"")
)</f>
        <v>bronze_IC-SQL-SVR01_SmartApps</v>
      </c>
      <c r="X26" t="str">
        <f>IF(Table1[[#This Row],[Source_System_Type]] ="AzureSQLServer", _xlfn.CONCAT("silver_",LEFT(Table1[[#This Row],[Source_SQL_Server]], SEARCH(".",Table1[[#This Row],[Source_SQL_Server]])-1), "_",Table1[[#This Row],[Source_SQL_Database]],""), _xlfn.CONCAT("silver_",Table1[[#This Row],[Source_SQL_Server]], "_",Table1[[#This Row],[Source_SQL_Database]],"")
)</f>
        <v>silver_IC-SQL-SVR01_SmartApps</v>
      </c>
      <c r="Z26" t="s">
        <v>44</v>
      </c>
      <c r="AA26" s="9">
        <v>1</v>
      </c>
      <c r="AB26" t="str">
        <f t="shared" si="0"/>
        <v>UNION ALL SELECT 'Fact - Application Commision Details - SmartApps DB (Deal Maker System)' AS [Dataset] , NEWID() AS [ELT_DataFactory_SQL_To_DataLake_RawDataImportConfigList_GUID], 'SmartApps_MicroBatch' AS [Batch_Execution_Tag], 'MortgageOrigination' AS [Business_Area], 'OnPremisesSQLServer' AS [Source_System_Type], 'BatchDeltaLoad' AS [Load_Type], 'COALESCE([LastEditedOn], [CreatedOn])' AS [Delta_Load_Source_LatestModifiedDateTime_Column], 'N/A' AS [Delta_Load_Additional_Filter_Conditions_Code], 'tsuatstratusstorage' AS [Target_BlobStorage_StorageAccount], 'rawdata' AS [Target_BlobStorage_Container], 'SQLServer_IC-SQL-SVR01_SmartApps/BatchDeltaLoad/MortgageOrigination/dbo.datApplicationCommissionDetails' AS [Target_BlobStorage_Directory], 'N/A' AS [Target_BlobStorage_FileName], 'parquet' AS [Target_BlobStorage_FileExtention], 'Parquet' AS [Target_BlobStorage_FileType], 'N/A' AS [Target_BlobStorage_ColumnDelimitter], 'IC-SQL-SVR01' AS [Source_SQL_Server], 'SmartApps' AS [Source_SQL_Database], 'dbo' AS [Source_SQL_Schema], 'datApplicationCommissionDetails' AS [Source_SQL_Table], 'N/A' AS [Archive_BlobStorage_Container], 'N/A' AS [Archive_BlobStorage_Directory], 'N/A' AS [Archive_MoveOrCopy], 'N/A' AS [Archive_Frequency], 'bronze_IC-SQL-SVR01_SmartApps' AS [Bronze_Layer_SQLServerlessSchemaName], 'silver_IC-SQL-SVR01_SmartApps' AS [Silver_Layer_SQLServerlessSchemaName], '' AS [Bronze_Layer_ExternalTable_ColumnDefinition], 'No Bronze External Table for Batch Delta Load Tables.' AS [Notes], SYSUTCDATETIME() AS [InsertDateTimeUTC], '1' AS [IsActive]</v>
      </c>
    </row>
    <row r="27" spans="1:28" ht="16.5" customHeight="1">
      <c r="A27" t="s">
        <v>122</v>
      </c>
      <c r="B27" t="s">
        <v>116</v>
      </c>
      <c r="C27" t="s">
        <v>31</v>
      </c>
      <c r="D27" t="s">
        <v>32</v>
      </c>
      <c r="E27" t="s">
        <v>33</v>
      </c>
      <c r="F27" t="s">
        <v>117</v>
      </c>
      <c r="G27" t="s">
        <v>35</v>
      </c>
      <c r="H27" t="s">
        <v>36</v>
      </c>
      <c r="I27" t="s">
        <v>37</v>
      </c>
      <c r="J27" s="2" t="str">
        <f>IF(Table1[[#This Row],[Source_System_Type]]="OnPremisesSQLServer",_xlfn.CONCAT("SQLServer_",Table1[[#This Row],[Source_SQL_Server]],"_",Table1[[#This Row],[Source_SQL_Database]],"/",Table1[[#This Row],[Load_Type]],"/",Table1[[#This Row],[Business_Area]],"/",Table1[[#This Row],[Source_SQL_Schema]],".",Table1[[#This Row],[Source_SQL_Table]]),_xlfn.CONCAT("SQLServer_",LEFT(Table1[[#This Row],[Source_SQL_Server]], SEARCH(".",Table1[[#This Row],[Source_SQL_Server]])-1),"_",Table1[[#This Row],[Source_SQL_Database]],"/",Table1[[#This Row],[Load_Type]],"/",Table1[[#This Row],[Business_Area]],"/",Table1[[#This Row],[Source_SQL_Schema]],".",Table1[[#This Row],[Source_SQL_Table]]))</f>
        <v>SQLServer_IC-SQL-SVR01_SmartApps/BatchDeltaLoad/MortgageOrigination/dbo.datApplicationCompanyDetails</v>
      </c>
      <c r="K27" s="7" t="s">
        <v>35</v>
      </c>
      <c r="L27" t="s">
        <v>38</v>
      </c>
      <c r="M27" t="s">
        <v>39</v>
      </c>
      <c r="N27" t="s">
        <v>35</v>
      </c>
      <c r="O27" t="s">
        <v>53</v>
      </c>
      <c r="P27" t="s">
        <v>54</v>
      </c>
      <c r="Q27" t="s">
        <v>55</v>
      </c>
      <c r="R27" t="s">
        <v>123</v>
      </c>
      <c r="S27" t="s">
        <v>35</v>
      </c>
      <c r="T27" t="s">
        <v>35</v>
      </c>
      <c r="U27" t="s">
        <v>35</v>
      </c>
      <c r="V27" t="s">
        <v>35</v>
      </c>
      <c r="W27" t="str">
        <f>IF(Table1[[#This Row],[Source_System_Type]] ="AzureSQLServer", _xlfn.CONCAT("bronze_",LEFT(Table1[[#This Row],[Source_SQL_Server]], SEARCH(".",Table1[[#This Row],[Source_SQL_Server]])-1), "_",Table1[[#This Row],[Source_SQL_Database]],""), _xlfn.CONCAT("bronze_",Table1[[#This Row],[Source_SQL_Server]], "_",Table1[[#This Row],[Source_SQL_Database]],"")
)</f>
        <v>bronze_IC-SQL-SVR01_SmartApps</v>
      </c>
      <c r="X27" t="str">
        <f>IF(Table1[[#This Row],[Source_System_Type]] ="AzureSQLServer", _xlfn.CONCAT("silver_",LEFT(Table1[[#This Row],[Source_SQL_Server]], SEARCH(".",Table1[[#This Row],[Source_SQL_Server]])-1), "_",Table1[[#This Row],[Source_SQL_Database]],""), _xlfn.CONCAT("silver_",Table1[[#This Row],[Source_SQL_Server]], "_",Table1[[#This Row],[Source_SQL_Database]],"")
)</f>
        <v>silver_IC-SQL-SVR01_SmartApps</v>
      </c>
      <c r="Z27" t="s">
        <v>44</v>
      </c>
      <c r="AA27" s="9">
        <v>1</v>
      </c>
      <c r="AB27" t="str">
        <f t="shared" si="0"/>
        <v>UNION ALL SELECT 'Fact - Application Company Details - SmartApps DB (Deal Maker System)' AS [Dataset] , NEWID() AS [ELT_DataFactory_SQL_To_DataLake_RawDataImportConfigList_GUID], 'SmartApps_MicroBatch' AS [Batch_Execution_Tag], 'MortgageOrigination' AS [Business_Area], 'OnPremisesSQLServer' AS [Source_System_Type], 'BatchDeltaLoad' AS [Load_Type], 'COALESCE([LastEditedOn], [CreatedOn])' AS [Delta_Load_Source_LatestModifiedDateTime_Column], 'N/A' AS [Delta_Load_Additional_Filter_Conditions_Code], 'tsuatstratusstorage' AS [Target_BlobStorage_StorageAccount], 'rawdata' AS [Target_BlobStorage_Container], 'SQLServer_IC-SQL-SVR01_SmartApps/BatchDeltaLoad/MortgageOrigination/dbo.datApplicationCompanyDetails' AS [Target_BlobStorage_Directory], 'N/A' AS [Target_BlobStorage_FileName], 'parquet' AS [Target_BlobStorage_FileExtention], 'Parquet' AS [Target_BlobStorage_FileType], 'N/A' AS [Target_BlobStorage_ColumnDelimitter], 'IC-SQL-SVR01' AS [Source_SQL_Server], 'SmartApps' AS [Source_SQL_Database], 'dbo' AS [Source_SQL_Schema], 'datApplicationCompanyDetails' AS [Source_SQL_Table], 'N/A' AS [Archive_BlobStorage_Container], 'N/A' AS [Archive_BlobStorage_Directory], 'N/A' AS [Archive_MoveOrCopy], 'N/A' AS [Archive_Frequency], 'bronze_IC-SQL-SVR01_SmartApps' AS [Bronze_Layer_SQLServerlessSchemaName], 'silver_IC-SQL-SVR01_SmartApps' AS [Silver_Layer_SQLServerlessSchemaName], '' AS [Bronze_Layer_ExternalTable_ColumnDefinition], 'No Bronze External Table for Batch Delta Load Tables.' AS [Notes], SYSUTCDATETIME() AS [InsertDateTimeUTC], '1' AS [IsActive]</v>
      </c>
    </row>
    <row r="28" spans="1:28" ht="16.5" customHeight="1">
      <c r="A28" t="s">
        <v>124</v>
      </c>
      <c r="B28" t="s">
        <v>116</v>
      </c>
      <c r="C28" t="s">
        <v>31</v>
      </c>
      <c r="D28" t="s">
        <v>32</v>
      </c>
      <c r="E28" t="s">
        <v>33</v>
      </c>
      <c r="F28" t="s">
        <v>117</v>
      </c>
      <c r="G28" t="s">
        <v>35</v>
      </c>
      <c r="H28" t="s">
        <v>36</v>
      </c>
      <c r="I28" t="s">
        <v>37</v>
      </c>
      <c r="J28" s="2" t="str">
        <f>IF(Table1[[#This Row],[Source_System_Type]]="OnPremisesSQLServer",_xlfn.CONCAT("SQLServer_",Table1[[#This Row],[Source_SQL_Server]],"_",Table1[[#This Row],[Source_SQL_Database]],"/",Table1[[#This Row],[Load_Type]],"/",Table1[[#This Row],[Business_Area]],"/",Table1[[#This Row],[Source_SQL_Schema]],".",Table1[[#This Row],[Source_SQL_Table]]),_xlfn.CONCAT("SQLServer_",LEFT(Table1[[#This Row],[Source_SQL_Server]], SEARCH(".",Table1[[#This Row],[Source_SQL_Server]])-1),"_",Table1[[#This Row],[Source_SQL_Database]],"/",Table1[[#This Row],[Load_Type]],"/",Table1[[#This Row],[Business_Area]],"/",Table1[[#This Row],[Source_SQL_Schema]],".",Table1[[#This Row],[Source_SQL_Table]]))</f>
        <v>SQLServer_IC-SQL-SVR01_SmartApps/BatchDeltaLoad/MortgageOrigination/dbo.datApplicationLoanDetails</v>
      </c>
      <c r="K28" s="7" t="s">
        <v>35</v>
      </c>
      <c r="L28" t="s">
        <v>38</v>
      </c>
      <c r="M28" t="s">
        <v>39</v>
      </c>
      <c r="N28" t="s">
        <v>35</v>
      </c>
      <c r="O28" t="s">
        <v>53</v>
      </c>
      <c r="P28" t="s">
        <v>54</v>
      </c>
      <c r="Q28" t="s">
        <v>55</v>
      </c>
      <c r="R28" t="s">
        <v>125</v>
      </c>
      <c r="S28" t="s">
        <v>35</v>
      </c>
      <c r="T28" t="s">
        <v>35</v>
      </c>
      <c r="U28" t="s">
        <v>35</v>
      </c>
      <c r="V28" t="s">
        <v>35</v>
      </c>
      <c r="W28" t="str">
        <f>IF(Table1[[#This Row],[Source_System_Type]] ="AzureSQLServer", _xlfn.CONCAT("bronze_",LEFT(Table1[[#This Row],[Source_SQL_Server]], SEARCH(".",Table1[[#This Row],[Source_SQL_Server]])-1), "_",Table1[[#This Row],[Source_SQL_Database]],""), _xlfn.CONCAT("bronze_",Table1[[#This Row],[Source_SQL_Server]], "_",Table1[[#This Row],[Source_SQL_Database]],"")
)</f>
        <v>bronze_IC-SQL-SVR01_SmartApps</v>
      </c>
      <c r="X28" t="str">
        <f>IF(Table1[[#This Row],[Source_System_Type]] ="AzureSQLServer", _xlfn.CONCAT("silver_",LEFT(Table1[[#This Row],[Source_SQL_Server]], SEARCH(".",Table1[[#This Row],[Source_SQL_Server]])-1), "_",Table1[[#This Row],[Source_SQL_Database]],""), _xlfn.CONCAT("silver_",Table1[[#This Row],[Source_SQL_Server]], "_",Table1[[#This Row],[Source_SQL_Database]],"")
)</f>
        <v>silver_IC-SQL-SVR01_SmartApps</v>
      </c>
      <c r="Z28" t="s">
        <v>44</v>
      </c>
      <c r="AA28" s="9">
        <v>1</v>
      </c>
      <c r="AB28" t="str">
        <f t="shared" si="0"/>
        <v>UNION ALL SELECT 'Fact - Application Loan Details - SmartApps DB (Deal Maker System)' AS [Dataset] , NEWID() AS [ELT_DataFactory_SQL_To_DataLake_RawDataImportConfigList_GUID], 'SmartApps_MicroBatch' AS [Batch_Execution_Tag], 'MortgageOrigination' AS [Business_Area], 'OnPremisesSQLServer' AS [Source_System_Type], 'BatchDeltaLoad' AS [Load_Type], 'COALESCE([LastEditedOn], [CreatedOn])' AS [Delta_Load_Source_LatestModifiedDateTime_Column], 'N/A' AS [Delta_Load_Additional_Filter_Conditions_Code], 'tsuatstratusstorage' AS [Target_BlobStorage_StorageAccount], 'rawdata' AS [Target_BlobStorage_Container], 'SQLServer_IC-SQL-SVR01_SmartApps/BatchDeltaLoad/MortgageOrigination/dbo.datApplicationLoanDetails' AS [Target_BlobStorage_Directory], 'N/A' AS [Target_BlobStorage_FileName], 'parquet' AS [Target_BlobStorage_FileExtention], 'Parquet' AS [Target_BlobStorage_FileType], 'N/A' AS [Target_BlobStorage_ColumnDelimitter], 'IC-SQL-SVR01' AS [Source_SQL_Server], 'SmartApps' AS [Source_SQL_Database], 'dbo' AS [Source_SQL_Schema], 'datApplicationLoanDetails' AS [Source_SQL_Table], 'N/A' AS [Archive_BlobStorage_Container], 'N/A' AS [Archive_BlobStorage_Directory], 'N/A' AS [Archive_MoveOrCopy], 'N/A' AS [Archive_Frequency], 'bronze_IC-SQL-SVR01_SmartApps' AS [Bronze_Layer_SQLServerlessSchemaName], 'silver_IC-SQL-SVR01_SmartApps' AS [Silver_Layer_SQLServerlessSchemaName], '' AS [Bronze_Layer_ExternalTable_ColumnDefinition], 'No Bronze External Table for Batch Delta Load Tables.' AS [Notes], SYSUTCDATETIME() AS [InsertDateTimeUTC], '1' AS [IsActive]</v>
      </c>
    </row>
    <row r="29" spans="1:28" ht="16.5" customHeight="1">
      <c r="A29" t="s">
        <v>126</v>
      </c>
      <c r="B29" t="s">
        <v>116</v>
      </c>
      <c r="C29" t="s">
        <v>31</v>
      </c>
      <c r="D29" t="s">
        <v>32</v>
      </c>
      <c r="E29" t="s">
        <v>33</v>
      </c>
      <c r="F29" t="s">
        <v>117</v>
      </c>
      <c r="G29" t="s">
        <v>35</v>
      </c>
      <c r="H29" t="s">
        <v>36</v>
      </c>
      <c r="I29" t="s">
        <v>37</v>
      </c>
      <c r="J29" s="2" t="str">
        <f>IF(Table1[[#This Row],[Source_System_Type]]="OnPremisesSQLServer",_xlfn.CONCAT("SQLServer_",Table1[[#This Row],[Source_SQL_Server]],"_",Table1[[#This Row],[Source_SQL_Database]],"/",Table1[[#This Row],[Load_Type]],"/",Table1[[#This Row],[Business_Area]],"/",Table1[[#This Row],[Source_SQL_Schema]],".",Table1[[#This Row],[Source_SQL_Table]]),_xlfn.CONCAT("SQLServer_",LEFT(Table1[[#This Row],[Source_SQL_Server]], SEARCH(".",Table1[[#This Row],[Source_SQL_Server]])-1),"_",Table1[[#This Row],[Source_SQL_Database]],"/",Table1[[#This Row],[Load_Type]],"/",Table1[[#This Row],[Business_Area]],"/",Table1[[#This Row],[Source_SQL_Schema]],".",Table1[[#This Row],[Source_SQL_Table]]))</f>
        <v>SQLServer_IC-SQL-SVR01_SmartApps/BatchDeltaLoad/MortgageOrigination/dbo.datApplicationPropertyDetails</v>
      </c>
      <c r="K29" s="7" t="s">
        <v>35</v>
      </c>
      <c r="L29" t="s">
        <v>38</v>
      </c>
      <c r="M29" t="s">
        <v>39</v>
      </c>
      <c r="N29" t="s">
        <v>35</v>
      </c>
      <c r="O29" t="s">
        <v>53</v>
      </c>
      <c r="P29" t="s">
        <v>54</v>
      </c>
      <c r="Q29" t="s">
        <v>55</v>
      </c>
      <c r="R29" t="s">
        <v>127</v>
      </c>
      <c r="S29" t="s">
        <v>35</v>
      </c>
      <c r="T29" t="s">
        <v>35</v>
      </c>
      <c r="U29" t="s">
        <v>35</v>
      </c>
      <c r="V29" t="s">
        <v>35</v>
      </c>
      <c r="W29" t="str">
        <f>IF(Table1[[#This Row],[Source_System_Type]] ="AzureSQLServer", _xlfn.CONCAT("bronze_",LEFT(Table1[[#This Row],[Source_SQL_Server]], SEARCH(".",Table1[[#This Row],[Source_SQL_Server]])-1), "_",Table1[[#This Row],[Source_SQL_Database]],""), _xlfn.CONCAT("bronze_",Table1[[#This Row],[Source_SQL_Server]], "_",Table1[[#This Row],[Source_SQL_Database]],"")
)</f>
        <v>bronze_IC-SQL-SVR01_SmartApps</v>
      </c>
      <c r="X29" t="str">
        <f>IF(Table1[[#This Row],[Source_System_Type]] ="AzureSQLServer", _xlfn.CONCAT("silver_",LEFT(Table1[[#This Row],[Source_SQL_Server]], SEARCH(".",Table1[[#This Row],[Source_SQL_Server]])-1), "_",Table1[[#This Row],[Source_SQL_Database]],""), _xlfn.CONCAT("silver_",Table1[[#This Row],[Source_SQL_Server]], "_",Table1[[#This Row],[Source_SQL_Database]],"")
)</f>
        <v>silver_IC-SQL-SVR01_SmartApps</v>
      </c>
      <c r="Z29" t="s">
        <v>44</v>
      </c>
      <c r="AA29" s="9">
        <v>1</v>
      </c>
      <c r="AB29" t="str">
        <f t="shared" si="0"/>
        <v>UNION ALL SELECT 'Fact - Application Property Details - SmartApps DB (Deal Maker System)' AS [Dataset] , NEWID() AS [ELT_DataFactory_SQL_To_DataLake_RawDataImportConfigList_GUID], 'SmartApps_MicroBatch' AS [Batch_Execution_Tag], 'MortgageOrigination' AS [Business_Area], 'OnPremisesSQLServer' AS [Source_System_Type], 'BatchDeltaLoad' AS [Load_Type], 'COALESCE([LastEditedOn], [CreatedOn])' AS [Delta_Load_Source_LatestModifiedDateTime_Column], 'N/A' AS [Delta_Load_Additional_Filter_Conditions_Code], 'tsuatstratusstorage' AS [Target_BlobStorage_StorageAccount], 'rawdata' AS [Target_BlobStorage_Container], 'SQLServer_IC-SQL-SVR01_SmartApps/BatchDeltaLoad/MortgageOrigination/dbo.datApplicationPropertyDetails' AS [Target_BlobStorage_Directory], 'N/A' AS [Target_BlobStorage_FileName], 'parquet' AS [Target_BlobStorage_FileExtention], 'Parquet' AS [Target_BlobStorage_FileType], 'N/A' AS [Target_BlobStorage_ColumnDelimitter], 'IC-SQL-SVR01' AS [Source_SQL_Server], 'SmartApps' AS [Source_SQL_Database], 'dbo' AS [Source_SQL_Schema], 'datApplicationPropertyDetails' AS [Source_SQL_Table], 'N/A' AS [Archive_BlobStorage_Container], 'N/A' AS [Archive_BlobStorage_Directory], 'N/A' AS [Archive_MoveOrCopy], 'N/A' AS [Archive_Frequency], 'bronze_IC-SQL-SVR01_SmartApps' AS [Bronze_Layer_SQLServerlessSchemaName], 'silver_IC-SQL-SVR01_SmartApps' AS [Silver_Layer_SQLServerlessSchemaName], '' AS [Bronze_Layer_ExternalTable_ColumnDefinition], 'No Bronze External Table for Batch Delta Load Tables.' AS [Notes], SYSUTCDATETIME() AS [InsertDateTimeUTC], '1' AS [IsActive]</v>
      </c>
    </row>
    <row r="30" spans="1:28" ht="16.5" customHeight="1">
      <c r="A30" t="s">
        <v>128</v>
      </c>
      <c r="B30" t="s">
        <v>116</v>
      </c>
      <c r="C30" t="s">
        <v>31</v>
      </c>
      <c r="D30" t="s">
        <v>32</v>
      </c>
      <c r="E30" t="s">
        <v>33</v>
      </c>
      <c r="F30" t="s">
        <v>117</v>
      </c>
      <c r="G30" t="s">
        <v>35</v>
      </c>
      <c r="H30" t="s">
        <v>36</v>
      </c>
      <c r="I30" t="s">
        <v>37</v>
      </c>
      <c r="J30" s="2" t="str">
        <f>IF(Table1[[#This Row],[Source_System_Type]]="OnPremisesSQLServer",_xlfn.CONCAT("SQLServer_",Table1[[#This Row],[Source_SQL_Server]],"_",Table1[[#This Row],[Source_SQL_Database]],"/",Table1[[#This Row],[Load_Type]],"/",Table1[[#This Row],[Business_Area]],"/",Table1[[#This Row],[Source_SQL_Schema]],".",Table1[[#This Row],[Source_SQL_Table]]),_xlfn.CONCAT("SQLServer_",LEFT(Table1[[#This Row],[Source_SQL_Server]], SEARCH(".",Table1[[#This Row],[Source_SQL_Server]])-1),"_",Table1[[#This Row],[Source_SQL_Database]],"/",Table1[[#This Row],[Load_Type]],"/",Table1[[#This Row],[Business_Area]],"/",Table1[[#This Row],[Source_SQL_Schema]],".",Table1[[#This Row],[Source_SQL_Table]]))</f>
        <v>SQLServer_IC-SQL-SVR01_SmartApps/BatchDeltaLoad/MortgageOrigination/dbo.datApplications</v>
      </c>
      <c r="K30" s="7" t="s">
        <v>35</v>
      </c>
      <c r="L30" t="s">
        <v>38</v>
      </c>
      <c r="M30" t="s">
        <v>39</v>
      </c>
      <c r="N30" t="s">
        <v>35</v>
      </c>
      <c r="O30" t="s">
        <v>53</v>
      </c>
      <c r="P30" t="s">
        <v>54</v>
      </c>
      <c r="Q30" t="s">
        <v>55</v>
      </c>
      <c r="R30" t="s">
        <v>129</v>
      </c>
      <c r="S30" t="s">
        <v>35</v>
      </c>
      <c r="T30" t="s">
        <v>35</v>
      </c>
      <c r="U30" t="s">
        <v>35</v>
      </c>
      <c r="V30" t="s">
        <v>35</v>
      </c>
      <c r="W30" t="str">
        <f>IF(Table1[[#This Row],[Source_System_Type]] ="AzureSQLServer", _xlfn.CONCAT("bronze_",LEFT(Table1[[#This Row],[Source_SQL_Server]], SEARCH(".",Table1[[#This Row],[Source_SQL_Server]])-1), "_",Table1[[#This Row],[Source_SQL_Database]],""), _xlfn.CONCAT("bronze_",Table1[[#This Row],[Source_SQL_Server]], "_",Table1[[#This Row],[Source_SQL_Database]],"")
)</f>
        <v>bronze_IC-SQL-SVR01_SmartApps</v>
      </c>
      <c r="X30" t="str">
        <f>IF(Table1[[#This Row],[Source_System_Type]] ="AzureSQLServer", _xlfn.CONCAT("silver_",LEFT(Table1[[#This Row],[Source_SQL_Server]], SEARCH(".",Table1[[#This Row],[Source_SQL_Server]])-1), "_",Table1[[#This Row],[Source_SQL_Database]],""), _xlfn.CONCAT("silver_",Table1[[#This Row],[Source_SQL_Server]], "_",Table1[[#This Row],[Source_SQL_Database]],"")
)</f>
        <v>silver_IC-SQL-SVR01_SmartApps</v>
      </c>
      <c r="Z30" t="s">
        <v>44</v>
      </c>
      <c r="AA30" s="9">
        <v>1</v>
      </c>
      <c r="AB30" t="str">
        <f t="shared" si="0"/>
        <v>UNION ALL SELECT 'Fact - Applications - SmartApps DB (Deal Maker System)' AS [Dataset] , NEWID() AS [ELT_DataFactory_SQL_To_DataLake_RawDataImportConfigList_GUID], 'SmartApps_MicroBatch' AS [Batch_Execution_Tag], 'MortgageOrigination' AS [Business_Area], 'OnPremisesSQLServer' AS [Source_System_Type], 'BatchDeltaLoad' AS [Load_Type], 'COALESCE([LastEditedOn], [CreatedOn])' AS [Delta_Load_Source_LatestModifiedDateTime_Column], 'N/A' AS [Delta_Load_Additional_Filter_Conditions_Code], 'tsuatstratusstorage' AS [Target_BlobStorage_StorageAccount], 'rawdata' AS [Target_BlobStorage_Container], 'SQLServer_IC-SQL-SVR01_SmartApps/BatchDeltaLoad/MortgageOrigination/dbo.datApplications' AS [Target_BlobStorage_Directory], 'N/A' AS [Target_BlobStorage_FileName], 'parquet' AS [Target_BlobStorage_FileExtention], 'Parquet' AS [Target_BlobStorage_FileType], 'N/A' AS [Target_BlobStorage_ColumnDelimitter], 'IC-SQL-SVR01' AS [Source_SQL_Server], 'SmartApps' AS [Source_SQL_Database], 'dbo' AS [Source_SQL_Schema], 'datApplications' AS [Source_SQL_Table], 'N/A' AS [Archive_BlobStorage_Container], 'N/A' AS [Archive_BlobStorage_Directory], 'N/A' AS [Archive_MoveOrCopy], 'N/A' AS [Archive_Frequency], 'bronze_IC-SQL-SVR01_SmartApps' AS [Bronze_Layer_SQLServerlessSchemaName], 'silver_IC-SQL-SVR01_SmartApps' AS [Silver_Layer_SQLServerlessSchemaName], '' AS [Bronze_Layer_ExternalTable_ColumnDefinition], 'No Bronze External Table for Batch Delta Load Tables.' AS [Notes], SYSUTCDATETIME() AS [InsertDateTimeUTC], '1' AS [IsActive]</v>
      </c>
    </row>
    <row r="31" spans="1:28" ht="16.5" customHeight="1">
      <c r="A31" t="s">
        <v>130</v>
      </c>
      <c r="B31" t="s">
        <v>116</v>
      </c>
      <c r="C31" t="s">
        <v>31</v>
      </c>
      <c r="D31" t="s">
        <v>32</v>
      </c>
      <c r="E31" t="s">
        <v>33</v>
      </c>
      <c r="F31" t="s">
        <v>117</v>
      </c>
      <c r="G31" t="s">
        <v>35</v>
      </c>
      <c r="H31" t="s">
        <v>36</v>
      </c>
      <c r="I31" t="s">
        <v>37</v>
      </c>
      <c r="J31" s="2" t="str">
        <f>IF(Table1[[#This Row],[Source_System_Type]]="OnPremisesSQLServer",_xlfn.CONCAT("SQLServer_",Table1[[#This Row],[Source_SQL_Server]],"_",Table1[[#This Row],[Source_SQL_Database]],"/",Table1[[#This Row],[Load_Type]],"/",Table1[[#This Row],[Business_Area]],"/",Table1[[#This Row],[Source_SQL_Schema]],".",Table1[[#This Row],[Source_SQL_Table]]),_xlfn.CONCAT("SQLServer_",LEFT(Table1[[#This Row],[Source_SQL_Server]], SEARCH(".",Table1[[#This Row],[Source_SQL_Server]])-1),"_",Table1[[#This Row],[Source_SQL_Database]],"/",Table1[[#This Row],[Load_Type]],"/",Table1[[#This Row],[Business_Area]],"/",Table1[[#This Row],[Source_SQL_Schema]],".",Table1[[#This Row],[Source_SQL_Table]]))</f>
        <v>SQLServer_IC-SQL-SVR01_SmartApps/BatchDeltaLoad/MortgageOrigination/dbo.datApplicationSellerDetails</v>
      </c>
      <c r="K31" s="7" t="s">
        <v>35</v>
      </c>
      <c r="L31" t="s">
        <v>38</v>
      </c>
      <c r="M31" t="s">
        <v>39</v>
      </c>
      <c r="N31" t="s">
        <v>35</v>
      </c>
      <c r="O31" t="s">
        <v>53</v>
      </c>
      <c r="P31" t="s">
        <v>54</v>
      </c>
      <c r="Q31" t="s">
        <v>55</v>
      </c>
      <c r="R31" t="s">
        <v>131</v>
      </c>
      <c r="S31" t="s">
        <v>35</v>
      </c>
      <c r="T31" t="s">
        <v>35</v>
      </c>
      <c r="U31" t="s">
        <v>35</v>
      </c>
      <c r="V31" t="s">
        <v>35</v>
      </c>
      <c r="W31" t="str">
        <f>IF(Table1[[#This Row],[Source_System_Type]] ="AzureSQLServer", _xlfn.CONCAT("bronze_",LEFT(Table1[[#This Row],[Source_SQL_Server]], SEARCH(".",Table1[[#This Row],[Source_SQL_Server]])-1), "_",Table1[[#This Row],[Source_SQL_Database]],""), _xlfn.CONCAT("bronze_",Table1[[#This Row],[Source_SQL_Server]], "_",Table1[[#This Row],[Source_SQL_Database]],"")
)</f>
        <v>bronze_IC-SQL-SVR01_SmartApps</v>
      </c>
      <c r="X31" t="str">
        <f>IF(Table1[[#This Row],[Source_System_Type]] ="AzureSQLServer", _xlfn.CONCAT("silver_",LEFT(Table1[[#This Row],[Source_SQL_Server]], SEARCH(".",Table1[[#This Row],[Source_SQL_Server]])-1), "_",Table1[[#This Row],[Source_SQL_Database]],""), _xlfn.CONCAT("silver_",Table1[[#This Row],[Source_SQL_Server]], "_",Table1[[#This Row],[Source_SQL_Database]],"")
)</f>
        <v>silver_IC-SQL-SVR01_SmartApps</v>
      </c>
      <c r="Z31" t="s">
        <v>44</v>
      </c>
      <c r="AA31" s="9">
        <v>1</v>
      </c>
      <c r="AB31" t="str">
        <f t="shared" si="0"/>
        <v>UNION ALL SELECT 'Fact - Application Seller Details - SmartApps DB (Deal Maker System)' AS [Dataset] , NEWID() AS [ELT_DataFactory_SQL_To_DataLake_RawDataImportConfigList_GUID], 'SmartApps_MicroBatch' AS [Batch_Execution_Tag], 'MortgageOrigination' AS [Business_Area], 'OnPremisesSQLServer' AS [Source_System_Type], 'BatchDeltaLoad' AS [Load_Type], 'COALESCE([LastEditedOn], [CreatedOn])' AS [Delta_Load_Source_LatestModifiedDateTime_Column], 'N/A' AS [Delta_Load_Additional_Filter_Conditions_Code], 'tsuatstratusstorage' AS [Target_BlobStorage_StorageAccount], 'rawdata' AS [Target_BlobStorage_Container], 'SQLServer_IC-SQL-SVR01_SmartApps/BatchDeltaLoad/MortgageOrigination/dbo.datApplicationSellerDetails' AS [Target_BlobStorage_Directory], 'N/A' AS [Target_BlobStorage_FileName], 'parquet' AS [Target_BlobStorage_FileExtention], 'Parquet' AS [Target_BlobStorage_FileType], 'N/A' AS [Target_BlobStorage_ColumnDelimitter], 'IC-SQL-SVR01' AS [Source_SQL_Server], 'SmartApps' AS [Source_SQL_Database], 'dbo' AS [Source_SQL_Schema], 'datApplicationSellerDetails' AS [Source_SQL_Table], 'N/A' AS [Archive_BlobStorage_Container], 'N/A' AS [Archive_BlobStorage_Directory], 'N/A' AS [Archive_MoveOrCopy], 'N/A' AS [Archive_Frequency], 'bronze_IC-SQL-SVR01_SmartApps' AS [Bronze_Layer_SQLServerlessSchemaName], 'silver_IC-SQL-SVR01_SmartApps' AS [Silver_Layer_SQLServerlessSchemaName], '' AS [Bronze_Layer_ExternalTable_ColumnDefinition], 'No Bronze External Table for Batch Delta Load Tables.' AS [Notes], SYSUTCDATETIME() AS [InsertDateTimeUTC], '1' AS [IsActive]</v>
      </c>
    </row>
    <row r="32" spans="1:28" ht="16.5" customHeight="1">
      <c r="A32" t="s">
        <v>132</v>
      </c>
      <c r="B32" t="s">
        <v>116</v>
      </c>
      <c r="C32" t="s">
        <v>31</v>
      </c>
      <c r="D32" t="s">
        <v>32</v>
      </c>
      <c r="E32" t="s">
        <v>33</v>
      </c>
      <c r="F32" t="s">
        <v>117</v>
      </c>
      <c r="G32" t="s">
        <v>35</v>
      </c>
      <c r="H32" t="s">
        <v>36</v>
      </c>
      <c r="I32" t="s">
        <v>37</v>
      </c>
      <c r="J32" s="2" t="str">
        <f>IF(Table1[[#This Row],[Source_System_Type]]="OnPremisesSQLServer",_xlfn.CONCAT("SQLServer_",Table1[[#This Row],[Source_SQL_Server]],"_",Table1[[#This Row],[Source_SQL_Database]],"/",Table1[[#This Row],[Load_Type]],"/",Table1[[#This Row],[Business_Area]],"/",Table1[[#This Row],[Source_SQL_Schema]],".",Table1[[#This Row],[Source_SQL_Table]]),_xlfn.CONCAT("SQLServer_",LEFT(Table1[[#This Row],[Source_SQL_Server]], SEARCH(".",Table1[[#This Row],[Source_SQL_Server]])-1),"_",Table1[[#This Row],[Source_SQL_Database]],"/",Table1[[#This Row],[Load_Type]],"/",Table1[[#This Row],[Business_Area]],"/",Table1[[#This Row],[Source_SQL_Schema]],".",Table1[[#This Row],[Source_SQL_Table]]))</f>
        <v>SQLServer_IC-SQL-SVR01_SmartApps/BatchDeltaLoad/MortgageOrigination/dbo.datApplicationSubmissions</v>
      </c>
      <c r="K32" s="7" t="s">
        <v>35</v>
      </c>
      <c r="L32" t="s">
        <v>38</v>
      </c>
      <c r="M32" t="s">
        <v>39</v>
      </c>
      <c r="N32" t="s">
        <v>35</v>
      </c>
      <c r="O32" t="s">
        <v>53</v>
      </c>
      <c r="P32" t="s">
        <v>54</v>
      </c>
      <c r="Q32" t="s">
        <v>55</v>
      </c>
      <c r="R32" t="s">
        <v>133</v>
      </c>
      <c r="S32" t="s">
        <v>35</v>
      </c>
      <c r="T32" t="s">
        <v>35</v>
      </c>
      <c r="U32" t="s">
        <v>35</v>
      </c>
      <c r="V32" t="s">
        <v>35</v>
      </c>
      <c r="W32" t="str">
        <f>IF(Table1[[#This Row],[Source_System_Type]] ="AzureSQLServer", _xlfn.CONCAT("bronze_",LEFT(Table1[[#This Row],[Source_SQL_Server]], SEARCH(".",Table1[[#This Row],[Source_SQL_Server]])-1), "_",Table1[[#This Row],[Source_SQL_Database]],""), _xlfn.CONCAT("bronze_",Table1[[#This Row],[Source_SQL_Server]], "_",Table1[[#This Row],[Source_SQL_Database]],"")
)</f>
        <v>bronze_IC-SQL-SVR01_SmartApps</v>
      </c>
      <c r="X32" t="str">
        <f>IF(Table1[[#This Row],[Source_System_Type]] ="AzureSQLServer", _xlfn.CONCAT("silver_",LEFT(Table1[[#This Row],[Source_SQL_Server]], SEARCH(".",Table1[[#This Row],[Source_SQL_Server]])-1), "_",Table1[[#This Row],[Source_SQL_Database]],""), _xlfn.CONCAT("silver_",Table1[[#This Row],[Source_SQL_Server]], "_",Table1[[#This Row],[Source_SQL_Database]],"")
)</f>
        <v>silver_IC-SQL-SVR01_SmartApps</v>
      </c>
      <c r="Z32" t="s">
        <v>44</v>
      </c>
      <c r="AA32" s="9">
        <v>1</v>
      </c>
      <c r="AB32" t="str">
        <f t="shared" si="0"/>
        <v>UNION ALL SELECT 'Fact - Application Submissions - SmartApps DB (Deal Maker System)' AS [Dataset] , NEWID() AS [ELT_DataFactory_SQL_To_DataLake_RawDataImportConfigList_GUID], 'SmartApps_MicroBatch' AS [Batch_Execution_Tag], 'MortgageOrigination' AS [Business_Area], 'OnPremisesSQLServer' AS [Source_System_Type], 'BatchDeltaLoad' AS [Load_Type], 'COALESCE([LastEditedOn], [CreatedOn])' AS [Delta_Load_Source_LatestModifiedDateTime_Column], 'N/A' AS [Delta_Load_Additional_Filter_Conditions_Code], 'tsuatstratusstorage' AS [Target_BlobStorage_StorageAccount], 'rawdata' AS [Target_BlobStorage_Container], 'SQLServer_IC-SQL-SVR01_SmartApps/BatchDeltaLoad/MortgageOrigination/dbo.datApplicationSubmissions' AS [Target_BlobStorage_Directory], 'N/A' AS [Target_BlobStorage_FileName], 'parquet' AS [Target_BlobStorage_FileExtention], 'Parquet' AS [Target_BlobStorage_FileType], 'N/A' AS [Target_BlobStorage_ColumnDelimitter], 'IC-SQL-SVR01' AS [Source_SQL_Server], 'SmartApps' AS [Source_SQL_Database], 'dbo' AS [Source_SQL_Schema], 'datApplicationSubmissions' AS [Source_SQL_Table], 'N/A' AS [Archive_BlobStorage_Container], 'N/A' AS [Archive_BlobStorage_Directory], 'N/A' AS [Archive_MoveOrCopy], 'N/A' AS [Archive_Frequency], 'bronze_IC-SQL-SVR01_SmartApps' AS [Bronze_Layer_SQLServerlessSchemaName], 'silver_IC-SQL-SVR01_SmartApps' AS [Silver_Layer_SQLServerlessSchemaName], '' AS [Bronze_Layer_ExternalTable_ColumnDefinition], 'No Bronze External Table for Batch Delta Load Tables.' AS [Notes], SYSUTCDATETIME() AS [InsertDateTimeUTC], '1' AS [IsActive]</v>
      </c>
    </row>
    <row r="33" spans="1:28" ht="16.5" customHeight="1">
      <c r="A33" t="s">
        <v>134</v>
      </c>
      <c r="B33" t="s">
        <v>116</v>
      </c>
      <c r="C33" t="s">
        <v>31</v>
      </c>
      <c r="D33" t="s">
        <v>32</v>
      </c>
      <c r="E33" t="s">
        <v>33</v>
      </c>
      <c r="F33" t="s">
        <v>117</v>
      </c>
      <c r="G33" t="s">
        <v>35</v>
      </c>
      <c r="H33" t="s">
        <v>36</v>
      </c>
      <c r="I33" t="s">
        <v>37</v>
      </c>
      <c r="J33" s="2" t="str">
        <f>IF(Table1[[#This Row],[Source_System_Type]]="OnPremisesSQLServer",_xlfn.CONCAT("SQLServer_",Table1[[#This Row],[Source_SQL_Server]],"_",Table1[[#This Row],[Source_SQL_Database]],"/",Table1[[#This Row],[Load_Type]],"/",Table1[[#This Row],[Business_Area]],"/",Table1[[#This Row],[Source_SQL_Schema]],".",Table1[[#This Row],[Source_SQL_Table]]),_xlfn.CONCAT("SQLServer_",LEFT(Table1[[#This Row],[Source_SQL_Server]], SEARCH(".",Table1[[#This Row],[Source_SQL_Server]])-1),"_",Table1[[#This Row],[Source_SQL_Database]],"/",Table1[[#This Row],[Load_Type]],"/",Table1[[#This Row],[Business_Area]],"/",Table1[[#This Row],[Source_SQL_Schema]],".",Table1[[#This Row],[Source_SQL_Table]]))</f>
        <v>SQLServer_IC-SQL-SVR01_SmartApps/BatchDeltaLoad/MortgageOrigination/dbo.datBondApplicationApplicants</v>
      </c>
      <c r="K33" s="7" t="s">
        <v>35</v>
      </c>
      <c r="L33" t="s">
        <v>38</v>
      </c>
      <c r="M33" t="s">
        <v>39</v>
      </c>
      <c r="N33" t="s">
        <v>35</v>
      </c>
      <c r="O33" t="s">
        <v>53</v>
      </c>
      <c r="P33" t="s">
        <v>54</v>
      </c>
      <c r="Q33" t="s">
        <v>55</v>
      </c>
      <c r="R33" t="s">
        <v>135</v>
      </c>
      <c r="S33" t="s">
        <v>35</v>
      </c>
      <c r="T33" t="s">
        <v>35</v>
      </c>
      <c r="U33" t="s">
        <v>35</v>
      </c>
      <c r="V33" t="s">
        <v>35</v>
      </c>
      <c r="W33" t="str">
        <f>IF(Table1[[#This Row],[Source_System_Type]] ="AzureSQLServer", _xlfn.CONCAT("bronze_",LEFT(Table1[[#This Row],[Source_SQL_Server]], SEARCH(".",Table1[[#This Row],[Source_SQL_Server]])-1), "_",Table1[[#This Row],[Source_SQL_Database]],""), _xlfn.CONCAT("bronze_",Table1[[#This Row],[Source_SQL_Server]], "_",Table1[[#This Row],[Source_SQL_Database]],"")
)</f>
        <v>bronze_IC-SQL-SVR01_SmartApps</v>
      </c>
      <c r="X33" t="str">
        <f>IF(Table1[[#This Row],[Source_System_Type]] ="AzureSQLServer", _xlfn.CONCAT("silver_",LEFT(Table1[[#This Row],[Source_SQL_Server]], SEARCH(".",Table1[[#This Row],[Source_SQL_Server]])-1), "_",Table1[[#This Row],[Source_SQL_Database]],""), _xlfn.CONCAT("silver_",Table1[[#This Row],[Source_SQL_Server]], "_",Table1[[#This Row],[Source_SQL_Database]],"")
)</f>
        <v>silver_IC-SQL-SVR01_SmartApps</v>
      </c>
      <c r="Z33" t="s">
        <v>44</v>
      </c>
      <c r="AA33" s="9">
        <v>1</v>
      </c>
      <c r="AB33" t="str">
        <f t="shared" si="0"/>
        <v>UNION ALL SELECT 'Fact - Bond Application Applicants - SmartApps DB (Deal Maker System)' AS [Dataset] , NEWID() AS [ELT_DataFactory_SQL_To_DataLake_RawDataImportConfigList_GUID], 'SmartApps_MicroBatch' AS [Batch_Execution_Tag], 'MortgageOrigination' AS [Business_Area], 'OnPremisesSQLServer' AS [Source_System_Type], 'BatchDeltaLoad' AS [Load_Type], 'COALESCE([LastEditedOn], [CreatedOn])' AS [Delta_Load_Source_LatestModifiedDateTime_Column], 'N/A' AS [Delta_Load_Additional_Filter_Conditions_Code], 'tsuatstratusstorage' AS [Target_BlobStorage_StorageAccount], 'rawdata' AS [Target_BlobStorage_Container], 'SQLServer_IC-SQL-SVR01_SmartApps/BatchDeltaLoad/MortgageOrigination/dbo.datBondApplicationApplicants' AS [Target_BlobStorage_Directory], 'N/A' AS [Target_BlobStorage_FileName], 'parquet' AS [Target_BlobStorage_FileExtention], 'Parquet' AS [Target_BlobStorage_FileType], 'N/A' AS [Target_BlobStorage_ColumnDelimitter], 'IC-SQL-SVR01' AS [Source_SQL_Server], 'SmartApps' AS [Source_SQL_Database], 'dbo' AS [Source_SQL_Schema], 'datBondApplicationApplicants' AS [Source_SQL_Table], 'N/A' AS [Archive_BlobStorage_Container], 'N/A' AS [Archive_BlobStorage_Directory], 'N/A' AS [Archive_MoveOrCopy], 'N/A' AS [Archive_Frequency], 'bronze_IC-SQL-SVR01_SmartApps' AS [Bronze_Layer_SQLServerlessSchemaName], 'silver_IC-SQL-SVR01_SmartApps' AS [Silver_Layer_SQLServerlessSchemaName], '' AS [Bronze_Layer_ExternalTable_ColumnDefinition], 'No Bronze External Table for Batch Delta Load Tables.' AS [Notes], SYSUTCDATETIME() AS [InsertDateTimeUTC], '1' AS [IsActive]</v>
      </c>
    </row>
    <row r="34" spans="1:28" ht="16.5" customHeight="1">
      <c r="A34" t="s">
        <v>136</v>
      </c>
      <c r="B34" t="s">
        <v>116</v>
      </c>
      <c r="C34" t="s">
        <v>31</v>
      </c>
      <c r="D34" t="s">
        <v>32</v>
      </c>
      <c r="E34" t="s">
        <v>33</v>
      </c>
      <c r="F34" t="s">
        <v>117</v>
      </c>
      <c r="G34" t="s">
        <v>35</v>
      </c>
      <c r="H34" t="s">
        <v>36</v>
      </c>
      <c r="I34" t="s">
        <v>37</v>
      </c>
      <c r="J34" s="2" t="str">
        <f>IF(Table1[[#This Row],[Source_System_Type]]="OnPremisesSQLServer",_xlfn.CONCAT("SQLServer_",Table1[[#This Row],[Source_SQL_Server]],"_",Table1[[#This Row],[Source_SQL_Database]],"/",Table1[[#This Row],[Load_Type]],"/",Table1[[#This Row],[Business_Area]],"/",Table1[[#This Row],[Source_SQL_Schema]],".",Table1[[#This Row],[Source_SQL_Table]]),_xlfn.CONCAT("SQLServer_",LEFT(Table1[[#This Row],[Source_SQL_Server]], SEARCH(".",Table1[[#This Row],[Source_SQL_Server]])-1),"_",Table1[[#This Row],[Source_SQL_Database]],"/",Table1[[#This Row],[Load_Type]],"/",Table1[[#This Row],[Business_Area]],"/",Table1[[#This Row],[Source_SQL_Schema]],".",Table1[[#This Row],[Source_SQL_Table]]))</f>
        <v>SQLServer_IC-SQL-SVR01_SmartApps/BatchDeltaLoad/MortgageOrigination/dbo.datBondApplicationBankRelations</v>
      </c>
      <c r="K34" s="7" t="s">
        <v>35</v>
      </c>
      <c r="L34" t="s">
        <v>38</v>
      </c>
      <c r="M34" t="s">
        <v>39</v>
      </c>
      <c r="N34" t="s">
        <v>35</v>
      </c>
      <c r="O34" t="s">
        <v>53</v>
      </c>
      <c r="P34" t="s">
        <v>54</v>
      </c>
      <c r="Q34" t="s">
        <v>55</v>
      </c>
      <c r="R34" t="s">
        <v>137</v>
      </c>
      <c r="S34" t="s">
        <v>35</v>
      </c>
      <c r="T34" t="s">
        <v>35</v>
      </c>
      <c r="U34" t="s">
        <v>35</v>
      </c>
      <c r="V34" t="s">
        <v>35</v>
      </c>
      <c r="W34" t="str">
        <f>IF(Table1[[#This Row],[Source_System_Type]] ="AzureSQLServer", _xlfn.CONCAT("bronze_",LEFT(Table1[[#This Row],[Source_SQL_Server]], SEARCH(".",Table1[[#This Row],[Source_SQL_Server]])-1), "_",Table1[[#This Row],[Source_SQL_Database]],""), _xlfn.CONCAT("bronze_",Table1[[#This Row],[Source_SQL_Server]], "_",Table1[[#This Row],[Source_SQL_Database]],"")
)</f>
        <v>bronze_IC-SQL-SVR01_SmartApps</v>
      </c>
      <c r="X34" t="str">
        <f>IF(Table1[[#This Row],[Source_System_Type]] ="AzureSQLServer", _xlfn.CONCAT("silver_",LEFT(Table1[[#This Row],[Source_SQL_Server]], SEARCH(".",Table1[[#This Row],[Source_SQL_Server]])-1), "_",Table1[[#This Row],[Source_SQL_Database]],""), _xlfn.CONCAT("silver_",Table1[[#This Row],[Source_SQL_Server]], "_",Table1[[#This Row],[Source_SQL_Database]],"")
)</f>
        <v>silver_IC-SQL-SVR01_SmartApps</v>
      </c>
      <c r="Z34" t="s">
        <v>44</v>
      </c>
      <c r="AA34" s="9">
        <v>1</v>
      </c>
      <c r="AB34" t="str">
        <f t="shared" si="0"/>
        <v>UNION ALL SELECT 'Fact - Bond Application Bank Relations - SmartApps DB (Deal Maker System)' AS [Dataset] , NEWID() AS [ELT_DataFactory_SQL_To_DataLake_RawDataImportConfigList_GUID], 'SmartApps_MicroBatch' AS [Batch_Execution_Tag], 'MortgageOrigination' AS [Business_Area], 'OnPremisesSQLServer' AS [Source_System_Type], 'BatchDeltaLoad' AS [Load_Type], 'COALESCE([LastEditedOn], [CreatedOn])' AS [Delta_Load_Source_LatestModifiedDateTime_Column], 'N/A' AS [Delta_Load_Additional_Filter_Conditions_Code], 'tsuatstratusstorage' AS [Target_BlobStorage_StorageAccount], 'rawdata' AS [Target_BlobStorage_Container], 'SQLServer_IC-SQL-SVR01_SmartApps/BatchDeltaLoad/MortgageOrigination/dbo.datBondApplicationBankRelations' AS [Target_BlobStorage_Directory], 'N/A' AS [Target_BlobStorage_FileName], 'parquet' AS [Target_BlobStorage_FileExtention], 'Parquet' AS [Target_BlobStorage_FileType], 'N/A' AS [Target_BlobStorage_ColumnDelimitter], 'IC-SQL-SVR01' AS [Source_SQL_Server], 'SmartApps' AS [Source_SQL_Database], 'dbo' AS [Source_SQL_Schema], 'datBondApplicationBankRelations' AS [Source_SQL_Table], 'N/A' AS [Archive_BlobStorage_Container], 'N/A' AS [Archive_BlobStorage_Directory], 'N/A' AS [Archive_MoveOrCopy], 'N/A' AS [Archive_Frequency], 'bronze_IC-SQL-SVR01_SmartApps' AS [Bronze_Layer_SQLServerlessSchemaName], 'silver_IC-SQL-SVR01_SmartApps' AS [Silver_Layer_SQLServerlessSchemaName], '' AS [Bronze_Layer_ExternalTable_ColumnDefinition], 'No Bronze External Table for Batch Delta Load Tables.' AS [Notes], SYSUTCDATETIME() AS [InsertDateTimeUTC], '1' AS [IsActive]</v>
      </c>
    </row>
    <row r="35" spans="1:28" ht="16.5" customHeight="1">
      <c r="A35" t="s">
        <v>138</v>
      </c>
      <c r="B35" t="s">
        <v>116</v>
      </c>
      <c r="C35" t="s">
        <v>31</v>
      </c>
      <c r="D35" t="s">
        <v>32</v>
      </c>
      <c r="E35" t="s">
        <v>33</v>
      </c>
      <c r="F35" t="s">
        <v>117</v>
      </c>
      <c r="G35" t="s">
        <v>35</v>
      </c>
      <c r="H35" t="s">
        <v>36</v>
      </c>
      <c r="I35" t="s">
        <v>37</v>
      </c>
      <c r="J35" s="2" t="str">
        <f>IF(Table1[[#This Row],[Source_System_Type]]="OnPremisesSQLServer",_xlfn.CONCAT("SQLServer_",Table1[[#This Row],[Source_SQL_Server]],"_",Table1[[#This Row],[Source_SQL_Database]],"/",Table1[[#This Row],[Load_Type]],"/",Table1[[#This Row],[Business_Area]],"/",Table1[[#This Row],[Source_SQL_Schema]],".",Table1[[#This Row],[Source_SQL_Table]]),_xlfn.CONCAT("SQLServer_",LEFT(Table1[[#This Row],[Source_SQL_Server]], SEARCH(".",Table1[[#This Row],[Source_SQL_Server]])-1),"_",Table1[[#This Row],[Source_SQL_Database]],"/",Table1[[#This Row],[Load_Type]],"/",Table1[[#This Row],[Business_Area]],"/",Table1[[#This Row],[Source_SQL_Schema]],".",Table1[[#This Row],[Source_SQL_Table]]))</f>
        <v>SQLServer_IC-SQL-SVR01_SmartApps/BatchDeltaLoad/MortgageOrigination/dbo.datBondApplicationCommissionDetails</v>
      </c>
      <c r="K35" s="7" t="s">
        <v>35</v>
      </c>
      <c r="L35" t="s">
        <v>38</v>
      </c>
      <c r="M35" t="s">
        <v>39</v>
      </c>
      <c r="N35" t="s">
        <v>35</v>
      </c>
      <c r="O35" t="s">
        <v>53</v>
      </c>
      <c r="P35" t="s">
        <v>54</v>
      </c>
      <c r="Q35" t="s">
        <v>55</v>
      </c>
      <c r="R35" t="s">
        <v>139</v>
      </c>
      <c r="S35" t="s">
        <v>35</v>
      </c>
      <c r="T35" t="s">
        <v>35</v>
      </c>
      <c r="U35" t="s">
        <v>35</v>
      </c>
      <c r="V35" t="s">
        <v>35</v>
      </c>
      <c r="W35" t="str">
        <f>IF(Table1[[#This Row],[Source_System_Type]] ="AzureSQLServer", _xlfn.CONCAT("bronze_",LEFT(Table1[[#This Row],[Source_SQL_Server]], SEARCH(".",Table1[[#This Row],[Source_SQL_Server]])-1), "_",Table1[[#This Row],[Source_SQL_Database]],""), _xlfn.CONCAT("bronze_",Table1[[#This Row],[Source_SQL_Server]], "_",Table1[[#This Row],[Source_SQL_Database]],"")
)</f>
        <v>bronze_IC-SQL-SVR01_SmartApps</v>
      </c>
      <c r="X35" t="str">
        <f>IF(Table1[[#This Row],[Source_System_Type]] ="AzureSQLServer", _xlfn.CONCAT("silver_",LEFT(Table1[[#This Row],[Source_SQL_Server]], SEARCH(".",Table1[[#This Row],[Source_SQL_Server]])-1), "_",Table1[[#This Row],[Source_SQL_Database]],""), _xlfn.CONCAT("silver_",Table1[[#This Row],[Source_SQL_Server]], "_",Table1[[#This Row],[Source_SQL_Database]],"")
)</f>
        <v>silver_IC-SQL-SVR01_SmartApps</v>
      </c>
      <c r="Z35" t="s">
        <v>44</v>
      </c>
      <c r="AA35" s="9">
        <v>1</v>
      </c>
      <c r="AB35" t="str">
        <f t="shared" si="0"/>
        <v>UNION ALL SELECT 'Fact - Bond Application Commision Details - SmartApps DB (Deal Maker System)' AS [Dataset] , NEWID() AS [ELT_DataFactory_SQL_To_DataLake_RawDataImportConfigList_GUID], 'SmartApps_MicroBatch' AS [Batch_Execution_Tag], 'MortgageOrigination' AS [Business_Area], 'OnPremisesSQLServer' AS [Source_System_Type], 'BatchDeltaLoad' AS [Load_Type], 'COALESCE([LastEditedOn], [CreatedOn])' AS [Delta_Load_Source_LatestModifiedDateTime_Column], 'N/A' AS [Delta_Load_Additional_Filter_Conditions_Code], 'tsuatstratusstorage' AS [Target_BlobStorage_StorageAccount], 'rawdata' AS [Target_BlobStorage_Container], 'SQLServer_IC-SQL-SVR01_SmartApps/BatchDeltaLoad/MortgageOrigination/dbo.datBondApplicationCommissionDetails' AS [Target_BlobStorage_Directory], 'N/A' AS [Target_BlobStorage_FileName], 'parquet' AS [Target_BlobStorage_FileExtention], 'Parquet' AS [Target_BlobStorage_FileType], 'N/A' AS [Target_BlobStorage_ColumnDelimitter], 'IC-SQL-SVR01' AS [Source_SQL_Server], 'SmartApps' AS [Source_SQL_Database], 'dbo' AS [Source_SQL_Schema], 'datBondApplicationCommissionDetails' AS [Source_SQL_Table], 'N/A' AS [Archive_BlobStorage_Container], 'N/A' AS [Archive_BlobStorage_Directory], 'N/A' AS [Archive_MoveOrCopy], 'N/A' AS [Archive_Frequency], 'bronze_IC-SQL-SVR01_SmartApps' AS [Bronze_Layer_SQLServerlessSchemaName], 'silver_IC-SQL-SVR01_SmartApps' AS [Silver_Layer_SQLServerlessSchemaName], '' AS [Bronze_Layer_ExternalTable_ColumnDefinition], 'No Bronze External Table for Batch Delta Load Tables.' AS [Notes], SYSUTCDATETIME() AS [InsertDateTimeUTC], '1' AS [IsActive]</v>
      </c>
    </row>
    <row r="36" spans="1:28" ht="16.5" customHeight="1">
      <c r="A36" t="s">
        <v>140</v>
      </c>
      <c r="B36" t="s">
        <v>116</v>
      </c>
      <c r="C36" t="s">
        <v>31</v>
      </c>
      <c r="D36" t="s">
        <v>32</v>
      </c>
      <c r="E36" t="s">
        <v>33</v>
      </c>
      <c r="F36" t="s">
        <v>117</v>
      </c>
      <c r="G36" t="s">
        <v>35</v>
      </c>
      <c r="H36" t="s">
        <v>36</v>
      </c>
      <c r="I36" t="s">
        <v>37</v>
      </c>
      <c r="J36" s="2" t="str">
        <f>IF(Table1[[#This Row],[Source_System_Type]]="OnPremisesSQLServer",_xlfn.CONCAT("SQLServer_",Table1[[#This Row],[Source_SQL_Server]],"_",Table1[[#This Row],[Source_SQL_Database]],"/",Table1[[#This Row],[Load_Type]],"/",Table1[[#This Row],[Business_Area]],"/",Table1[[#This Row],[Source_SQL_Schema]],".",Table1[[#This Row],[Source_SQL_Table]]),_xlfn.CONCAT("SQLServer_",LEFT(Table1[[#This Row],[Source_SQL_Server]], SEARCH(".",Table1[[#This Row],[Source_SQL_Server]])-1),"_",Table1[[#This Row],[Source_SQL_Database]],"/",Table1[[#This Row],[Load_Type]],"/",Table1[[#This Row],[Business_Area]],"/",Table1[[#This Row],[Source_SQL_Schema]],".",Table1[[#This Row],[Source_SQL_Table]]))</f>
        <v>SQLServer_IC-SQL-SVR01_SmartApps/BatchDeltaLoad/MortgageOrigination/dbo.datBondApplications</v>
      </c>
      <c r="K36" s="7" t="s">
        <v>35</v>
      </c>
      <c r="L36" t="s">
        <v>38</v>
      </c>
      <c r="M36" t="s">
        <v>39</v>
      </c>
      <c r="N36" t="s">
        <v>35</v>
      </c>
      <c r="O36" t="s">
        <v>53</v>
      </c>
      <c r="P36" t="s">
        <v>54</v>
      </c>
      <c r="Q36" t="s">
        <v>55</v>
      </c>
      <c r="R36" t="s">
        <v>141</v>
      </c>
      <c r="S36" t="s">
        <v>35</v>
      </c>
      <c r="T36" t="s">
        <v>35</v>
      </c>
      <c r="U36" t="s">
        <v>35</v>
      </c>
      <c r="V36" t="s">
        <v>35</v>
      </c>
      <c r="W36" t="str">
        <f>IF(Table1[[#This Row],[Source_System_Type]] ="AzureSQLServer", _xlfn.CONCAT("bronze_",LEFT(Table1[[#This Row],[Source_SQL_Server]], SEARCH(".",Table1[[#This Row],[Source_SQL_Server]])-1), "_",Table1[[#This Row],[Source_SQL_Database]],""), _xlfn.CONCAT("bronze_",Table1[[#This Row],[Source_SQL_Server]], "_",Table1[[#This Row],[Source_SQL_Database]],"")
)</f>
        <v>bronze_IC-SQL-SVR01_SmartApps</v>
      </c>
      <c r="X36" t="str">
        <f>IF(Table1[[#This Row],[Source_System_Type]] ="AzureSQLServer", _xlfn.CONCAT("silver_",LEFT(Table1[[#This Row],[Source_SQL_Server]], SEARCH(".",Table1[[#This Row],[Source_SQL_Server]])-1), "_",Table1[[#This Row],[Source_SQL_Database]],""), _xlfn.CONCAT("silver_",Table1[[#This Row],[Source_SQL_Server]], "_",Table1[[#This Row],[Source_SQL_Database]],"")
)</f>
        <v>silver_IC-SQL-SVR01_SmartApps</v>
      </c>
      <c r="Z36" t="s">
        <v>44</v>
      </c>
      <c r="AA36" s="9">
        <v>1</v>
      </c>
      <c r="AB36" t="str">
        <f t="shared" si="0"/>
        <v>UNION ALL SELECT 'Fact - Bond Applications - SmartApps DB (Deal Maker System)' AS [Dataset] , NEWID() AS [ELT_DataFactory_SQL_To_DataLake_RawDataImportConfigList_GUID], 'SmartApps_MicroBatch' AS [Batch_Execution_Tag], 'MortgageOrigination' AS [Business_Area], 'OnPremisesSQLServer' AS [Source_System_Type], 'BatchDeltaLoad' AS [Load_Type], 'COALESCE([LastEditedOn], [CreatedOn])' AS [Delta_Load_Source_LatestModifiedDateTime_Column], 'N/A' AS [Delta_Load_Additional_Filter_Conditions_Code], 'tsuatstratusstorage' AS [Target_BlobStorage_StorageAccount], 'rawdata' AS [Target_BlobStorage_Container], 'SQLServer_IC-SQL-SVR01_SmartApps/BatchDeltaLoad/MortgageOrigination/dbo.datBondApplications' AS [Target_BlobStorage_Directory], 'N/A' AS [Target_BlobStorage_FileName], 'parquet' AS [Target_BlobStorage_FileExtention], 'Parquet' AS [Target_BlobStorage_FileType], 'N/A' AS [Target_BlobStorage_ColumnDelimitter], 'IC-SQL-SVR01' AS [Source_SQL_Server], 'SmartApps' AS [Source_SQL_Database], 'dbo' AS [Source_SQL_Schema], 'datBondApplications' AS [Source_SQL_Table], 'N/A' AS [Archive_BlobStorage_Container], 'N/A' AS [Archive_BlobStorage_Directory], 'N/A' AS [Archive_MoveOrCopy], 'N/A' AS [Archive_Frequency], 'bronze_IC-SQL-SVR01_SmartApps' AS [Bronze_Layer_SQLServerlessSchemaName], 'silver_IC-SQL-SVR01_SmartApps' AS [Silver_Layer_SQLServerlessSchemaName], '' AS [Bronze_Layer_ExternalTable_ColumnDefinition], 'No Bronze External Table for Batch Delta Load Tables.' AS [Notes], SYSUTCDATETIME() AS [InsertDateTimeUTC], '1' AS [IsActive]</v>
      </c>
    </row>
    <row r="37" spans="1:28" ht="16.5" customHeight="1">
      <c r="A37" t="s">
        <v>142</v>
      </c>
      <c r="B37" t="s">
        <v>116</v>
      </c>
      <c r="C37" t="s">
        <v>31</v>
      </c>
      <c r="D37" t="s">
        <v>32</v>
      </c>
      <c r="E37" t="s">
        <v>33</v>
      </c>
      <c r="F37" t="s">
        <v>117</v>
      </c>
      <c r="G37" t="s">
        <v>35</v>
      </c>
      <c r="H37" t="s">
        <v>36</v>
      </c>
      <c r="I37" t="s">
        <v>37</v>
      </c>
      <c r="J37" s="2" t="str">
        <f>IF(Table1[[#This Row],[Source_System_Type]]="OnPremisesSQLServer",_xlfn.CONCAT("SQLServer_",Table1[[#This Row],[Source_SQL_Server]],"_",Table1[[#This Row],[Source_SQL_Database]],"/",Table1[[#This Row],[Load_Type]],"/",Table1[[#This Row],[Business_Area]],"/",Table1[[#This Row],[Source_SQL_Schema]],".",Table1[[#This Row],[Source_SQL_Table]]),_xlfn.CONCAT("SQLServer_",LEFT(Table1[[#This Row],[Source_SQL_Server]], SEARCH(".",Table1[[#This Row],[Source_SQL_Server]])-1),"_",Table1[[#This Row],[Source_SQL_Database]],"/",Table1[[#This Row],[Load_Type]],"/",Table1[[#This Row],[Business_Area]],"/",Table1[[#This Row],[Source_SQL_Schema]],".",Table1[[#This Row],[Source_SQL_Table]]))</f>
        <v>SQLServer_IC-SQL-SVR01_SmartApps/BatchDeltaLoad/MortgageOrigination/dbo.datBondApplicationSubmissionApplicants</v>
      </c>
      <c r="K37" s="7" t="s">
        <v>35</v>
      </c>
      <c r="L37" t="s">
        <v>38</v>
      </c>
      <c r="M37" t="s">
        <v>39</v>
      </c>
      <c r="N37" t="s">
        <v>35</v>
      </c>
      <c r="O37" t="s">
        <v>53</v>
      </c>
      <c r="P37" t="s">
        <v>54</v>
      </c>
      <c r="Q37" t="s">
        <v>55</v>
      </c>
      <c r="R37" t="s">
        <v>143</v>
      </c>
      <c r="S37" t="s">
        <v>35</v>
      </c>
      <c r="T37" t="s">
        <v>35</v>
      </c>
      <c r="U37" t="s">
        <v>35</v>
      </c>
      <c r="V37" t="s">
        <v>35</v>
      </c>
      <c r="W37" t="str">
        <f>IF(Table1[[#This Row],[Source_System_Type]] ="AzureSQLServer", _xlfn.CONCAT("bronze_",LEFT(Table1[[#This Row],[Source_SQL_Server]], SEARCH(".",Table1[[#This Row],[Source_SQL_Server]])-1), "_",Table1[[#This Row],[Source_SQL_Database]],""), _xlfn.CONCAT("bronze_",Table1[[#This Row],[Source_SQL_Server]], "_",Table1[[#This Row],[Source_SQL_Database]],"")
)</f>
        <v>bronze_IC-SQL-SVR01_SmartApps</v>
      </c>
      <c r="X37" t="str">
        <f>IF(Table1[[#This Row],[Source_System_Type]] ="AzureSQLServer", _xlfn.CONCAT("silver_",LEFT(Table1[[#This Row],[Source_SQL_Server]], SEARCH(".",Table1[[#This Row],[Source_SQL_Server]])-1), "_",Table1[[#This Row],[Source_SQL_Database]],""), _xlfn.CONCAT("silver_",Table1[[#This Row],[Source_SQL_Server]], "_",Table1[[#This Row],[Source_SQL_Database]],"")
)</f>
        <v>silver_IC-SQL-SVR01_SmartApps</v>
      </c>
      <c r="Z37" t="s">
        <v>44</v>
      </c>
      <c r="AA37" s="9">
        <v>1</v>
      </c>
      <c r="AB37" t="str">
        <f t="shared" si="0"/>
        <v>UNION ALL SELECT 'Fact - Bond Application Submission Applicants - SmartApps DB (Deal Maker System)' AS [Dataset] , NEWID() AS [ELT_DataFactory_SQL_To_DataLake_RawDataImportConfigList_GUID], 'SmartApps_MicroBatch' AS [Batch_Execution_Tag], 'MortgageOrigination' AS [Business_Area], 'OnPremisesSQLServer' AS [Source_System_Type], 'BatchDeltaLoad' AS [Load_Type], 'COALESCE([LastEditedOn], [CreatedOn])' AS [Delta_Load_Source_LatestModifiedDateTime_Column], 'N/A' AS [Delta_Load_Additional_Filter_Conditions_Code], 'tsuatstratusstorage' AS [Target_BlobStorage_StorageAccount], 'rawdata' AS [Target_BlobStorage_Container], 'SQLServer_IC-SQL-SVR01_SmartApps/BatchDeltaLoad/MortgageOrigination/dbo.datBondApplicationSubmissionApplicants' AS [Target_BlobStorage_Directory], 'N/A' AS [Target_BlobStorage_FileName], 'parquet' AS [Target_BlobStorage_FileExtention], 'Parquet' AS [Target_BlobStorage_FileType], 'N/A' AS [Target_BlobStorage_ColumnDelimitter], 'IC-SQL-SVR01' AS [Source_SQL_Server], 'SmartApps' AS [Source_SQL_Database], 'dbo' AS [Source_SQL_Schema], 'datBondApplicationSubmissionApplicants' AS [Source_SQL_Table], 'N/A' AS [Archive_BlobStorage_Container], 'N/A' AS [Archive_BlobStorage_Directory], 'N/A' AS [Archive_MoveOrCopy], 'N/A' AS [Archive_Frequency], 'bronze_IC-SQL-SVR01_SmartApps' AS [Bronze_Layer_SQLServerlessSchemaName], 'silver_IC-SQL-SVR01_SmartApps' AS [Silver_Layer_SQLServerlessSchemaName], '' AS [Bronze_Layer_ExternalTable_ColumnDefinition], 'No Bronze External Table for Batch Delta Load Tables.' AS [Notes], SYSUTCDATETIME() AS [InsertDateTimeUTC], '1' AS [IsActive]</v>
      </c>
    </row>
    <row r="38" spans="1:28" ht="16.5" customHeight="1">
      <c r="A38" t="s">
        <v>144</v>
      </c>
      <c r="B38" t="s">
        <v>116</v>
      </c>
      <c r="C38" t="s">
        <v>31</v>
      </c>
      <c r="D38" t="s">
        <v>32</v>
      </c>
      <c r="E38" t="s">
        <v>33</v>
      </c>
      <c r="F38" t="s">
        <v>117</v>
      </c>
      <c r="G38" t="s">
        <v>35</v>
      </c>
      <c r="H38" t="s">
        <v>36</v>
      </c>
      <c r="I38" t="s">
        <v>37</v>
      </c>
      <c r="J38" s="2" t="str">
        <f>IF(Table1[[#This Row],[Source_System_Type]]="OnPremisesSQLServer",_xlfn.CONCAT("SQLServer_",Table1[[#This Row],[Source_SQL_Server]],"_",Table1[[#This Row],[Source_SQL_Database]],"/",Table1[[#This Row],[Load_Type]],"/",Table1[[#This Row],[Business_Area]],"/",Table1[[#This Row],[Source_SQL_Schema]],".",Table1[[#This Row],[Source_SQL_Table]]),_xlfn.CONCAT("SQLServer_",LEFT(Table1[[#This Row],[Source_SQL_Server]], SEARCH(".",Table1[[#This Row],[Source_SQL_Server]])-1),"_",Table1[[#This Row],[Source_SQL_Database]],"/",Table1[[#This Row],[Load_Type]],"/",Table1[[#This Row],[Business_Area]],"/",Table1[[#This Row],[Source_SQL_Schema]],".",Table1[[#This Row],[Source_SQL_Table]]))</f>
        <v>SQLServer_IC-SQL-SVR01_SmartApps/BatchDeltaLoad/MortgageOrigination/dbo.datBondApplicationSubmissionBanks</v>
      </c>
      <c r="K38" s="7" t="s">
        <v>35</v>
      </c>
      <c r="L38" t="s">
        <v>38</v>
      </c>
      <c r="M38" t="s">
        <v>39</v>
      </c>
      <c r="N38" t="s">
        <v>35</v>
      </c>
      <c r="O38" t="s">
        <v>53</v>
      </c>
      <c r="P38" t="s">
        <v>54</v>
      </c>
      <c r="Q38" t="s">
        <v>55</v>
      </c>
      <c r="R38" s="16" t="s">
        <v>145</v>
      </c>
      <c r="S38" t="s">
        <v>35</v>
      </c>
      <c r="T38" t="s">
        <v>35</v>
      </c>
      <c r="U38" t="s">
        <v>35</v>
      </c>
      <c r="V38" t="s">
        <v>35</v>
      </c>
      <c r="W38" t="str">
        <f>IF(Table1[[#This Row],[Source_System_Type]] ="AzureSQLServer", _xlfn.CONCAT("bronze_",LEFT(Table1[[#This Row],[Source_SQL_Server]], SEARCH(".",Table1[[#This Row],[Source_SQL_Server]])-1), "_",Table1[[#This Row],[Source_SQL_Database]],""), _xlfn.CONCAT("bronze_",Table1[[#This Row],[Source_SQL_Server]], "_",Table1[[#This Row],[Source_SQL_Database]],"")
)</f>
        <v>bronze_IC-SQL-SVR01_SmartApps</v>
      </c>
      <c r="X38" t="str">
        <f>IF(Table1[[#This Row],[Source_System_Type]] ="AzureSQLServer", _xlfn.CONCAT("silver_",LEFT(Table1[[#This Row],[Source_SQL_Server]], SEARCH(".",Table1[[#This Row],[Source_SQL_Server]])-1), "_",Table1[[#This Row],[Source_SQL_Database]],""), _xlfn.CONCAT("silver_",Table1[[#This Row],[Source_SQL_Server]], "_",Table1[[#This Row],[Source_SQL_Database]],"")
)</f>
        <v>silver_IC-SQL-SVR01_SmartApps</v>
      </c>
      <c r="Z38" t="s">
        <v>44</v>
      </c>
      <c r="AA38" s="9">
        <v>1</v>
      </c>
      <c r="AB38" t="str">
        <f t="shared" si="0"/>
        <v>UNION ALL SELECT 'Fact - Bond Application Submission Banks - SmartApps DB (Deal Maker System)' AS [Dataset] , NEWID() AS [ELT_DataFactory_SQL_To_DataLake_RawDataImportConfigList_GUID], 'SmartApps_MicroBatch' AS [Batch_Execution_Tag], 'MortgageOrigination' AS [Business_Area], 'OnPremisesSQLServer' AS [Source_System_Type], 'BatchDeltaLoad' AS [Load_Type], 'COALESCE([LastEditedOn], [CreatedOn])' AS [Delta_Load_Source_LatestModifiedDateTime_Column], 'N/A' AS [Delta_Load_Additional_Filter_Conditions_Code], 'tsuatstratusstorage' AS [Target_BlobStorage_StorageAccount], 'rawdata' AS [Target_BlobStorage_Container], 'SQLServer_IC-SQL-SVR01_SmartApps/BatchDeltaLoad/MortgageOrigination/dbo.datBondApplicationSubmissionBanks' AS [Target_BlobStorage_Directory], 'N/A' AS [Target_BlobStorage_FileName], 'parquet' AS [Target_BlobStorage_FileExtention], 'Parquet' AS [Target_BlobStorage_FileType], 'N/A' AS [Target_BlobStorage_ColumnDelimitter], 'IC-SQL-SVR01' AS [Source_SQL_Server], 'SmartApps' AS [Source_SQL_Database], 'dbo' AS [Source_SQL_Schema], 'datBondApplicationSubmissionBanks' AS [Source_SQL_Table], 'N/A' AS [Archive_BlobStorage_Container], 'N/A' AS [Archive_BlobStorage_Directory], 'N/A' AS [Archive_MoveOrCopy], 'N/A' AS [Archive_Frequency], 'bronze_IC-SQL-SVR01_SmartApps' AS [Bronze_Layer_SQLServerlessSchemaName], 'silver_IC-SQL-SVR01_SmartApps' AS [Silver_Layer_SQLServerlessSchemaName], '' AS [Bronze_Layer_ExternalTable_ColumnDefinition], 'No Bronze External Table for Batch Delta Load Tables.' AS [Notes], SYSUTCDATETIME() AS [InsertDateTimeUTC], '1' AS [IsActive]</v>
      </c>
    </row>
    <row r="39" spans="1:28" ht="16.5" customHeight="1">
      <c r="A39" t="s">
        <v>146</v>
      </c>
      <c r="B39" t="s">
        <v>116</v>
      </c>
      <c r="C39" t="s">
        <v>31</v>
      </c>
      <c r="D39" t="s">
        <v>32</v>
      </c>
      <c r="E39" t="s">
        <v>33</v>
      </c>
      <c r="F39" t="s">
        <v>117</v>
      </c>
      <c r="G39" t="s">
        <v>35</v>
      </c>
      <c r="H39" t="s">
        <v>36</v>
      </c>
      <c r="I39" t="s">
        <v>37</v>
      </c>
      <c r="J39" s="2" t="str">
        <f>IF(Table1[[#This Row],[Source_System_Type]]="OnPremisesSQLServer",_xlfn.CONCAT("SQLServer_",Table1[[#This Row],[Source_SQL_Server]],"_",Table1[[#This Row],[Source_SQL_Database]],"/",Table1[[#This Row],[Load_Type]],"/",Table1[[#This Row],[Business_Area]],"/",Table1[[#This Row],[Source_SQL_Schema]],".",Table1[[#This Row],[Source_SQL_Table]]),_xlfn.CONCAT("SQLServer_",LEFT(Table1[[#This Row],[Source_SQL_Server]], SEARCH(".",Table1[[#This Row],[Source_SQL_Server]])-1),"_",Table1[[#This Row],[Source_SQL_Database]],"/",Table1[[#This Row],[Load_Type]],"/",Table1[[#This Row],[Business_Area]],"/",Table1[[#This Row],[Source_SQL_Schema]],".",Table1[[#This Row],[Source_SQL_Table]]))</f>
        <v>SQLServer_IC-SQL-SVR01_SmartApps/BatchDeltaLoad/MortgageOrigination/dbo.datBondApplicationSubmissionInsuranceDetails</v>
      </c>
      <c r="K39" s="7" t="s">
        <v>35</v>
      </c>
      <c r="L39" t="s">
        <v>38</v>
      </c>
      <c r="M39" t="s">
        <v>39</v>
      </c>
      <c r="N39" t="s">
        <v>35</v>
      </c>
      <c r="O39" t="s">
        <v>53</v>
      </c>
      <c r="P39" t="s">
        <v>54</v>
      </c>
      <c r="Q39" t="s">
        <v>55</v>
      </c>
      <c r="R39" s="16" t="s">
        <v>147</v>
      </c>
      <c r="S39" t="s">
        <v>35</v>
      </c>
      <c r="T39" t="s">
        <v>35</v>
      </c>
      <c r="U39" t="s">
        <v>35</v>
      </c>
      <c r="V39" t="s">
        <v>35</v>
      </c>
      <c r="W39" t="str">
        <f>IF(Table1[[#This Row],[Source_System_Type]] ="AzureSQLServer", _xlfn.CONCAT("bronze_",LEFT(Table1[[#This Row],[Source_SQL_Server]], SEARCH(".",Table1[[#This Row],[Source_SQL_Server]])-1), "_",Table1[[#This Row],[Source_SQL_Database]],""), _xlfn.CONCAT("bronze_",Table1[[#This Row],[Source_SQL_Server]], "_",Table1[[#This Row],[Source_SQL_Database]],"")
)</f>
        <v>bronze_IC-SQL-SVR01_SmartApps</v>
      </c>
      <c r="X39" t="str">
        <f>IF(Table1[[#This Row],[Source_System_Type]] ="AzureSQLServer", _xlfn.CONCAT("silver_",LEFT(Table1[[#This Row],[Source_SQL_Server]], SEARCH(".",Table1[[#This Row],[Source_SQL_Server]])-1), "_",Table1[[#This Row],[Source_SQL_Database]],""), _xlfn.CONCAT("silver_",Table1[[#This Row],[Source_SQL_Server]], "_",Table1[[#This Row],[Source_SQL_Database]],"")
)</f>
        <v>silver_IC-SQL-SVR01_SmartApps</v>
      </c>
      <c r="Z39" t="s">
        <v>44</v>
      </c>
      <c r="AA39" s="9">
        <v>1</v>
      </c>
      <c r="AB39" t="str">
        <f t="shared" si="0"/>
        <v>UNION ALL SELECT 'Fact - Bons Application Submission Insurance Details - SmartApps DB (Deal Maker System)' AS [Dataset] , NEWID() AS [ELT_DataFactory_SQL_To_DataLake_RawDataImportConfigList_GUID], 'SmartApps_MicroBatch' AS [Batch_Execution_Tag], 'MortgageOrigination' AS [Business_Area], 'OnPremisesSQLServer' AS [Source_System_Type], 'BatchDeltaLoad' AS [Load_Type], 'COALESCE([LastEditedOn], [CreatedOn])' AS [Delta_Load_Source_LatestModifiedDateTime_Column], 'N/A' AS [Delta_Load_Additional_Filter_Conditions_Code], 'tsuatstratusstorage' AS [Target_BlobStorage_StorageAccount], 'rawdata' AS [Target_BlobStorage_Container], 'SQLServer_IC-SQL-SVR01_SmartApps/BatchDeltaLoad/MortgageOrigination/dbo.datBondApplicationSubmissionInsuranceDetails' AS [Target_BlobStorage_Directory], 'N/A' AS [Target_BlobStorage_FileName], 'parquet' AS [Target_BlobStorage_FileExtention], 'Parquet' AS [Target_BlobStorage_FileType], 'N/A' AS [Target_BlobStorage_ColumnDelimitter], 'IC-SQL-SVR01' AS [Source_SQL_Server], 'SmartApps' AS [Source_SQL_Database], 'dbo' AS [Source_SQL_Schema], 'datBondApplicationSubmissionInsuranceDetails' AS [Source_SQL_Table], 'N/A' AS [Archive_BlobStorage_Container], 'N/A' AS [Archive_BlobStorage_Directory], 'N/A' AS [Archive_MoveOrCopy], 'N/A' AS [Archive_Frequency], 'bronze_IC-SQL-SVR01_SmartApps' AS [Bronze_Layer_SQLServerlessSchemaName], 'silver_IC-SQL-SVR01_SmartApps' AS [Silver_Layer_SQLServerlessSchemaName], '' AS [Bronze_Layer_ExternalTable_ColumnDefinition], 'No Bronze External Table for Batch Delta Load Tables.' AS [Notes], SYSUTCDATETIME() AS [InsertDateTimeUTC], '1' AS [IsActive]</v>
      </c>
    </row>
    <row r="40" spans="1:28" ht="16.5" customHeight="1">
      <c r="A40" t="s">
        <v>148</v>
      </c>
      <c r="B40" t="s">
        <v>116</v>
      </c>
      <c r="C40" t="s">
        <v>31</v>
      </c>
      <c r="D40" t="s">
        <v>32</v>
      </c>
      <c r="E40" t="s">
        <v>33</v>
      </c>
      <c r="F40" t="s">
        <v>117</v>
      </c>
      <c r="G40" t="s">
        <v>35</v>
      </c>
      <c r="H40" t="s">
        <v>36</v>
      </c>
      <c r="I40" t="s">
        <v>37</v>
      </c>
      <c r="J40" s="2" t="str">
        <f>IF(Table1[[#This Row],[Source_System_Type]]="OnPremisesSQLServer",_xlfn.CONCAT("SQLServer_",Table1[[#This Row],[Source_SQL_Server]],"_",Table1[[#This Row],[Source_SQL_Database]],"/",Table1[[#This Row],[Load_Type]],"/",Table1[[#This Row],[Business_Area]],"/",Table1[[#This Row],[Source_SQL_Schema]],".",Table1[[#This Row],[Source_SQL_Table]]),_xlfn.CONCAT("SQLServer_",LEFT(Table1[[#This Row],[Source_SQL_Server]], SEARCH(".",Table1[[#This Row],[Source_SQL_Server]])-1),"_",Table1[[#This Row],[Source_SQL_Database]],"/",Table1[[#This Row],[Load_Type]],"/",Table1[[#This Row],[Business_Area]],"/",Table1[[#This Row],[Source_SQL_Schema]],".",Table1[[#This Row],[Source_SQL_Table]]))</f>
        <v>SQLServer_IC-SQL-SVR01_SmartApps/BatchDeltaLoad/MortgageOrigination/dbo.datBondApplicationSubmissions</v>
      </c>
      <c r="K40" s="7" t="s">
        <v>35</v>
      </c>
      <c r="L40" t="s">
        <v>38</v>
      </c>
      <c r="M40" t="s">
        <v>39</v>
      </c>
      <c r="N40" t="s">
        <v>35</v>
      </c>
      <c r="O40" t="s">
        <v>53</v>
      </c>
      <c r="P40" t="s">
        <v>54</v>
      </c>
      <c r="Q40" t="s">
        <v>55</v>
      </c>
      <c r="R40" t="s">
        <v>149</v>
      </c>
      <c r="S40" t="s">
        <v>35</v>
      </c>
      <c r="T40" t="s">
        <v>35</v>
      </c>
      <c r="U40" t="s">
        <v>35</v>
      </c>
      <c r="V40" t="s">
        <v>35</v>
      </c>
      <c r="W40" t="str">
        <f>IF(Table1[[#This Row],[Source_System_Type]] ="AzureSQLServer", _xlfn.CONCAT("bronze_",LEFT(Table1[[#This Row],[Source_SQL_Server]], SEARCH(".",Table1[[#This Row],[Source_SQL_Server]])-1), "_",Table1[[#This Row],[Source_SQL_Database]],""), _xlfn.CONCAT("bronze_",Table1[[#This Row],[Source_SQL_Server]], "_",Table1[[#This Row],[Source_SQL_Database]],"")
)</f>
        <v>bronze_IC-SQL-SVR01_SmartApps</v>
      </c>
      <c r="X40" t="str">
        <f>IF(Table1[[#This Row],[Source_System_Type]] ="AzureSQLServer", _xlfn.CONCAT("silver_",LEFT(Table1[[#This Row],[Source_SQL_Server]], SEARCH(".",Table1[[#This Row],[Source_SQL_Server]])-1), "_",Table1[[#This Row],[Source_SQL_Database]],""), _xlfn.CONCAT("silver_",Table1[[#This Row],[Source_SQL_Server]], "_",Table1[[#This Row],[Source_SQL_Database]],"")
)</f>
        <v>silver_IC-SQL-SVR01_SmartApps</v>
      </c>
      <c r="Z40" t="s">
        <v>44</v>
      </c>
      <c r="AA40" s="9">
        <v>1</v>
      </c>
      <c r="AB40" t="str">
        <f t="shared" si="0"/>
        <v>UNION ALL SELECT 'Fact - Bond Application Submissions - SmartApps DB (Deal Maker System)' AS [Dataset] , NEWID() AS [ELT_DataFactory_SQL_To_DataLake_RawDataImportConfigList_GUID], 'SmartApps_MicroBatch' AS [Batch_Execution_Tag], 'MortgageOrigination' AS [Business_Area], 'OnPremisesSQLServer' AS [Source_System_Type], 'BatchDeltaLoad' AS [Load_Type], 'COALESCE([LastEditedOn], [CreatedOn])' AS [Delta_Load_Source_LatestModifiedDateTime_Column], 'N/A' AS [Delta_Load_Additional_Filter_Conditions_Code], 'tsuatstratusstorage' AS [Target_BlobStorage_StorageAccount], 'rawdata' AS [Target_BlobStorage_Container], 'SQLServer_IC-SQL-SVR01_SmartApps/BatchDeltaLoad/MortgageOrigination/dbo.datBondApplicationSubmissions' AS [Target_BlobStorage_Directory], 'N/A' AS [Target_BlobStorage_FileName], 'parquet' AS [Target_BlobStorage_FileExtention], 'Parquet' AS [Target_BlobStorage_FileType], 'N/A' AS [Target_BlobStorage_ColumnDelimitter], 'IC-SQL-SVR01' AS [Source_SQL_Server], 'SmartApps' AS [Source_SQL_Database], 'dbo' AS [Source_SQL_Schema], 'datBondApplicationSubmissions' AS [Source_SQL_Table], 'N/A' AS [Archive_BlobStorage_Container], 'N/A' AS [Archive_BlobStorage_Directory], 'N/A' AS [Archive_MoveOrCopy], 'N/A' AS [Archive_Frequency], 'bronze_IC-SQL-SVR01_SmartApps' AS [Bronze_Layer_SQLServerlessSchemaName], 'silver_IC-SQL-SVR01_SmartApps' AS [Silver_Layer_SQLServerlessSchemaName], '' AS [Bronze_Layer_ExternalTable_ColumnDefinition], 'No Bronze External Table for Batch Delta Load Tables.' AS [Notes], SYSUTCDATETIME() AS [InsertDateTimeUTC], '1' AS [IsActive]</v>
      </c>
    </row>
    <row r="41" spans="1:28" ht="16.5" customHeight="1">
      <c r="A41" t="s">
        <v>150</v>
      </c>
      <c r="B41" t="s">
        <v>116</v>
      </c>
      <c r="C41" t="s">
        <v>31</v>
      </c>
      <c r="D41" t="s">
        <v>32</v>
      </c>
      <c r="E41" t="s">
        <v>33</v>
      </c>
      <c r="F41" t="s">
        <v>117</v>
      </c>
      <c r="G41" t="s">
        <v>35</v>
      </c>
      <c r="H41" t="s">
        <v>36</v>
      </c>
      <c r="I41" t="s">
        <v>37</v>
      </c>
      <c r="J41" s="2" t="str">
        <f>IF(Table1[[#This Row],[Source_System_Type]]="OnPremisesSQLServer",_xlfn.CONCAT("SQLServer_",Table1[[#This Row],[Source_SQL_Server]],"_",Table1[[#This Row],[Source_SQL_Database]],"/",Table1[[#This Row],[Load_Type]],"/",Table1[[#This Row],[Business_Area]],"/",Table1[[#This Row],[Source_SQL_Schema]],".",Table1[[#This Row],[Source_SQL_Table]]),_xlfn.CONCAT("SQLServer_",LEFT(Table1[[#This Row],[Source_SQL_Server]], SEARCH(".",Table1[[#This Row],[Source_SQL_Server]])-1),"_",Table1[[#This Row],[Source_SQL_Database]],"/",Table1[[#This Row],[Load_Type]],"/",Table1[[#This Row],[Business_Area]],"/",Table1[[#This Row],[Source_SQL_Schema]],".",Table1[[#This Row],[Source_SQL_Table]]))</f>
        <v>SQLServer_IC-SQL-SVR01_SmartApps/BatchDeltaLoad/MortgageOrigination/dbo.datBondApplicationSubmissionStatuses</v>
      </c>
      <c r="K41" s="15" t="s">
        <v>35</v>
      </c>
      <c r="L41" t="s">
        <v>38</v>
      </c>
      <c r="M41" t="s">
        <v>39</v>
      </c>
      <c r="N41" t="s">
        <v>35</v>
      </c>
      <c r="O41" t="s">
        <v>53</v>
      </c>
      <c r="P41" t="s">
        <v>54</v>
      </c>
      <c r="Q41" t="s">
        <v>55</v>
      </c>
      <c r="R41" t="s">
        <v>151</v>
      </c>
      <c r="S41" t="s">
        <v>35</v>
      </c>
      <c r="T41" t="s">
        <v>35</v>
      </c>
      <c r="U41" t="s">
        <v>35</v>
      </c>
      <c r="V41" t="s">
        <v>35</v>
      </c>
      <c r="W41" t="str">
        <f>IF(Table1[[#This Row],[Source_System_Type]] ="AzureSQLServer", _xlfn.CONCAT("bronze_",LEFT(Table1[[#This Row],[Source_SQL_Server]], SEARCH(".",Table1[[#This Row],[Source_SQL_Server]])-1), "_",Table1[[#This Row],[Source_SQL_Database]],""), _xlfn.CONCAT("bronze_",Table1[[#This Row],[Source_SQL_Server]], "_",Table1[[#This Row],[Source_SQL_Database]],"")
)</f>
        <v>bronze_IC-SQL-SVR01_SmartApps</v>
      </c>
      <c r="X41" t="str">
        <f>IF(Table1[[#This Row],[Source_System_Type]] ="AzureSQLServer", _xlfn.CONCAT("silver_",LEFT(Table1[[#This Row],[Source_SQL_Server]], SEARCH(".",Table1[[#This Row],[Source_SQL_Server]])-1), "_",Table1[[#This Row],[Source_SQL_Database]],""), _xlfn.CONCAT("silver_",Table1[[#This Row],[Source_SQL_Server]], "_",Table1[[#This Row],[Source_SQL_Database]],"")
)</f>
        <v>silver_IC-SQL-SVR01_SmartApps</v>
      </c>
      <c r="Z41" t="s">
        <v>44</v>
      </c>
      <c r="AA41" s="9">
        <v>1</v>
      </c>
      <c r="AB41" t="str">
        <f t="shared" si="0"/>
        <v>UNION ALL SELECT 'Fact - Bond Applications Submission Statusses - SmartApps DB (Deal Maker System)' AS [Dataset] , NEWID() AS [ELT_DataFactory_SQL_To_DataLake_RawDataImportConfigList_GUID], 'SmartApps_MicroBatch' AS [Batch_Execution_Tag], 'MortgageOrigination' AS [Business_Area], 'OnPremisesSQLServer' AS [Source_System_Type], 'BatchDeltaLoad' AS [Load_Type], 'COALESCE([LastEditedOn], [CreatedOn])' AS [Delta_Load_Source_LatestModifiedDateTime_Column], 'N/A' AS [Delta_Load_Additional_Filter_Conditions_Code], 'tsuatstratusstorage' AS [Target_BlobStorage_StorageAccount], 'rawdata' AS [Target_BlobStorage_Container], 'SQLServer_IC-SQL-SVR01_SmartApps/BatchDeltaLoad/MortgageOrigination/dbo.datBondApplicationSubmissionStatuses' AS [Target_BlobStorage_Directory], 'N/A' AS [Target_BlobStorage_FileName], 'parquet' AS [Target_BlobStorage_FileExtention], 'Parquet' AS [Target_BlobStorage_FileType], 'N/A' AS [Target_BlobStorage_ColumnDelimitter], 'IC-SQL-SVR01' AS [Source_SQL_Server], 'SmartApps' AS [Source_SQL_Database], 'dbo' AS [Source_SQL_Schema], 'datBondApplicationSubmissionStatuses' AS [Source_SQL_Table], 'N/A' AS [Archive_BlobStorage_Container], 'N/A' AS [Archive_BlobStorage_Directory], 'N/A' AS [Archive_MoveOrCopy], 'N/A' AS [Archive_Frequency], 'bronze_IC-SQL-SVR01_SmartApps' AS [Bronze_Layer_SQLServerlessSchemaName], 'silver_IC-SQL-SVR01_SmartApps' AS [Silver_Layer_SQLServerlessSchemaName], '' AS [Bronze_Layer_ExternalTable_ColumnDefinition], 'No Bronze External Table for Batch Delta Load Tables.' AS [Notes], SYSUTCDATETIME() AS [InsertDateTimeUTC], '1' AS [IsActive]</v>
      </c>
    </row>
    <row r="42" spans="1:28" ht="16.5" customHeight="1">
      <c r="A42" t="s">
        <v>152</v>
      </c>
      <c r="B42" t="s">
        <v>116</v>
      </c>
      <c r="C42" t="s">
        <v>31</v>
      </c>
      <c r="D42" t="s">
        <v>32</v>
      </c>
      <c r="E42" t="s">
        <v>33</v>
      </c>
      <c r="F42" t="s">
        <v>117</v>
      </c>
      <c r="G42" t="s">
        <v>35</v>
      </c>
      <c r="H42" t="s">
        <v>36</v>
      </c>
      <c r="I42" t="s">
        <v>37</v>
      </c>
      <c r="J42" s="2" t="str">
        <f>IF(Table1[[#This Row],[Source_System_Type]]="OnPremisesSQLServer",_xlfn.CONCAT("SQLServer_",Table1[[#This Row],[Source_SQL_Server]],"_",Table1[[#This Row],[Source_SQL_Database]],"/",Table1[[#This Row],[Load_Type]],"/",Table1[[#This Row],[Business_Area]],"/",Table1[[#This Row],[Source_SQL_Schema]],".",Table1[[#This Row],[Source_SQL_Table]]),_xlfn.CONCAT("SQLServer_",LEFT(Table1[[#This Row],[Source_SQL_Server]], SEARCH(".",Table1[[#This Row],[Source_SQL_Server]])-1),"_",Table1[[#This Row],[Source_SQL_Database]],"/",Table1[[#This Row],[Load_Type]],"/",Table1[[#This Row],[Business_Area]],"/",Table1[[#This Row],[Source_SQL_Schema]],".",Table1[[#This Row],[Source_SQL_Table]]))</f>
        <v>SQLServer_IC-SQL-SVR01_SmartApps/BatchDeltaLoad/MortgageOrigination/dbo.datBondApplicationSubmissionApplicantBankAcc</v>
      </c>
      <c r="K42" s="15" t="s">
        <v>35</v>
      </c>
      <c r="L42" t="s">
        <v>38</v>
      </c>
      <c r="M42" t="s">
        <v>39</v>
      </c>
      <c r="N42" t="s">
        <v>35</v>
      </c>
      <c r="O42" t="s">
        <v>53</v>
      </c>
      <c r="P42" t="s">
        <v>54</v>
      </c>
      <c r="Q42" t="s">
        <v>55</v>
      </c>
      <c r="R42" t="s">
        <v>153</v>
      </c>
      <c r="S42" t="s">
        <v>35</v>
      </c>
      <c r="T42" t="s">
        <v>35</v>
      </c>
      <c r="U42" t="s">
        <v>35</v>
      </c>
      <c r="V42" t="s">
        <v>35</v>
      </c>
      <c r="W42" t="str">
        <f>IF(Table1[[#This Row],[Source_System_Type]] ="AzureSQLServer", _xlfn.CONCAT("bronze_",LEFT(Table1[[#This Row],[Source_SQL_Server]], SEARCH(".",Table1[[#This Row],[Source_SQL_Server]])-1), "_",Table1[[#This Row],[Source_SQL_Database]],""), _xlfn.CONCAT("bronze_",Table1[[#This Row],[Source_SQL_Server]], "_",Table1[[#This Row],[Source_SQL_Database]],"")
)</f>
        <v>bronze_IC-SQL-SVR01_SmartApps</v>
      </c>
      <c r="X42" t="str">
        <f>IF(Table1[[#This Row],[Source_System_Type]] ="AzureSQLServer", _xlfn.CONCAT("silver_",LEFT(Table1[[#This Row],[Source_SQL_Server]], SEARCH(".",Table1[[#This Row],[Source_SQL_Server]])-1), "_",Table1[[#This Row],[Source_SQL_Database]],""), _xlfn.CONCAT("silver_",Table1[[#This Row],[Source_SQL_Server]], "_",Table1[[#This Row],[Source_SQL_Database]],"")
)</f>
        <v>silver_IC-SQL-SVR01_SmartApps</v>
      </c>
      <c r="Z42" t="s">
        <v>44</v>
      </c>
      <c r="AA42" s="9">
        <v>1</v>
      </c>
      <c r="AB42" t="str">
        <f t="shared" si="0"/>
        <v>UNION ALL SELECT 'Fact - Bond Application Submission Applicant Bank Acc - SmartApps DB (Deal Maker System)' AS [Dataset] , NEWID() AS [ELT_DataFactory_SQL_To_DataLake_RawDataImportConfigList_GUID], 'SmartApps_MicroBatch' AS [Batch_Execution_Tag], 'MortgageOrigination' AS [Business_Area], 'OnPremisesSQLServer' AS [Source_System_Type], 'BatchDeltaLoad' AS [Load_Type], 'COALESCE([LastEditedOn], [CreatedOn])' AS [Delta_Load_Source_LatestModifiedDateTime_Column], 'N/A' AS [Delta_Load_Additional_Filter_Conditions_Code], 'tsuatstratusstorage' AS [Target_BlobStorage_StorageAccount], 'rawdata' AS [Target_BlobStorage_Container], 'SQLServer_IC-SQL-SVR01_SmartApps/BatchDeltaLoad/MortgageOrigination/dbo.datBondApplicationSubmissionApplicantBankAcc' AS [Target_BlobStorage_Directory], 'N/A' AS [Target_BlobStorage_FileName], 'parquet' AS [Target_BlobStorage_FileExtention], 'Parquet' AS [Target_BlobStorage_FileType], 'N/A' AS [Target_BlobStorage_ColumnDelimitter], 'IC-SQL-SVR01' AS [Source_SQL_Server], 'SmartApps' AS [Source_SQL_Database], 'dbo' AS [Source_SQL_Schema], 'datBondApplicationSubmissionApplicantBankAcc' AS [Source_SQL_Table], 'N/A' AS [Archive_BlobStorage_Container], 'N/A' AS [Archive_BlobStorage_Directory], 'N/A' AS [Archive_MoveOrCopy], 'N/A' AS [Archive_Frequency], 'bronze_IC-SQL-SVR01_SmartApps' AS [Bronze_Layer_SQLServerlessSchemaName], 'silver_IC-SQL-SVR01_SmartApps' AS [Silver_Layer_SQLServerlessSchemaName], '' AS [Bronze_Layer_ExternalTable_ColumnDefinition], 'No Bronze External Table for Batch Delta Load Tables.' AS [Notes], SYSUTCDATETIME() AS [InsertDateTimeUTC], '1' AS [IsActive]</v>
      </c>
    </row>
    <row r="43" spans="1:28" ht="16.5" customHeight="1">
      <c r="A43" t="s">
        <v>154</v>
      </c>
      <c r="B43" t="s">
        <v>116</v>
      </c>
      <c r="C43" t="s">
        <v>31</v>
      </c>
      <c r="D43" t="s">
        <v>32</v>
      </c>
      <c r="E43" t="s">
        <v>33</v>
      </c>
      <c r="F43" t="s">
        <v>117</v>
      </c>
      <c r="G43" t="s">
        <v>35</v>
      </c>
      <c r="H43" t="s">
        <v>36</v>
      </c>
      <c r="I43" t="s">
        <v>37</v>
      </c>
      <c r="J43" s="2" t="str">
        <f>IF(Table1[[#This Row],[Source_System_Type]]="OnPremisesSQLServer",_xlfn.CONCAT("SQLServer_",Table1[[#This Row],[Source_SQL_Server]],"_",Table1[[#This Row],[Source_SQL_Database]],"/",Table1[[#This Row],[Load_Type]],"/",Table1[[#This Row],[Business_Area]],"/",Table1[[#This Row],[Source_SQL_Schema]],".",Table1[[#This Row],[Source_SQL_Table]]),_xlfn.CONCAT("SQLServer_",LEFT(Table1[[#This Row],[Source_SQL_Server]], SEARCH(".",Table1[[#This Row],[Source_SQL_Server]])-1),"_",Table1[[#This Row],[Source_SQL_Database]],"/",Table1[[#This Row],[Load_Type]],"/",Table1[[#This Row],[Business_Area]],"/",Table1[[#This Row],[Source_SQL_Schema]],".",Table1[[#This Row],[Source_SQL_Table]]))</f>
        <v>SQLServer_IC-SQL-SVR01_SmartApps/BatchDeltaLoad/MortgageOrigination/dbo.datPresubmissionApplication</v>
      </c>
      <c r="K43" s="15" t="s">
        <v>35</v>
      </c>
      <c r="L43" t="s">
        <v>38</v>
      </c>
      <c r="M43" t="s">
        <v>39</v>
      </c>
      <c r="N43" t="s">
        <v>35</v>
      </c>
      <c r="O43" t="s">
        <v>53</v>
      </c>
      <c r="P43" t="s">
        <v>54</v>
      </c>
      <c r="Q43" t="s">
        <v>55</v>
      </c>
      <c r="R43" t="s">
        <v>155</v>
      </c>
      <c r="S43" t="s">
        <v>35</v>
      </c>
      <c r="T43" t="s">
        <v>35</v>
      </c>
      <c r="U43" t="s">
        <v>35</v>
      </c>
      <c r="V43" t="s">
        <v>35</v>
      </c>
      <c r="W43" t="str">
        <f>IF(Table1[[#This Row],[Source_System_Type]] ="AzureSQLServer", _xlfn.CONCAT("bronze_",LEFT(Table1[[#This Row],[Source_SQL_Server]], SEARCH(".",Table1[[#This Row],[Source_SQL_Server]])-1), "_",Table1[[#This Row],[Source_SQL_Database]],""), _xlfn.CONCAT("bronze_",Table1[[#This Row],[Source_SQL_Server]], "_",Table1[[#This Row],[Source_SQL_Database]],"")
)</f>
        <v>bronze_IC-SQL-SVR01_SmartApps</v>
      </c>
      <c r="X43" t="str">
        <f>IF(Table1[[#This Row],[Source_System_Type]] ="AzureSQLServer", _xlfn.CONCAT("silver_",LEFT(Table1[[#This Row],[Source_SQL_Server]], SEARCH(".",Table1[[#This Row],[Source_SQL_Server]])-1), "_",Table1[[#This Row],[Source_SQL_Database]],""), _xlfn.CONCAT("silver_",Table1[[#This Row],[Source_SQL_Server]], "_",Table1[[#This Row],[Source_SQL_Database]],"")
)</f>
        <v>silver_IC-SQL-SVR01_SmartApps</v>
      </c>
      <c r="Z43" t="s">
        <v>44</v>
      </c>
      <c r="AA43" s="9">
        <v>1</v>
      </c>
      <c r="AB43" t="str">
        <f t="shared" si="0"/>
        <v>UNION ALL SELECT 'Fact - PreSubmission Application - SmartApps DB (Deal Maker System)' AS [Dataset] , NEWID() AS [ELT_DataFactory_SQL_To_DataLake_RawDataImportConfigList_GUID], 'SmartApps_MicroBatch' AS [Batch_Execution_Tag], 'MortgageOrigination' AS [Business_Area], 'OnPremisesSQLServer' AS [Source_System_Type], 'BatchDeltaLoad' AS [Load_Type], 'COALESCE([LastEditedOn], [CreatedOn])' AS [Delta_Load_Source_LatestModifiedDateTime_Column], 'N/A' AS [Delta_Load_Additional_Filter_Conditions_Code], 'tsuatstratusstorage' AS [Target_BlobStorage_StorageAccount], 'rawdata' AS [Target_BlobStorage_Container], 'SQLServer_IC-SQL-SVR01_SmartApps/BatchDeltaLoad/MortgageOrigination/dbo.datPresubmissionApplication' AS [Target_BlobStorage_Directory], 'N/A' AS [Target_BlobStorage_FileName], 'parquet' AS [Target_BlobStorage_FileExtention], 'Parquet' AS [Target_BlobStorage_FileType], 'N/A' AS [Target_BlobStorage_ColumnDelimitter], 'IC-SQL-SVR01' AS [Source_SQL_Server], 'SmartApps' AS [Source_SQL_Database], 'dbo' AS [Source_SQL_Schema], 'datPresubmissionApplication' AS [Source_SQL_Table], 'N/A' AS [Archive_BlobStorage_Container], 'N/A' AS [Archive_BlobStorage_Directory], 'N/A' AS [Archive_MoveOrCopy], 'N/A' AS [Archive_Frequency], 'bronze_IC-SQL-SVR01_SmartApps' AS [Bronze_Layer_SQLServerlessSchemaName], 'silver_IC-SQL-SVR01_SmartApps' AS [Silver_Layer_SQLServerlessSchemaName], '' AS [Bronze_Layer_ExternalTable_ColumnDefinition], 'No Bronze External Table for Batch Delta Load Tables.' AS [Notes], SYSUTCDATETIME() AS [InsertDateTimeUTC], '1' AS [IsActive]</v>
      </c>
    </row>
    <row r="44" spans="1:28" ht="16.5" customHeight="1">
      <c r="A44" t="s">
        <v>156</v>
      </c>
      <c r="B44" t="s">
        <v>116</v>
      </c>
      <c r="C44" t="s">
        <v>31</v>
      </c>
      <c r="D44" t="s">
        <v>32</v>
      </c>
      <c r="E44" t="s">
        <v>33</v>
      </c>
      <c r="F44" t="s">
        <v>117</v>
      </c>
      <c r="G44" t="s">
        <v>35</v>
      </c>
      <c r="H44" t="s">
        <v>36</v>
      </c>
      <c r="I44" t="s">
        <v>37</v>
      </c>
      <c r="J44" s="2" t="str">
        <f>IF(Table1[[#This Row],[Source_System_Type]]="OnPremisesSQLServer",_xlfn.CONCAT("SQLServer_",Table1[[#This Row],[Source_SQL_Server]],"_",Table1[[#This Row],[Source_SQL_Database]],"/",Table1[[#This Row],[Load_Type]],"/",Table1[[#This Row],[Business_Area]],"/",Table1[[#This Row],[Source_SQL_Schema]],".",Table1[[#This Row],[Source_SQL_Table]]),_xlfn.CONCAT("SQLServer_",LEFT(Table1[[#This Row],[Source_SQL_Server]], SEARCH(".",Table1[[#This Row],[Source_SQL_Server]])-1),"_",Table1[[#This Row],[Source_SQL_Database]],"/",Table1[[#This Row],[Load_Type]],"/",Table1[[#This Row],[Business_Area]],"/",Table1[[#This Row],[Source_SQL_Schema]],".",Table1[[#This Row],[Source_SQL_Table]]))</f>
        <v>SQLServer_IC-SQL-SVR01_SmartApps/BatchDeltaLoad/MortgageOrigination/dbo.hcyCommissionEntities</v>
      </c>
      <c r="K44" s="15" t="s">
        <v>35</v>
      </c>
      <c r="L44" t="s">
        <v>38</v>
      </c>
      <c r="M44" t="s">
        <v>39</v>
      </c>
      <c r="N44" t="s">
        <v>35</v>
      </c>
      <c r="O44" t="s">
        <v>53</v>
      </c>
      <c r="P44" t="s">
        <v>54</v>
      </c>
      <c r="Q44" t="s">
        <v>55</v>
      </c>
      <c r="R44" t="s">
        <v>157</v>
      </c>
      <c r="S44" t="s">
        <v>35</v>
      </c>
      <c r="T44" t="s">
        <v>35</v>
      </c>
      <c r="U44" t="s">
        <v>35</v>
      </c>
      <c r="V44" t="s">
        <v>35</v>
      </c>
      <c r="W44" t="str">
        <f>IF(Table1[[#This Row],[Source_System_Type]] ="AzureSQLServer", _xlfn.CONCAT("bronze_",LEFT(Table1[[#This Row],[Source_SQL_Server]], SEARCH(".",Table1[[#This Row],[Source_SQL_Server]])-1), "_",Table1[[#This Row],[Source_SQL_Database]],""), _xlfn.CONCAT("bronze_",Table1[[#This Row],[Source_SQL_Server]], "_",Table1[[#This Row],[Source_SQL_Database]],"")
)</f>
        <v>bronze_IC-SQL-SVR01_SmartApps</v>
      </c>
      <c r="X44" t="str">
        <f>IF(Table1[[#This Row],[Source_System_Type]] ="AzureSQLServer", _xlfn.CONCAT("silver_",LEFT(Table1[[#This Row],[Source_SQL_Server]], SEARCH(".",Table1[[#This Row],[Source_SQL_Server]])-1), "_",Table1[[#This Row],[Source_SQL_Database]],""), _xlfn.CONCAT("silver_",Table1[[#This Row],[Source_SQL_Server]], "_",Table1[[#This Row],[Source_SQL_Database]],"")
)</f>
        <v>silver_IC-SQL-SVR01_SmartApps</v>
      </c>
      <c r="Z44" t="s">
        <v>44</v>
      </c>
      <c r="AA44" s="9">
        <v>1</v>
      </c>
      <c r="AB44" t="str">
        <f t="shared" si="0"/>
        <v>UNION ALL SELECT 'Dimension - Commision Entities - SmartApps DB (Deal Maker System)' AS [Dataset] , NEWID() AS [ELT_DataFactory_SQL_To_DataLake_RawDataImportConfigList_GUID], 'SmartApps_MicroBatch' AS [Batch_Execution_Tag], 'MortgageOrigination' AS [Business_Area], 'OnPremisesSQLServer' AS [Source_System_Type], 'BatchDeltaLoad' AS [Load_Type], 'COALESCE([LastEditedOn], [CreatedOn])' AS [Delta_Load_Source_LatestModifiedDateTime_Column], 'N/A' AS [Delta_Load_Additional_Filter_Conditions_Code], 'tsuatstratusstorage' AS [Target_BlobStorage_StorageAccount], 'rawdata' AS [Target_BlobStorage_Container], 'SQLServer_IC-SQL-SVR01_SmartApps/BatchDeltaLoad/MortgageOrigination/dbo.hcyCommissionEntities' AS [Target_BlobStorage_Directory], 'N/A' AS [Target_BlobStorage_FileName], 'parquet' AS [Target_BlobStorage_FileExtention], 'Parquet' AS [Target_BlobStorage_FileType], 'N/A' AS [Target_BlobStorage_ColumnDelimitter], 'IC-SQL-SVR01' AS [Source_SQL_Server], 'SmartApps' AS [Source_SQL_Database], 'dbo' AS [Source_SQL_Schema], 'hcyCommissionEntities' AS [Source_SQL_Table], 'N/A' AS [Archive_BlobStorage_Container], 'N/A' AS [Archive_BlobStorage_Directory], 'N/A' AS [Archive_MoveOrCopy], 'N/A' AS [Archive_Frequency], 'bronze_IC-SQL-SVR01_SmartApps' AS [Bronze_Layer_SQLServerlessSchemaName], 'silver_IC-SQL-SVR01_SmartApps' AS [Silver_Layer_SQLServerlessSchemaName], '' AS [Bronze_Layer_ExternalTable_ColumnDefinition], 'No Bronze External Table for Batch Delta Load Tables.' AS [Notes], SYSUTCDATETIME() AS [InsertDateTimeUTC], '1' AS [IsActive]</v>
      </c>
    </row>
    <row r="45" spans="1:28" ht="16.5" customHeight="1">
      <c r="A45" t="s">
        <v>158</v>
      </c>
      <c r="B45" t="s">
        <v>116</v>
      </c>
      <c r="C45" t="s">
        <v>31</v>
      </c>
      <c r="D45" t="s">
        <v>32</v>
      </c>
      <c r="E45" t="s">
        <v>33</v>
      </c>
      <c r="F45" t="s">
        <v>159</v>
      </c>
      <c r="G45" t="s">
        <v>35</v>
      </c>
      <c r="H45" t="s">
        <v>36</v>
      </c>
      <c r="I45" t="s">
        <v>37</v>
      </c>
      <c r="J45" s="2" t="str">
        <f>IF(Table1[[#This Row],[Source_System_Type]]="OnPremisesSQLServer",_xlfn.CONCAT("SQLServer_",Table1[[#This Row],[Source_SQL_Server]],"_",Table1[[#This Row],[Source_SQL_Database]],"/",Table1[[#This Row],[Load_Type]],"/",Table1[[#This Row],[Business_Area]],"/",Table1[[#This Row],[Source_SQL_Schema]],".",Table1[[#This Row],[Source_SQL_Table]]),_xlfn.CONCAT("SQLServer_",LEFT(Table1[[#This Row],[Source_SQL_Server]], SEARCH(".",Table1[[#This Row],[Source_SQL_Server]])-1),"_",Table1[[#This Row],[Source_SQL_Database]],"/",Table1[[#This Row],[Load_Type]],"/",Table1[[#This Row],[Business_Area]],"/",Table1[[#This Row],[Source_SQL_Schema]],".",Table1[[#This Row],[Source_SQL_Table]]))</f>
        <v>SQLServer_IC-SQL-SVR01_SmartApps/BatchDeltaLoad/MortgageOrigination/dbo.lstAdministratorEntities</v>
      </c>
      <c r="K45" s="15" t="s">
        <v>35</v>
      </c>
      <c r="L45" t="s">
        <v>38</v>
      </c>
      <c r="M45" t="s">
        <v>39</v>
      </c>
      <c r="N45" t="s">
        <v>35</v>
      </c>
      <c r="O45" t="s">
        <v>53</v>
      </c>
      <c r="P45" t="s">
        <v>54</v>
      </c>
      <c r="Q45" t="s">
        <v>55</v>
      </c>
      <c r="R45" t="s">
        <v>160</v>
      </c>
      <c r="S45" t="s">
        <v>35</v>
      </c>
      <c r="T45" t="s">
        <v>35</v>
      </c>
      <c r="U45" t="s">
        <v>35</v>
      </c>
      <c r="V45" t="s">
        <v>35</v>
      </c>
      <c r="W45" t="str">
        <f>IF(Table1[[#This Row],[Source_System_Type]] ="AzureSQLServer", _xlfn.CONCAT("bronze_",LEFT(Table1[[#This Row],[Source_SQL_Server]], SEARCH(".",Table1[[#This Row],[Source_SQL_Server]])-1), "_",Table1[[#This Row],[Source_SQL_Database]],""), _xlfn.CONCAT("bronze_",Table1[[#This Row],[Source_SQL_Server]], "_",Table1[[#This Row],[Source_SQL_Database]],"")
)</f>
        <v>bronze_IC-SQL-SVR01_SmartApps</v>
      </c>
      <c r="X45" t="str">
        <f>IF(Table1[[#This Row],[Source_System_Type]] ="AzureSQLServer", _xlfn.CONCAT("silver_",LEFT(Table1[[#This Row],[Source_SQL_Server]], SEARCH(".",Table1[[#This Row],[Source_SQL_Server]])-1), "_",Table1[[#This Row],[Source_SQL_Database]],""), _xlfn.CONCAT("silver_",Table1[[#This Row],[Source_SQL_Server]], "_",Table1[[#This Row],[Source_SQL_Database]],"")
)</f>
        <v>silver_IC-SQL-SVR01_SmartApps</v>
      </c>
      <c r="Z45" t="s">
        <v>44</v>
      </c>
      <c r="AA45" s="9">
        <v>1</v>
      </c>
      <c r="AB45" t="str">
        <f t="shared" si="0"/>
        <v>UNION ALL SELECT 'Dimension - Administrator Entities - SmartApps DB (Deal Maker System)' AS [Dataset] , NEWID() AS [ELT_DataFactory_SQL_To_DataLake_RawDataImportConfigList_GUID], 'SmartApps_MicroBatch' AS [Batch_Execution_Tag], 'MortgageOrigination' AS [Business_Area], 'OnPremisesSQLServer' AS [Source_System_Type], 'BatchDeltaLoad' AS [Load_Type], 'COALESCE([ModifyDate], [CreateDate])' AS [Delta_Load_Source_LatestModifiedDateTime_Column], 'N/A' AS [Delta_Load_Additional_Filter_Conditions_Code], 'tsuatstratusstorage' AS [Target_BlobStorage_StorageAccount], 'rawdata' AS [Target_BlobStorage_Container], 'SQLServer_IC-SQL-SVR01_SmartApps/BatchDeltaLoad/MortgageOrigination/dbo.lstAdministratorEntities' AS [Target_BlobStorage_Directory], 'N/A' AS [Target_BlobStorage_FileName], 'parquet' AS [Target_BlobStorage_FileExtention], 'Parquet' AS [Target_BlobStorage_FileType], 'N/A' AS [Target_BlobStorage_ColumnDelimitter], 'IC-SQL-SVR01' AS [Source_SQL_Server], 'SmartApps' AS [Source_SQL_Database], 'dbo' AS [Source_SQL_Schema], 'lstAdministratorEntities' AS [Source_SQL_Table], 'N/A' AS [Archive_BlobStorage_Container], 'N/A' AS [Archive_BlobStorage_Directory], 'N/A' AS [Archive_MoveOrCopy], 'N/A' AS [Archive_Frequency], 'bronze_IC-SQL-SVR01_SmartApps' AS [Bronze_Layer_SQLServerlessSchemaName], 'silver_IC-SQL-SVR01_SmartApps' AS [Silver_Layer_SQLServerlessSchemaName], '' AS [Bronze_Layer_ExternalTable_ColumnDefinition], 'No Bronze External Table for Batch Delta Load Tables.' AS [Notes], SYSUTCDATETIME() AS [InsertDateTimeUTC], '1' AS [IsActive]</v>
      </c>
    </row>
    <row r="46" spans="1:28" ht="16.5" customHeight="1">
      <c r="A46" t="s">
        <v>161</v>
      </c>
      <c r="B46" t="s">
        <v>116</v>
      </c>
      <c r="C46" t="s">
        <v>31</v>
      </c>
      <c r="D46" t="s">
        <v>32</v>
      </c>
      <c r="E46" t="s">
        <v>33</v>
      </c>
      <c r="F46" t="s">
        <v>159</v>
      </c>
      <c r="G46" t="s">
        <v>35</v>
      </c>
      <c r="H46" t="s">
        <v>36</v>
      </c>
      <c r="I46" t="s">
        <v>37</v>
      </c>
      <c r="J46" s="2" t="str">
        <f>IF(Table1[[#This Row],[Source_System_Type]]="OnPremisesSQLServer",_xlfn.CONCAT("SQLServer_",Table1[[#This Row],[Source_SQL_Server]],"_",Table1[[#This Row],[Source_SQL_Database]],"/",Table1[[#This Row],[Load_Type]],"/",Table1[[#This Row],[Business_Area]],"/",Table1[[#This Row],[Source_SQL_Schema]],".",Table1[[#This Row],[Source_SQL_Table]]),_xlfn.CONCAT("SQLServer_",LEFT(Table1[[#This Row],[Source_SQL_Server]], SEARCH(".",Table1[[#This Row],[Source_SQL_Server]])-1),"_",Table1[[#This Row],[Source_SQL_Database]],"/",Table1[[#This Row],[Load_Type]],"/",Table1[[#This Row],[Business_Area]],"/",Table1[[#This Row],[Source_SQL_Schema]],".",Table1[[#This Row],[Source_SQL_Table]]))</f>
        <v>SQLServer_IC-SQL-SVR01_SmartApps/BatchDeltaLoad/MortgageOrigination/dbo.lstConsultantEntities</v>
      </c>
      <c r="K46" s="15" t="s">
        <v>35</v>
      </c>
      <c r="L46" t="s">
        <v>38</v>
      </c>
      <c r="M46" t="s">
        <v>39</v>
      </c>
      <c r="N46" t="s">
        <v>35</v>
      </c>
      <c r="O46" t="s">
        <v>53</v>
      </c>
      <c r="P46" t="s">
        <v>54</v>
      </c>
      <c r="Q46" t="s">
        <v>55</v>
      </c>
      <c r="R46" t="s">
        <v>162</v>
      </c>
      <c r="S46" t="s">
        <v>35</v>
      </c>
      <c r="T46" t="s">
        <v>35</v>
      </c>
      <c r="U46" t="s">
        <v>35</v>
      </c>
      <c r="V46" t="s">
        <v>35</v>
      </c>
      <c r="W46" t="str">
        <f>IF(Table1[[#This Row],[Source_System_Type]] ="AzureSQLServer", _xlfn.CONCAT("bronze_",LEFT(Table1[[#This Row],[Source_SQL_Server]], SEARCH(".",Table1[[#This Row],[Source_SQL_Server]])-1), "_",Table1[[#This Row],[Source_SQL_Database]],""), _xlfn.CONCAT("bronze_",Table1[[#This Row],[Source_SQL_Server]], "_",Table1[[#This Row],[Source_SQL_Database]],"")
)</f>
        <v>bronze_IC-SQL-SVR01_SmartApps</v>
      </c>
      <c r="X46" t="str">
        <f>IF(Table1[[#This Row],[Source_System_Type]] ="AzureSQLServer", _xlfn.CONCAT("silver_",LEFT(Table1[[#This Row],[Source_SQL_Server]], SEARCH(".",Table1[[#This Row],[Source_SQL_Server]])-1), "_",Table1[[#This Row],[Source_SQL_Database]],""), _xlfn.CONCAT("silver_",Table1[[#This Row],[Source_SQL_Server]], "_",Table1[[#This Row],[Source_SQL_Database]],"")
)</f>
        <v>silver_IC-SQL-SVR01_SmartApps</v>
      </c>
      <c r="Z46" t="s">
        <v>44</v>
      </c>
      <c r="AA46" s="9">
        <v>1</v>
      </c>
      <c r="AB46" t="str">
        <f t="shared" si="0"/>
        <v>UNION ALL SELECT 'Dimension - Consultant Entities - SmartApps DB (Deal Maker System)' AS [Dataset] , NEWID() AS [ELT_DataFactory_SQL_To_DataLake_RawDataImportConfigList_GUID], 'SmartApps_MicroBatch' AS [Batch_Execution_Tag], 'MortgageOrigination' AS [Business_Area], 'OnPremisesSQLServer' AS [Source_System_Type], 'BatchDeltaLoad' AS [Load_Type], 'COALESCE([ModifyDate], [CreateDate])' AS [Delta_Load_Source_LatestModifiedDateTime_Column], 'N/A' AS [Delta_Load_Additional_Filter_Conditions_Code], 'tsuatstratusstorage' AS [Target_BlobStorage_StorageAccount], 'rawdata' AS [Target_BlobStorage_Container], 'SQLServer_IC-SQL-SVR01_SmartApps/BatchDeltaLoad/MortgageOrigination/dbo.lstConsultantEntities' AS [Target_BlobStorage_Directory], 'N/A' AS [Target_BlobStorage_FileName], 'parquet' AS [Target_BlobStorage_FileExtention], 'Parquet' AS [Target_BlobStorage_FileType], 'N/A' AS [Target_BlobStorage_ColumnDelimitter], 'IC-SQL-SVR01' AS [Source_SQL_Server], 'SmartApps' AS [Source_SQL_Database], 'dbo' AS [Source_SQL_Schema], 'lstConsultantEntities' AS [Source_SQL_Table], 'N/A' AS [Archive_BlobStorage_Container], 'N/A' AS [Archive_BlobStorage_Directory], 'N/A' AS [Archive_MoveOrCopy], 'N/A' AS [Archive_Frequency], 'bronze_IC-SQL-SVR01_SmartApps' AS [Bronze_Layer_SQLServerlessSchemaName], 'silver_IC-SQL-SVR01_SmartApps' AS [Silver_Layer_SQLServerlessSchemaName], '' AS [Bronze_Layer_ExternalTable_ColumnDefinition], 'No Bronze External Table for Batch Delta Load Tables.' AS [Notes], SYSUTCDATETIME() AS [InsertDateTimeUTC], '1' AS [IsActive]</v>
      </c>
    </row>
    <row r="47" spans="1:28" ht="16.5" customHeight="1">
      <c r="A47" t="s">
        <v>163</v>
      </c>
      <c r="B47" t="s">
        <v>116</v>
      </c>
      <c r="C47" t="s">
        <v>31</v>
      </c>
      <c r="D47" t="s">
        <v>32</v>
      </c>
      <c r="E47" t="s">
        <v>33</v>
      </c>
      <c r="F47" t="s">
        <v>159</v>
      </c>
      <c r="G47" t="s">
        <v>35</v>
      </c>
      <c r="H47" t="s">
        <v>36</v>
      </c>
      <c r="I47" t="s">
        <v>37</v>
      </c>
      <c r="J47" s="2" t="str">
        <f>IF(Table1[[#This Row],[Source_System_Type]]="OnPremisesSQLServer",_xlfn.CONCAT("SQLServer_",Table1[[#This Row],[Source_SQL_Server]],"_",Table1[[#This Row],[Source_SQL_Database]],"/",Table1[[#This Row],[Load_Type]],"/",Table1[[#This Row],[Business_Area]],"/",Table1[[#This Row],[Source_SQL_Schema]],".",Table1[[#This Row],[Source_SQL_Table]]),_xlfn.CONCAT("SQLServer_",LEFT(Table1[[#This Row],[Source_SQL_Server]], SEARCH(".",Table1[[#This Row],[Source_SQL_Server]])-1),"_",Table1[[#This Row],[Source_SQL_Database]],"/",Table1[[#This Row],[Load_Type]],"/",Table1[[#This Row],[Business_Area]],"/",Table1[[#This Row],[Source_SQL_Schema]],".",Table1[[#This Row],[Source_SQL_Table]]))</f>
        <v>SQLServer_IC-SQL-SVR01_SmartApps/BatchDeltaLoad/MortgageOrigination/dbo.lstLeadAgentEntities</v>
      </c>
      <c r="K47" s="15" t="s">
        <v>35</v>
      </c>
      <c r="L47" t="s">
        <v>38</v>
      </c>
      <c r="M47" t="s">
        <v>39</v>
      </c>
      <c r="N47" t="s">
        <v>35</v>
      </c>
      <c r="O47" t="s">
        <v>53</v>
      </c>
      <c r="P47" t="s">
        <v>54</v>
      </c>
      <c r="Q47" t="s">
        <v>55</v>
      </c>
      <c r="R47" t="s">
        <v>164</v>
      </c>
      <c r="S47" t="s">
        <v>35</v>
      </c>
      <c r="T47" t="s">
        <v>35</v>
      </c>
      <c r="U47" t="s">
        <v>35</v>
      </c>
      <c r="V47" t="s">
        <v>35</v>
      </c>
      <c r="W47" t="str">
        <f>IF(Table1[[#This Row],[Source_System_Type]] ="AzureSQLServer", _xlfn.CONCAT("bronze_",LEFT(Table1[[#This Row],[Source_SQL_Server]], SEARCH(".",Table1[[#This Row],[Source_SQL_Server]])-1), "_",Table1[[#This Row],[Source_SQL_Database]],""), _xlfn.CONCAT("bronze_",Table1[[#This Row],[Source_SQL_Server]], "_",Table1[[#This Row],[Source_SQL_Database]],"")
)</f>
        <v>bronze_IC-SQL-SVR01_SmartApps</v>
      </c>
      <c r="X47" t="str">
        <f>IF(Table1[[#This Row],[Source_System_Type]] ="AzureSQLServer", _xlfn.CONCAT("silver_",LEFT(Table1[[#This Row],[Source_SQL_Server]], SEARCH(".",Table1[[#This Row],[Source_SQL_Server]])-1), "_",Table1[[#This Row],[Source_SQL_Database]],""), _xlfn.CONCAT("silver_",Table1[[#This Row],[Source_SQL_Server]], "_",Table1[[#This Row],[Source_SQL_Database]],"")
)</f>
        <v>silver_IC-SQL-SVR01_SmartApps</v>
      </c>
      <c r="Z47" t="s">
        <v>44</v>
      </c>
      <c r="AA47" s="9">
        <v>1</v>
      </c>
      <c r="AB47" t="str">
        <f t="shared" si="0"/>
        <v>UNION ALL SELECT 'Dimension - Lead Agent Entities - SmartApps DB (Deal Maker System)' AS [Dataset] , NEWID() AS [ELT_DataFactory_SQL_To_DataLake_RawDataImportConfigList_GUID], 'SmartApps_MicroBatch' AS [Batch_Execution_Tag], 'MortgageOrigination' AS [Business_Area], 'OnPremisesSQLServer' AS [Source_System_Type], 'BatchDeltaLoad' AS [Load_Type], 'COALESCE([ModifyDate], [CreateDate])' AS [Delta_Load_Source_LatestModifiedDateTime_Column], 'N/A' AS [Delta_Load_Additional_Filter_Conditions_Code], 'tsuatstratusstorage' AS [Target_BlobStorage_StorageAccount], 'rawdata' AS [Target_BlobStorage_Container], 'SQLServer_IC-SQL-SVR01_SmartApps/BatchDeltaLoad/MortgageOrigination/dbo.lstLeadAgentEntities' AS [Target_BlobStorage_Directory], 'N/A' AS [Target_BlobStorage_FileName], 'parquet' AS [Target_BlobStorage_FileExtention], 'Parquet' AS [Target_BlobStorage_FileType], 'N/A' AS [Target_BlobStorage_ColumnDelimitter], 'IC-SQL-SVR01' AS [Source_SQL_Server], 'SmartApps' AS [Source_SQL_Database], 'dbo' AS [Source_SQL_Schema], 'lstLeadAgentEntities' AS [Source_SQL_Table], 'N/A' AS [Archive_BlobStorage_Container], 'N/A' AS [Archive_BlobStorage_Directory], 'N/A' AS [Archive_MoveOrCopy], 'N/A' AS [Archive_Frequency], 'bronze_IC-SQL-SVR01_SmartApps' AS [Bronze_Layer_SQLServerlessSchemaName], 'silver_IC-SQL-SVR01_SmartApps' AS [Silver_Layer_SQLServerlessSchemaName], '' AS [Bronze_Layer_ExternalTable_ColumnDefinition], 'No Bronze External Table for Batch Delta Load Tables.' AS [Notes], SYSUTCDATETIME() AS [InsertDateTimeUTC], '1' AS [IsActive]</v>
      </c>
    </row>
    <row r="48" spans="1:28" ht="16.5" customHeight="1">
      <c r="A48" t="s">
        <v>165</v>
      </c>
      <c r="B48" t="s">
        <v>116</v>
      </c>
      <c r="C48" t="s">
        <v>31</v>
      </c>
      <c r="D48" t="s">
        <v>32</v>
      </c>
      <c r="E48" t="s">
        <v>33</v>
      </c>
      <c r="F48" t="s">
        <v>117</v>
      </c>
      <c r="G48" t="s">
        <v>35</v>
      </c>
      <c r="H48" t="s">
        <v>36</v>
      </c>
      <c r="I48" t="s">
        <v>37</v>
      </c>
      <c r="J48" s="2" t="str">
        <f>IF(Table1[[#This Row],[Source_System_Type]]="OnPremisesSQLServer",_xlfn.CONCAT("SQLServer_",Table1[[#This Row],[Source_SQL_Server]],"_",Table1[[#This Row],[Source_SQL_Database]],"/",Table1[[#This Row],[Load_Type]],"/",Table1[[#This Row],[Business_Area]],"/",Table1[[#This Row],[Source_SQL_Schema]],".",Table1[[#This Row],[Source_SQL_Table]]),_xlfn.CONCAT("SQLServer_",LEFT(Table1[[#This Row],[Source_SQL_Server]], SEARCH(".",Table1[[#This Row],[Source_SQL_Server]])-1),"_",Table1[[#This Row],[Source_SQL_Database]],"/",Table1[[#This Row],[Load_Type]],"/",Table1[[#This Row],[Business_Area]],"/",Table1[[#This Row],[Source_SQL_Schema]],".",Table1[[#This Row],[Source_SQL_Table]]))</f>
        <v>SQLServer_IC-SQL-SVR01_SmartApps/BatchDeltaLoad/MortgageOrigination/dbo.datEnumLookups</v>
      </c>
      <c r="K48" s="15" t="s">
        <v>35</v>
      </c>
      <c r="L48" t="s">
        <v>38</v>
      </c>
      <c r="M48" t="s">
        <v>39</v>
      </c>
      <c r="N48" t="s">
        <v>35</v>
      </c>
      <c r="O48" t="s">
        <v>53</v>
      </c>
      <c r="P48" t="s">
        <v>54</v>
      </c>
      <c r="Q48" t="s">
        <v>55</v>
      </c>
      <c r="R48" s="8" t="s">
        <v>166</v>
      </c>
      <c r="S48" t="s">
        <v>35</v>
      </c>
      <c r="T48" t="s">
        <v>35</v>
      </c>
      <c r="U48" t="s">
        <v>35</v>
      </c>
      <c r="V48" t="s">
        <v>35</v>
      </c>
      <c r="W48" t="str">
        <f>IF(Table1[[#This Row],[Source_System_Type]] ="AzureSQLServer", _xlfn.CONCAT("bronze_",LEFT(Table1[[#This Row],[Source_SQL_Server]], SEARCH(".",Table1[[#This Row],[Source_SQL_Server]])-1), "_",Table1[[#This Row],[Source_SQL_Database]],""), _xlfn.CONCAT("bronze_",Table1[[#This Row],[Source_SQL_Server]], "_",Table1[[#This Row],[Source_SQL_Database]],"")
)</f>
        <v>bronze_IC-SQL-SVR01_SmartApps</v>
      </c>
      <c r="X48" t="str">
        <f>IF(Table1[[#This Row],[Source_System_Type]] ="AzureSQLServer", _xlfn.CONCAT("silver_",LEFT(Table1[[#This Row],[Source_SQL_Server]], SEARCH(".",Table1[[#This Row],[Source_SQL_Server]])-1), "_",Table1[[#This Row],[Source_SQL_Database]],""), _xlfn.CONCAT("silver_",Table1[[#This Row],[Source_SQL_Server]], "_",Table1[[#This Row],[Source_SQL_Database]],"")
)</f>
        <v>silver_IC-SQL-SVR01_SmartApps</v>
      </c>
      <c r="Z48" t="s">
        <v>44</v>
      </c>
      <c r="AA48" s="9">
        <v>1</v>
      </c>
      <c r="AB48" t="str">
        <f t="shared" si="0"/>
        <v>UNION ALL SELECT 'Reference Data - Enum Lookups - SmartApps DB (Deal Maker System)' AS [Dataset] , NEWID() AS [ELT_DataFactory_SQL_To_DataLake_RawDataImportConfigList_GUID], 'SmartApps_MicroBatch' AS [Batch_Execution_Tag], 'MortgageOrigination' AS [Business_Area], 'OnPremisesSQLServer' AS [Source_System_Type], 'BatchDeltaLoad' AS [Load_Type], 'COALESCE([LastEditedOn], [CreatedOn])' AS [Delta_Load_Source_LatestModifiedDateTime_Column], 'N/A' AS [Delta_Load_Additional_Filter_Conditions_Code], 'tsuatstratusstorage' AS [Target_BlobStorage_StorageAccount], 'rawdata' AS [Target_BlobStorage_Container], 'SQLServer_IC-SQL-SVR01_SmartApps/BatchDeltaLoad/MortgageOrigination/dbo.datEnumLookups' AS [Target_BlobStorage_Directory], 'N/A' AS [Target_BlobStorage_FileName], 'parquet' AS [Target_BlobStorage_FileExtention], 'Parquet' AS [Target_BlobStorage_FileType], 'N/A' AS [Target_BlobStorage_ColumnDelimitter], 'IC-SQL-SVR01' AS [Source_SQL_Server], 'SmartApps' AS [Source_SQL_Database], 'dbo' AS [Source_SQL_Schema], 'datEnumLookups' AS [Source_SQL_Table], 'N/A' AS [Archive_BlobStorage_Container], 'N/A' AS [Archive_BlobStorage_Directory], 'N/A' AS [Archive_MoveOrCopy], 'N/A' AS [Archive_Frequency], 'bronze_IC-SQL-SVR01_SmartApps' AS [Bronze_Layer_SQLServerlessSchemaName], 'silver_IC-SQL-SVR01_SmartApps' AS [Silver_Layer_SQLServerlessSchemaName], '' AS [Bronze_Layer_ExternalTable_ColumnDefinition], 'No Bronze External Table for Batch Delta Load Tables.' AS [Notes], SYSUTCDATETIME() AS [InsertDateTimeUTC], '1' AS [IsActive]</v>
      </c>
    </row>
    <row r="49" spans="10:10" ht="16.5" customHeight="1">
      <c r="J49" t="s">
        <v>167</v>
      </c>
    </row>
  </sheetData>
  <phoneticPr fontId="5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0B2BA-FBEF-436A-878C-0D8108BF4F6D}">
  <sheetPr>
    <tabColor rgb="FFFF0000"/>
  </sheetPr>
  <dimension ref="A1:AB49"/>
  <sheetViews>
    <sheetView tabSelected="1" zoomScaleNormal="100" workbookViewId="0">
      <pane xSplit="1" ySplit="3" topLeftCell="P4" activePane="bottomRight" state="frozen"/>
      <selection pane="bottomRight" activeCell="R2" sqref="R2"/>
      <selection pane="bottomLeft" activeCell="A4" sqref="A4"/>
      <selection pane="topRight" activeCell="B1" sqref="B1"/>
    </sheetView>
  </sheetViews>
  <sheetFormatPr defaultColWidth="97.85546875" defaultRowHeight="16.5" customHeight="1"/>
  <cols>
    <col min="1" max="1" width="104.7109375" bestFit="1" customWidth="1"/>
    <col min="2" max="2" width="22.140625" bestFit="1" customWidth="1"/>
    <col min="3" max="3" width="19.7109375" bestFit="1" customWidth="1"/>
    <col min="4" max="4" width="22.28515625" bestFit="1" customWidth="1"/>
    <col min="5" max="5" width="14.85546875" bestFit="1" customWidth="1"/>
    <col min="6" max="6" width="54" bestFit="1" customWidth="1"/>
    <col min="7" max="7" width="46.42578125" bestFit="1" customWidth="1"/>
    <col min="8" max="8" width="36.28515625" bestFit="1" customWidth="1"/>
    <col min="9" max="9" width="30.85546875" bestFit="1" customWidth="1"/>
    <col min="10" max="10" width="119.28515625" bestFit="1" customWidth="1"/>
    <col min="11" max="11" width="30.7109375" bestFit="1" customWidth="1"/>
    <col min="12" max="12" width="34.140625" bestFit="1" customWidth="1"/>
    <col min="13" max="13" width="29.7109375" bestFit="1" customWidth="1"/>
    <col min="14" max="14" width="38.42578125" bestFit="1" customWidth="1"/>
    <col min="15" max="15" width="20.5703125" bestFit="1" customWidth="1"/>
    <col min="16" max="16" width="23" bestFit="1" customWidth="1"/>
    <col min="17" max="17" width="21.7109375" bestFit="1" customWidth="1"/>
    <col min="18" max="18" width="53.42578125" bestFit="1" customWidth="1"/>
    <col min="19" max="19" width="32.140625" bestFit="1" customWidth="1"/>
    <col min="20" max="20" width="31.42578125" style="2" bestFit="1" customWidth="1"/>
    <col min="21" max="21" width="23" bestFit="1" customWidth="1"/>
    <col min="22" max="22" width="20.5703125" bestFit="1" customWidth="1"/>
    <col min="23" max="23" width="41.7109375" bestFit="1" customWidth="1"/>
    <col min="24" max="24" width="40.5703125" bestFit="1" customWidth="1"/>
    <col min="25" max="25" width="180.42578125" bestFit="1" customWidth="1"/>
    <col min="26" max="26" width="59.140625" bestFit="1" customWidth="1"/>
    <col min="27" max="27" width="10.28515625" bestFit="1" customWidth="1"/>
    <col min="28" max="28" width="255.7109375" bestFit="1" customWidth="1"/>
  </cols>
  <sheetData>
    <row r="1" spans="1:28" ht="16.5" customHeight="1" thickBot="1">
      <c r="A1" s="1" t="s">
        <v>0</v>
      </c>
      <c r="L1" t="s">
        <v>168</v>
      </c>
      <c r="R1" s="26" t="s">
        <v>169</v>
      </c>
    </row>
    <row r="2" spans="1:28" ht="16.5" customHeight="1" thickTop="1">
      <c r="B2" t="s">
        <v>170</v>
      </c>
      <c r="F2" s="22" t="s">
        <v>171</v>
      </c>
      <c r="G2" t="s">
        <v>172</v>
      </c>
      <c r="L2" s="26"/>
      <c r="M2" s="26"/>
      <c r="N2" s="26"/>
    </row>
    <row r="3" spans="1:28" ht="16.5" customHeight="1">
      <c r="A3" s="3" t="s">
        <v>1</v>
      </c>
      <c r="B3" s="21" t="s">
        <v>2</v>
      </c>
      <c r="C3" s="20" t="s">
        <v>3</v>
      </c>
      <c r="D3" s="19" t="s">
        <v>4</v>
      </c>
      <c r="E3" s="19" t="s">
        <v>5</v>
      </c>
      <c r="F3" s="23" t="s">
        <v>6</v>
      </c>
      <c r="G3" s="4" t="s">
        <v>7</v>
      </c>
      <c r="H3" s="24" t="s">
        <v>8</v>
      </c>
      <c r="I3" s="19" t="s">
        <v>9</v>
      </c>
      <c r="J3" s="25" t="s">
        <v>10</v>
      </c>
      <c r="K3" s="19" t="s">
        <v>11</v>
      </c>
      <c r="L3" s="19" t="s">
        <v>12</v>
      </c>
      <c r="M3" s="19" t="s">
        <v>13</v>
      </c>
      <c r="N3" s="19" t="s">
        <v>14</v>
      </c>
      <c r="O3" s="4" t="s">
        <v>15</v>
      </c>
      <c r="P3" s="4" t="s">
        <v>16</v>
      </c>
      <c r="Q3" s="4" t="s">
        <v>17</v>
      </c>
      <c r="R3" s="4" t="s">
        <v>18</v>
      </c>
      <c r="S3" s="4" t="s">
        <v>19</v>
      </c>
      <c r="T3" s="4" t="s">
        <v>20</v>
      </c>
      <c r="U3" s="4" t="s">
        <v>21</v>
      </c>
      <c r="V3" s="4" t="s">
        <v>22</v>
      </c>
      <c r="W3" s="4" t="s">
        <v>23</v>
      </c>
      <c r="X3" s="4" t="s">
        <v>24</v>
      </c>
      <c r="Y3" s="4" t="s">
        <v>25</v>
      </c>
      <c r="Z3" s="5" t="s">
        <v>26</v>
      </c>
      <c r="AA3" t="s">
        <v>27</v>
      </c>
      <c r="AB3" s="6" t="s">
        <v>28</v>
      </c>
    </row>
    <row r="4" spans="1:28" ht="16.5" customHeight="1">
      <c r="A4" t="s">
        <v>29</v>
      </c>
      <c r="B4" t="s">
        <v>30</v>
      </c>
      <c r="C4" t="s">
        <v>31</v>
      </c>
      <c r="D4" t="s">
        <v>32</v>
      </c>
      <c r="E4" t="s">
        <v>33</v>
      </c>
      <c r="F4" s="2" t="s">
        <v>34</v>
      </c>
      <c r="G4" t="s">
        <v>35</v>
      </c>
      <c r="H4" t="s">
        <v>173</v>
      </c>
      <c r="I4" t="s">
        <v>37</v>
      </c>
      <c r="J4" t="str">
        <f>IF(Table17[[#This Row],[Source_System_Type]]="OnPremisesSQLServer",_xlfn.CONCAT("SQLServer_",Table17[[#This Row],[Source_SQL_Server]],"_",Table17[[#This Row],[Source_SQL_Database]],"/",Table17[[#This Row],[Load_Type]],"/",Table17[[#This Row],[Business_Area]],"/",Table17[[#This Row],[Source_SQL_Schema]],".",Table17[[#This Row],[Source_SQL_Table]]),_xlfn.CONCAT("SQLServer_",LEFT(Table17[[#This Row],[Source_SQL_Server]], SEARCH(".",Table17[[#This Row],[Source_SQL_Server]])-1),"_",Table17[[#This Row],[Source_SQL_Database]],"/",Table17[[#This Row],[Load_Type]],"/",Table17[[#This Row],[Business_Area]],"/",Table17[[#This Row],[Source_SQL_Schema]],".",Table17[[#This Row],[Source_SQL_Table]]))</f>
        <v>SQLServer_HO-VSSQL-SVR01_DW_MO_REPL/BatchDeltaLoad/MortgageOrigination/ccs.Src_Application</v>
      </c>
      <c r="K4" s="7" t="s">
        <v>35</v>
      </c>
      <c r="L4" t="s">
        <v>38</v>
      </c>
      <c r="M4" t="s">
        <v>39</v>
      </c>
      <c r="N4" t="s">
        <v>35</v>
      </c>
      <c r="O4" t="s">
        <v>40</v>
      </c>
      <c r="P4" t="s">
        <v>41</v>
      </c>
      <c r="Q4" t="s">
        <v>42</v>
      </c>
      <c r="R4" s="15" t="s">
        <v>43</v>
      </c>
      <c r="S4" t="s">
        <v>35</v>
      </c>
      <c r="T4" t="s">
        <v>35</v>
      </c>
      <c r="U4" t="s">
        <v>35</v>
      </c>
      <c r="V4" t="s">
        <v>35</v>
      </c>
      <c r="W4" t="str">
        <f>IF(Table17[[#This Row],[Source_System_Type]] ="AzureSQLServer", _xlfn.CONCAT("bronze_",LEFT(Table17[[#This Row],[Source_SQL_Server]], SEARCH(".",Table17[[#This Row],[Source_SQL_Server]])-1), "_",Table17[[#This Row],[Source_SQL_Database]],""), _xlfn.CONCAT("bronze_",Table17[[#This Row],[Source_SQL_Server]], "_",Table17[[#This Row],[Source_SQL_Database]],"")
)</f>
        <v>bronze_HO-VSSQL-SVR01_DW_MO_REPL</v>
      </c>
      <c r="X4" t="str">
        <f>IF(Table17[[#This Row],[Source_System_Type]] ="AzureSQLServer", _xlfn.CONCAT("silver_",LEFT(Table17[[#This Row],[Source_SQL_Server]], SEARCH(".",Table17[[#This Row],[Source_SQL_Server]])-1), "_",Table17[[#This Row],[Source_SQL_Database]],""), _xlfn.CONCAT("silver_",Table17[[#This Row],[Source_SQL_Server]], "_",Table17[[#This Row],[Source_SQL_Database]],"")
)</f>
        <v>silver_HO-VSSQL-SVR01_DW_MO_REPL</v>
      </c>
      <c r="Z4" t="s">
        <v>44</v>
      </c>
      <c r="AA4">
        <v>1</v>
      </c>
      <c r="AB4" t="str">
        <f t="shared" ref="AB4:AB48" si="0">CLEAN(_xlfn.CONCAT("UNION ALL 
SELECT '",A4,"' AS [",$A$3,"] 
, ","NEWID()"," AS [","ELT_DataFactory_SQL_To_DataLake_RawDataImportConfigList_GUID","]
, '",B4,"' AS [",$B$3,"]
, '",C4,"' AS [",$C$3,"]
, '",D4,"' AS [",$D$3,"]
, '",E4,"' AS [",$E$3,"]
, '",SUBSTITUTE(F4, "'", "''"),"' AS [",$F$3,"]
, '",G4,"' AS [",$G$3,"]
, '",H4,"' AS [",$H$3,"]
, '",I4,"' AS [",$I$3,"]
, '",J4,"' AS [",$J$3,"]
, '",K4,"' AS [",$K$3,"]
, '",L4,"' AS [",$L$3,"]
, '",M4,"' AS [",$M$3,"]
, '",N4,"' AS [",$N$3,"], '",O4,"' AS [",$O$3,"]
, '",P4,"' AS [",$P$3,"]
, '",Q4,"' AS [",$Q$3,"]
, '",R4,"' AS [",$R$3,"]
, '",S4,"' AS [",$S$3,"]
, '",T4,"' AS [",$T$3,"]
, '",U4,"' AS [",$U$3,"]
, '",V4,"' AS [",$V$3,"]
, '",W4,"' AS [",$W$3,"]
, '",X4,"' AS [",$X$3,"]
, '",Y4,"' AS [",$Y$3,"]
, '",Z4,"' AS [",$Z$3,"]
, ","SYSUTCDATETIME()"," AS [","InsertDateTimeUTC","]
, '",AA4,"' AS [",$AA$3,"]
"
))</f>
        <v>UNION ALL SELECT 'Fact - Application - ComCorp SQL Staging Area - Better Life On Prem Data Warehouse' AS [Dataset] , NEWID() AS [ELT_DataFactory_SQL_To_DataLake_RawDataImportConfigList_GUID], 'ComCorp_DailyBatch' AS [Batch_Execution_Tag], 'MortgageOrigination' AS [Business_Area], 'OnPremisesSQLServer' AS [Source_System_Type], 'BatchDeltaLoad' AS [Load_Type], 'CASE        WHEN             CASE                WHEN COALESCE([DateModified], ''1970-01-01'') &gt;= COALESCE([DateCaptured], ''1970-01-01'')                    THEN COALESCE([DateModified], ''1970-01-01'')                ELSE COALESCE([DateCaptured], ''1970-01-01'')            END            &gt;= COALESCE([DWDate], ''1970-01-01'')        THEN             CASE                WHEN COALESCE([DateModified], ''1970-01-01'') &gt;= COALESCE([DateCaptured], ''1970-01-01'')                    THEN COALESCE([DateModified], ''1970-01-01'')                ELSE COALESCE([DateCaptured], ''1970-01-01'')            END        ELSE COALESCE([DWDate], ''1970-01-01'')    END' AS [Delta_Load_Source_LatestModifiedDateTime_Column], 'N/A' AS [Delta_Load_Additional_Filter_Conditions_Code], 'osdatumprodlakestorage' AS [Target_BlobStorage_StorageAccount], 'rawdata' AS [Target_BlobStorage_Container], 'SQLServer_HO-VSSQL-SVR01_DW_MO_REPL/BatchDeltaLoad/MortgageOrigination/ccs.Src_Application' AS [Target_BlobStorage_Directory], 'N/A' AS [Target_BlobStorage_FileName], 'parquet' AS [Target_BlobStorage_FileExtention], 'Parquet' AS [Target_BlobStorage_FileType], 'N/A' AS [Target_BlobStorage_ColumnDelimitter], 'HO-VSSQL-SVR01' AS [Source_SQL_Server], 'DW_MO_REPL' AS [Source_SQL_Database], 'ccs' AS [Source_SQL_Schema], 'Src_Application' AS [Source_SQL_Table], 'N/A' AS [Archive_BlobStorage_Container], 'N/A' AS [Archive_BlobStorage_Directory], 'N/A' AS [Archive_MoveOrCopy], 'N/A' AS [Archive_Frequency], 'bronze_HO-VSSQL-SVR01_DW_MO_REPL' AS [Bronze_Layer_SQLServerlessSchemaName], 'silver_HO-VSSQL-SVR01_DW_MO_REPL' AS [Silver_Layer_SQLServerlessSchemaName], '' AS [Bronze_Layer_ExternalTable_ColumnDefinition], 'No Bronze External Table for Batch Delta Load Tables.' AS [Notes], SYSUTCDATETIME() AS [InsertDateTimeUTC], '1' AS [IsActive]</v>
      </c>
    </row>
    <row r="5" spans="1:28" ht="16.5" customHeight="1">
      <c r="A5" t="s">
        <v>45</v>
      </c>
      <c r="B5" t="s">
        <v>30</v>
      </c>
      <c r="C5" t="s">
        <v>31</v>
      </c>
      <c r="D5" t="s">
        <v>32</v>
      </c>
      <c r="E5" t="s">
        <v>33</v>
      </c>
      <c r="F5" s="2" t="s">
        <v>46</v>
      </c>
      <c r="G5" t="s">
        <v>35</v>
      </c>
      <c r="H5" t="s">
        <v>173</v>
      </c>
      <c r="I5" t="s">
        <v>37</v>
      </c>
      <c r="J5" t="str">
        <f>IF(Table17[[#This Row],[Source_System_Type]]="OnPremisesSQLServer",_xlfn.CONCAT("SQLServer_",Table17[[#This Row],[Source_SQL_Server]],"_",Table17[[#This Row],[Source_SQL_Database]],"/",Table17[[#This Row],[Load_Type]],"/",Table17[[#This Row],[Business_Area]],"/",Table17[[#This Row],[Source_SQL_Schema]],".",Table17[[#This Row],[Source_SQL_Table]]),_xlfn.CONCAT("SQLServer_",LEFT(Table17[[#This Row],[Source_SQL_Server]], SEARCH(".",Table17[[#This Row],[Source_SQL_Server]])-1),"_",Table17[[#This Row],[Source_SQL_Database]],"/",Table17[[#This Row],[Load_Type]],"/",Table17[[#This Row],[Business_Area]],"/",Table17[[#This Row],[Source_SQL_Schema]],".",Table17[[#This Row],[Source_SQL_Table]]))</f>
        <v>SQLServer_HO-VSSQL-SVR01_DW_MO_REPL/BatchDeltaLoad/MortgageOrigination/ccs.Src_Events</v>
      </c>
      <c r="K5" s="7" t="s">
        <v>35</v>
      </c>
      <c r="L5" t="s">
        <v>38</v>
      </c>
      <c r="M5" t="s">
        <v>39</v>
      </c>
      <c r="N5" t="s">
        <v>35</v>
      </c>
      <c r="O5" t="s">
        <v>40</v>
      </c>
      <c r="P5" t="s">
        <v>41</v>
      </c>
      <c r="Q5" t="s">
        <v>42</v>
      </c>
      <c r="R5" s="15" t="s">
        <v>47</v>
      </c>
      <c r="S5" t="s">
        <v>35</v>
      </c>
      <c r="T5" t="s">
        <v>35</v>
      </c>
      <c r="U5" t="s">
        <v>35</v>
      </c>
      <c r="V5" t="s">
        <v>35</v>
      </c>
      <c r="W5" t="str">
        <f>IF(Table17[[#This Row],[Source_System_Type]] ="AzureSQLServer", _xlfn.CONCAT("bronze_",LEFT(Table17[[#This Row],[Source_SQL_Server]], SEARCH(".",Table17[[#This Row],[Source_SQL_Server]])-1), "_",Table17[[#This Row],[Source_SQL_Database]],""), _xlfn.CONCAT("bronze_",Table17[[#This Row],[Source_SQL_Server]], "_",Table17[[#This Row],[Source_SQL_Database]],"")
)</f>
        <v>bronze_HO-VSSQL-SVR01_DW_MO_REPL</v>
      </c>
      <c r="X5" t="str">
        <f>IF(Table17[[#This Row],[Source_System_Type]] ="AzureSQLServer", _xlfn.CONCAT("silver_",LEFT(Table17[[#This Row],[Source_SQL_Server]], SEARCH(".",Table17[[#This Row],[Source_SQL_Server]])-1), "_",Table17[[#This Row],[Source_SQL_Database]],""), _xlfn.CONCAT("silver_",Table17[[#This Row],[Source_SQL_Server]], "_",Table17[[#This Row],[Source_SQL_Database]],"")
)</f>
        <v>silver_HO-VSSQL-SVR01_DW_MO_REPL</v>
      </c>
      <c r="Z5" t="s">
        <v>44</v>
      </c>
      <c r="AA5">
        <v>1</v>
      </c>
      <c r="AB5" t="str">
        <f t="shared" si="0"/>
        <v>UNION ALL SELECT 'Fact - Events - ComCorp SQL Staging Area - Better Life On Prem Data Warehouse' AS [Dataset] , NEWID() AS [ELT_DataFactory_SQL_To_DataLake_RawDataImportConfigList_GUID], 'ComCorp_DailyBatch' AS [Batch_Execution_Tag], 'MortgageOrigination' AS [Business_Area], 'OnPremisesSQLServer' AS [Source_System_Type], 'BatchDeltaLoad' AS [Load_Type], 'COALESCE([DWDate], ''1970-01-01'')' AS [Delta_Load_Source_LatestModifiedDateTime_Column], 'N/A' AS [Delta_Load_Additional_Filter_Conditions_Code], 'osdatumprodlakestorage' AS [Target_BlobStorage_StorageAccount], 'rawdata' AS [Target_BlobStorage_Container], 'SQLServer_HO-VSSQL-SVR01_DW_MO_REPL/BatchDeltaLoad/MortgageOrigination/ccs.Src_Events' AS [Target_BlobStorage_Directory], 'N/A' AS [Target_BlobStorage_FileName], 'parquet' AS [Target_BlobStorage_FileExtention], 'Parquet' AS [Target_BlobStorage_FileType], 'N/A' AS [Target_BlobStorage_ColumnDelimitter], 'HO-VSSQL-SVR01' AS [Source_SQL_Server], 'DW_MO_REPL' AS [Source_SQL_Database], 'ccs' AS [Source_SQL_Schema], 'Src_Events' AS [Source_SQL_Table], 'N/A' AS [Archive_BlobStorage_Container], 'N/A' AS [Archive_BlobStorage_Directory], 'N/A' AS [Archive_MoveOrCopy], 'N/A' AS [Archive_Frequency], 'bronze_HO-VSSQL-SVR01_DW_MO_REPL' AS [Bronze_Layer_SQLServerlessSchemaName], 'silver_HO-VSSQL-SVR01_DW_MO_REPL' AS [Silver_Layer_SQLServerlessSchemaName], '' AS [Bronze_Layer_ExternalTable_ColumnDefinition], 'No Bronze External Table for Batch Delta Load Tables.' AS [Notes], SYSUTCDATETIME() AS [InsertDateTimeUTC], '1' AS [IsActive]</v>
      </c>
    </row>
    <row r="6" spans="1:28" ht="16.5" customHeight="1">
      <c r="A6" t="s">
        <v>48</v>
      </c>
      <c r="B6" t="s">
        <v>30</v>
      </c>
      <c r="C6" t="s">
        <v>31</v>
      </c>
      <c r="D6" t="s">
        <v>32</v>
      </c>
      <c r="E6" t="s">
        <v>33</v>
      </c>
      <c r="F6" s="2" t="s">
        <v>34</v>
      </c>
      <c r="G6" t="s">
        <v>35</v>
      </c>
      <c r="H6" t="s">
        <v>173</v>
      </c>
      <c r="I6" t="s">
        <v>37</v>
      </c>
      <c r="J6" t="str">
        <f>IF(Table17[[#This Row],[Source_System_Type]]="OnPremisesSQLServer",_xlfn.CONCAT("SQLServer_",Table17[[#This Row],[Source_SQL_Server]],"_",Table17[[#This Row],[Source_SQL_Database]],"/",Table17[[#This Row],[Load_Type]],"/",Table17[[#This Row],[Business_Area]],"/",Table17[[#This Row],[Source_SQL_Schema]],".",Table17[[#This Row],[Source_SQL_Table]]),_xlfn.CONCAT("SQLServer_",LEFT(Table17[[#This Row],[Source_SQL_Server]], SEARCH(".",Table17[[#This Row],[Source_SQL_Server]])-1),"_",Table17[[#This Row],[Source_SQL_Database]],"/",Table17[[#This Row],[Load_Type]],"/",Table17[[#This Row],[Business_Area]],"/",Table17[[#This Row],[Source_SQL_Schema]],".",Table17[[#This Row],[Source_SQL_Table]]))</f>
        <v>SQLServer_HO-VSSQL-SVR01_DW_MO_REPL/BatchDeltaLoad/MortgageOrigination/ccs.Src_Applicant</v>
      </c>
      <c r="K6" s="7" t="s">
        <v>35</v>
      </c>
      <c r="L6" t="s">
        <v>38</v>
      </c>
      <c r="M6" t="s">
        <v>39</v>
      </c>
      <c r="N6" t="s">
        <v>35</v>
      </c>
      <c r="O6" t="s">
        <v>40</v>
      </c>
      <c r="P6" t="s">
        <v>41</v>
      </c>
      <c r="Q6" t="s">
        <v>42</v>
      </c>
      <c r="R6" t="s">
        <v>49</v>
      </c>
      <c r="S6" t="s">
        <v>35</v>
      </c>
      <c r="T6" t="s">
        <v>35</v>
      </c>
      <c r="U6" t="s">
        <v>35</v>
      </c>
      <c r="V6" t="s">
        <v>35</v>
      </c>
      <c r="W6" t="str">
        <f>IF(Table17[[#This Row],[Source_System_Type]] ="AzureSQLServer", _xlfn.CONCAT("bronze_",LEFT(Table17[[#This Row],[Source_SQL_Server]], SEARCH(".",Table17[[#This Row],[Source_SQL_Server]])-1), "_",Table17[[#This Row],[Source_SQL_Database]],""), _xlfn.CONCAT("bronze_",Table17[[#This Row],[Source_SQL_Server]], "_",Table17[[#This Row],[Source_SQL_Database]],"")
)</f>
        <v>bronze_HO-VSSQL-SVR01_DW_MO_REPL</v>
      </c>
      <c r="X6" t="str">
        <f>IF(Table17[[#This Row],[Source_System_Type]] ="AzureSQLServer", _xlfn.CONCAT("silver_",LEFT(Table17[[#This Row],[Source_SQL_Server]], SEARCH(".",Table17[[#This Row],[Source_SQL_Server]])-1), "_",Table17[[#This Row],[Source_SQL_Database]],""), _xlfn.CONCAT("silver_",Table17[[#This Row],[Source_SQL_Server]], "_",Table17[[#This Row],[Source_SQL_Database]],"")
)</f>
        <v>silver_HO-VSSQL-SVR01_DW_MO_REPL</v>
      </c>
      <c r="Z6" t="s">
        <v>44</v>
      </c>
      <c r="AA6">
        <v>1</v>
      </c>
      <c r="AB6" t="str">
        <f t="shared" si="0"/>
        <v>UNION ALL SELECT 'Dimension - Applicant - ComCorp SQL Staging Area - Better Life On Prem Data Warehouse' AS [Dataset] , NEWID() AS [ELT_DataFactory_SQL_To_DataLake_RawDataImportConfigList_GUID], 'ComCorp_DailyBatch' AS [Batch_Execution_Tag], 'MortgageOrigination' AS [Business_Area], 'OnPremisesSQLServer' AS [Source_System_Type], 'BatchDeltaLoad' AS [Load_Type], 'CASE        WHEN             CASE                WHEN COALESCE([DateModified], ''1970-01-01'') &gt;= COALESCE([DateCaptured], ''1970-01-01'')                    THEN COALESCE([DateModified], ''1970-01-01'')                ELSE COALESCE([DateCaptured], ''1970-01-01'')            END            &gt;= COALESCE([DWDate], ''1970-01-01'')        THEN             CASE                WHEN COALESCE([DateModified], ''1970-01-01'') &gt;= COALESCE([DateCaptured], ''1970-01-01'')                    THEN COALESCE([DateModified], ''1970-01-01'')                ELSE COALESCE([DateCaptured], ''1970-01-01'')            END        ELSE COALESCE([DWDate], ''1970-01-01'')    END' AS [Delta_Load_Source_LatestModifiedDateTime_Column], 'N/A' AS [Delta_Load_Additional_Filter_Conditions_Code], 'osdatumprodlakestorage' AS [Target_BlobStorage_StorageAccount], 'rawdata' AS [Target_BlobStorage_Container], 'SQLServer_HO-VSSQL-SVR01_DW_MO_REPL/BatchDeltaLoad/MortgageOrigination/ccs.Src_Applicant' AS [Target_BlobStorage_Directory], 'N/A' AS [Target_BlobStorage_FileName], 'parquet' AS [Target_BlobStorage_FileExtention], 'Parquet' AS [Target_BlobStorage_FileType], 'N/A' AS [Target_BlobStorage_ColumnDelimitter], 'HO-VSSQL-SVR01' AS [Source_SQL_Server], 'DW_MO_REPL' AS [Source_SQL_Database], 'ccs' AS [Source_SQL_Schema], 'Src_Applicant' AS [Source_SQL_Table], 'N/A' AS [Archive_BlobStorage_Container], 'N/A' AS [Archive_BlobStorage_Directory], 'N/A' AS [Archive_MoveOrCopy], 'N/A' AS [Archive_Frequency], 'bronze_HO-VSSQL-SVR01_DW_MO_REPL' AS [Bronze_Layer_SQLServerlessSchemaName], 'silver_HO-VSSQL-SVR01_DW_MO_REPL' AS [Silver_Layer_SQLServerlessSchemaName], '' AS [Bronze_Layer_ExternalTable_ColumnDefinition], 'No Bronze External Table for Batch Delta Load Tables.' AS [Notes], SYSUTCDATETIME() AS [InsertDateTimeUTC], '1' AS [IsActive]</v>
      </c>
    </row>
    <row r="7" spans="1:28" ht="16.5" customHeight="1">
      <c r="A7" t="s">
        <v>50</v>
      </c>
      <c r="B7" t="s">
        <v>51</v>
      </c>
      <c r="C7" t="s">
        <v>31</v>
      </c>
      <c r="D7" t="s">
        <v>32</v>
      </c>
      <c r="E7" t="s">
        <v>52</v>
      </c>
      <c r="F7" t="s">
        <v>35</v>
      </c>
      <c r="G7" t="s">
        <v>35</v>
      </c>
      <c r="H7" t="s">
        <v>173</v>
      </c>
      <c r="I7" t="s">
        <v>37</v>
      </c>
      <c r="J7" s="2" t="str">
        <f>IF(Table17[[#This Row],[Source_System_Type]]="OnPremisesSQLServer",_xlfn.CONCAT("SQLServer_",Table17[[#This Row],[Source_SQL_Server]],"_",Table17[[#This Row],[Source_SQL_Database]],"/",Table17[[#This Row],[Load_Type]],"/",Table17[[#This Row],[Business_Area]],"/",Table17[[#This Row],[Source_SQL_Schema]],".",Table17[[#This Row],[Source_SQL_Table]]),_xlfn.CONCAT("SQLServer_",LEFT(Table17[[#This Row],[Source_SQL_Server]], SEARCH(".",Table17[[#This Row],[Source_SQL_Server]])-1),"_",Table17[[#This Row],[Source_SQL_Database]],"/",Table17[[#This Row],[Load_Type]],"/",Table17[[#This Row],[Business_Area]],"/",Table17[[#This Row],[Source_SQL_Schema]],".",Table17[[#This Row],[Source_SQL_Table]]))</f>
        <v>SQLServer_IC-SQL-SVR01_SmartApps/BatchFullLoad/MortgageOrigination/dbo.lstCurrentStatuses</v>
      </c>
      <c r="K7" s="7" t="s">
        <v>35</v>
      </c>
      <c r="L7" t="s">
        <v>38</v>
      </c>
      <c r="M7" t="s">
        <v>39</v>
      </c>
      <c r="N7" t="s">
        <v>35</v>
      </c>
      <c r="O7" t="s">
        <v>53</v>
      </c>
      <c r="P7" t="s">
        <v>54</v>
      </c>
      <c r="Q7" t="s">
        <v>55</v>
      </c>
      <c r="R7" t="s">
        <v>56</v>
      </c>
      <c r="S7" t="s">
        <v>35</v>
      </c>
      <c r="T7" t="s">
        <v>35</v>
      </c>
      <c r="U7" t="s">
        <v>35</v>
      </c>
      <c r="V7" t="s">
        <v>35</v>
      </c>
      <c r="W7" t="str">
        <f>IF(Table17[[#This Row],[Source_System_Type]] ="AzureSQLServer", _xlfn.CONCAT("bronze_",LEFT(Table17[[#This Row],[Source_SQL_Server]], SEARCH(".",Table17[[#This Row],[Source_SQL_Server]])-1), "_",Table17[[#This Row],[Source_SQL_Database]],""), _xlfn.CONCAT("bronze_",Table17[[#This Row],[Source_SQL_Server]], "_",Table17[[#This Row],[Source_SQL_Database]],"")
)</f>
        <v>bronze_IC-SQL-SVR01_SmartApps</v>
      </c>
      <c r="X7" t="str">
        <f>IF(Table17[[#This Row],[Source_System_Type]] ="AzureSQLServer", _xlfn.CONCAT("silver_",LEFT(Table17[[#This Row],[Source_SQL_Server]], SEARCH(".",Table17[[#This Row],[Source_SQL_Server]])-1), "_",Table17[[#This Row],[Source_SQL_Database]],""), _xlfn.CONCAT("silver_",Table17[[#This Row],[Source_SQL_Server]], "_",Table17[[#This Row],[Source_SQL_Database]],"")
)</f>
        <v>silver_IC-SQL-SVR01_SmartApps</v>
      </c>
      <c r="Y7" s="2" t="s">
        <v>57</v>
      </c>
      <c r="Z7" t="s">
        <v>58</v>
      </c>
      <c r="AA7">
        <v>1</v>
      </c>
      <c r="AB7" t="str">
        <f t="shared" si="0"/>
        <v>UNION ALL SELECT 'Dimension - Application Submission Status Codes - SmartApps DB (Deal Maker System)' AS [Dataset] , NEWID() AS [ELT_DataFactory_SQL_To_DataLake_RawDataImportConfigList_GUID], 'SmartApps_DailyBatch' AS [Batch_Execution_Tag], 'MortgageOrigination' AS [Business_Area], 'OnPremisesSQLServer' AS [Source_System_Type], 'BatchFullLoad' AS [Load_Type], 'N/A' AS [Delta_Load_Source_LatestModifiedDateTime_Column], 'N/A' AS [Delta_Load_Additional_Filter_Conditions_Code], 'osdatumprodlakestorage' AS [Target_BlobStorage_StorageAccount], 'rawdata' AS [Target_BlobStorage_Container], 'SQLServer_IC-SQL-SVR01_SmartApps/BatchFullLoad/MortgageOrigination/dbo.lstCurrentStatuses' AS [Target_BlobStorage_Directory], 'N/A' AS [Target_BlobStorage_FileName], 'parquet' AS [Target_BlobStorage_FileExtention], 'Parquet' AS [Target_BlobStorage_FileType], 'N/A' AS [Target_BlobStorage_ColumnDelimitter], 'IC-SQL-SVR01' AS [Source_SQL_Server], 'SmartApps' AS [Source_SQL_Database], 'dbo' AS [Source_SQL_Schema], 'lstCurrentStatuses' AS [Source_SQL_Table], 'N/A' AS [Archive_BlobStorage_Container], 'N/A' AS [Archive_BlobStorage_Directory], 'N/A' AS [Archive_MoveOrCopy], 'N/A' AS [Archive_Frequency], 'bronze_IC-SQL-SVR01_SmartApps' AS [Bronze_Layer_SQLServerlessSchemaName], 'silver_IC-SQL-SVR01_SmartApps' AS [Silver_Layer_SQLServerlessSchemaName], '[Description] varchar(8000),[Code] int,[CreateDateTimeUTC] varchar(8000)' AS [Bronze_Layer_ExternalTable_ColumnDefinition], 'None' AS [Notes], SYSUTCDATETIME() AS [InsertDateTimeUTC], '1' AS [IsActive]</v>
      </c>
    </row>
    <row r="8" spans="1:28" ht="16.5" customHeight="1">
      <c r="A8" t="s">
        <v>59</v>
      </c>
      <c r="B8" t="s">
        <v>51</v>
      </c>
      <c r="C8" t="s">
        <v>31</v>
      </c>
      <c r="D8" t="s">
        <v>32</v>
      </c>
      <c r="E8" t="s">
        <v>52</v>
      </c>
      <c r="F8" t="s">
        <v>35</v>
      </c>
      <c r="G8" t="s">
        <v>35</v>
      </c>
      <c r="H8" t="s">
        <v>173</v>
      </c>
      <c r="I8" t="s">
        <v>37</v>
      </c>
      <c r="J8" s="2" t="str">
        <f>IF(Table17[[#This Row],[Source_System_Type]]="OnPremisesSQLServer",_xlfn.CONCAT("SQLServer_",Table17[[#This Row],[Source_SQL_Server]],"_",Table17[[#This Row],[Source_SQL_Database]],"/",Table17[[#This Row],[Load_Type]],"/",Table17[[#This Row],[Business_Area]],"/",Table17[[#This Row],[Source_SQL_Schema]],".",Table17[[#This Row],[Source_SQL_Table]]),_xlfn.CONCAT("SQLServer_",LEFT(Table17[[#This Row],[Source_SQL_Server]], SEARCH(".",Table17[[#This Row],[Source_SQL_Server]])-1),"_",Table17[[#This Row],[Source_SQL_Database]],"/",Table17[[#This Row],[Load_Type]],"/",Table17[[#This Row],[Business_Area]],"/",Table17[[#This Row],[Source_SQL_Schema]],".",Table17[[#This Row],[Source_SQL_Table]]))</f>
        <v>SQLServer_HO-VSSQL-SVR01_DW_MO_REPL/BatchFullLoad/MortgageOrigination/dbo.Banks</v>
      </c>
      <c r="K8" s="7" t="s">
        <v>35</v>
      </c>
      <c r="L8" t="s">
        <v>38</v>
      </c>
      <c r="M8" t="s">
        <v>39</v>
      </c>
      <c r="N8" t="s">
        <v>35</v>
      </c>
      <c r="O8" t="s">
        <v>40</v>
      </c>
      <c r="P8" t="s">
        <v>41</v>
      </c>
      <c r="Q8" t="s">
        <v>55</v>
      </c>
      <c r="R8" t="s">
        <v>60</v>
      </c>
      <c r="S8" t="s">
        <v>35</v>
      </c>
      <c r="T8" t="s">
        <v>35</v>
      </c>
      <c r="U8" t="s">
        <v>35</v>
      </c>
      <c r="V8" t="s">
        <v>35</v>
      </c>
      <c r="W8" t="str">
        <f>IF(Table17[[#This Row],[Source_System_Type]] ="AzureSQLServer", _xlfn.CONCAT("bronze_",LEFT(Table17[[#This Row],[Source_SQL_Server]], SEARCH(".",Table17[[#This Row],[Source_SQL_Server]])-1), "_",Table17[[#This Row],[Source_SQL_Database]],""), _xlfn.CONCAT("bronze_",Table17[[#This Row],[Source_SQL_Server]], "_",Table17[[#This Row],[Source_SQL_Database]],"")
)</f>
        <v>bronze_HO-VSSQL-SVR01_DW_MO_REPL</v>
      </c>
      <c r="X8" t="str">
        <f>IF(Table17[[#This Row],[Source_System_Type]] ="AzureSQLServer", _xlfn.CONCAT("silver_",LEFT(Table17[[#This Row],[Source_SQL_Server]], SEARCH(".",Table17[[#This Row],[Source_SQL_Server]])-1), "_",Table17[[#This Row],[Source_SQL_Database]],""), _xlfn.CONCAT("silver_",Table17[[#This Row],[Source_SQL_Server]], "_",Table17[[#This Row],[Source_SQL_Database]],"")
)</f>
        <v>silver_HO-VSSQL-SVR01_DW_MO_REPL</v>
      </c>
      <c r="Y8" s="2" t="s">
        <v>61</v>
      </c>
      <c r="Z8" t="s">
        <v>58</v>
      </c>
      <c r="AA8">
        <v>1</v>
      </c>
      <c r="AB8" t="str">
        <f t="shared" si="0"/>
        <v>UNION ALL SELECT 'Reference Data - Banks - Better Life On Prem Data Warehouse' AS [Dataset] , NEWID() AS [ELT_DataFactory_SQL_To_DataLake_RawDataImportConfigList_GUID], 'SmartApps_DailyBatch' AS [Batch_Execution_Tag], 'MortgageOrigination' AS [Business_Area], 'OnPremisesSQLServer' AS [Source_System_Type], 'BatchFullLoad' AS [Load_Type], 'N/A' AS [Delta_Load_Source_LatestModifiedDateTime_Column], 'N/A' AS [Delta_Load_Additional_Filter_Conditions_Code], 'osdatumprodlakestorage' AS [Target_BlobStorage_StorageAccount], 'rawdata' AS [Target_BlobStorage_Container], 'SQLServer_HO-VSSQL-SVR01_DW_MO_REPL/BatchFullLoad/MortgageOrigination/dbo.Banks' AS [Target_BlobStorage_Directory], 'N/A' AS [Target_BlobStorage_FileName], 'parquet' AS [Target_BlobStorage_FileExtention], 'Parquet' AS [Target_BlobStorage_FileType], 'N/A' AS [Target_BlobStorage_ColumnDelimitter], 'HO-VSSQL-SVR01' AS [Source_SQL_Server], 'DW_MO_REPL' AS [Source_SQL_Database], 'dbo' AS [Source_SQL_Schema], 'Banks' AS [Source_SQL_Table], 'N/A' AS [Archive_BlobStorage_Container], 'N/A' AS [Archive_BlobStorage_Directory], 'N/A' AS [Archive_MoveOrCopy], 'N/A' AS [Archive_Frequency], 'bronze_HO-VSSQL-SVR01_DW_MO_REPL' AS [Bronze_Layer_SQLServerlessSchemaName], 'silver_HO-VSSQL-SVR01_DW_MO_REPL' AS [Silver_Layer_SQLServerlessSchemaName], '[BankId] int,[BankName] varchar(8000),[CreateDateTimeUTC] varchar(8000)' AS [Bronze_Layer_ExternalTable_ColumnDefinition], 'None' AS [Notes], SYSUTCDATETIME() AS [InsertDateTimeUTC], '1' AS [IsActive]</v>
      </c>
    </row>
    <row r="9" spans="1:28" ht="16.5" customHeight="1">
      <c r="A9" t="s">
        <v>62</v>
      </c>
      <c r="B9" t="s">
        <v>51</v>
      </c>
      <c r="C9" t="s">
        <v>31</v>
      </c>
      <c r="D9" t="s">
        <v>32</v>
      </c>
      <c r="E9" t="s">
        <v>52</v>
      </c>
      <c r="F9" t="s">
        <v>35</v>
      </c>
      <c r="G9" t="s">
        <v>35</v>
      </c>
      <c r="H9" t="s">
        <v>173</v>
      </c>
      <c r="I9" t="s">
        <v>37</v>
      </c>
      <c r="J9" s="2" t="str">
        <f>IF(Table17[[#This Row],[Source_System_Type]]="OnPremisesSQLServer",_xlfn.CONCAT("SQLServer_",Table17[[#This Row],[Source_SQL_Server]],"_",Table17[[#This Row],[Source_SQL_Database]],"/",Table17[[#This Row],[Load_Type]],"/",Table17[[#This Row],[Business_Area]],"/",Table17[[#This Row],[Source_SQL_Schema]],".",Table17[[#This Row],[Source_SQL_Table]]),_xlfn.CONCAT("SQLServer_",LEFT(Table17[[#This Row],[Source_SQL_Server]], SEARCH(".",Table17[[#This Row],[Source_SQL_Server]])-1),"_",Table17[[#This Row],[Source_SQL_Database]],"/",Table17[[#This Row],[Load_Type]],"/",Table17[[#This Row],[Business_Area]],"/",Table17[[#This Row],[Source_SQL_Schema]],".",Table17[[#This Row],[Source_SQL_Table]]))</f>
        <v>SQLServer_IC-SQL-SVR01_DW_STG_MO/BatchFullLoad/MortgageOrigination/dbo.BanksMapping</v>
      </c>
      <c r="K9" s="7" t="s">
        <v>35</v>
      </c>
      <c r="L9" t="s">
        <v>38</v>
      </c>
      <c r="M9" t="s">
        <v>39</v>
      </c>
      <c r="N9" t="s">
        <v>35</v>
      </c>
      <c r="O9" t="s">
        <v>53</v>
      </c>
      <c r="P9" t="s">
        <v>63</v>
      </c>
      <c r="Q9" t="s">
        <v>55</v>
      </c>
      <c r="R9" t="s">
        <v>64</v>
      </c>
      <c r="S9" t="s">
        <v>35</v>
      </c>
      <c r="T9" t="s">
        <v>35</v>
      </c>
      <c r="U9" t="s">
        <v>35</v>
      </c>
      <c r="V9" t="s">
        <v>35</v>
      </c>
      <c r="W9" t="str">
        <f>IF(Table17[[#This Row],[Source_System_Type]] ="AzureSQLServer", _xlfn.CONCAT("bronze_",LEFT(Table17[[#This Row],[Source_SQL_Server]], SEARCH(".",Table17[[#This Row],[Source_SQL_Server]])-1), "_",Table17[[#This Row],[Source_SQL_Database]],""), _xlfn.CONCAT("bronze_",Table17[[#This Row],[Source_SQL_Server]], "_",Table17[[#This Row],[Source_SQL_Database]],"")
)</f>
        <v>bronze_IC-SQL-SVR01_DW_STG_MO</v>
      </c>
      <c r="X9" t="str">
        <f>IF(Table17[[#This Row],[Source_System_Type]] ="AzureSQLServer", _xlfn.CONCAT("silver_",LEFT(Table17[[#This Row],[Source_SQL_Server]], SEARCH(".",Table17[[#This Row],[Source_SQL_Server]])-1), "_",Table17[[#This Row],[Source_SQL_Database]],""), _xlfn.CONCAT("silver_",Table17[[#This Row],[Source_SQL_Server]], "_",Table17[[#This Row],[Source_SQL_Database]],"")
)</f>
        <v>silver_IC-SQL-SVR01_DW_STG_MO</v>
      </c>
      <c r="Y9" s="2" t="s">
        <v>65</v>
      </c>
      <c r="Z9" t="s">
        <v>58</v>
      </c>
      <c r="AA9">
        <v>1</v>
      </c>
      <c r="AB9" t="str">
        <f t="shared" si="0"/>
        <v>UNION ALL SELECT 'Reference Data - BanksMapping - Better Life On Prem Data Warehouse' AS [Dataset] , NEWID() AS [ELT_DataFactory_SQL_To_DataLake_RawDataImportConfigList_GUID], 'SmartApps_DailyBatch' AS [Batch_Execution_Tag], 'MortgageOrigination' AS [Business_Area], 'OnPremisesSQLServer' AS [Source_System_Type], 'BatchFullLoad' AS [Load_Type], 'N/A' AS [Delta_Load_Source_LatestModifiedDateTime_Column], 'N/A' AS [Delta_Load_Additional_Filter_Conditions_Code], 'osdatumprodlakestorage' AS [Target_BlobStorage_StorageAccount], 'rawdata' AS [Target_BlobStorage_Container], 'SQLServer_IC-SQL-SVR01_DW_STG_MO/BatchFullLoad/MortgageOrigination/dbo.BanksMapping' AS [Target_BlobStorage_Directory], 'N/A' AS [Target_BlobStorage_FileName], 'parquet' AS [Target_BlobStorage_FileExtention], 'Parquet' AS [Target_BlobStorage_FileType], 'N/A' AS [Target_BlobStorage_ColumnDelimitter], 'IC-SQL-SVR01' AS [Source_SQL_Server], 'DW_STG_MO' AS [Source_SQL_Database], 'dbo' AS [Source_SQL_Schema], 'BanksMapping' AS [Source_SQL_Table], 'N/A' AS [Archive_BlobStorage_Container], 'N/A' AS [Archive_BlobStorage_Directory], 'N/A' AS [Archive_MoveOrCopy], 'N/A' AS [Archive_Frequency], 'bronze_IC-SQL-SVR01_DW_STG_MO' AS [Bronze_Layer_SQLServerlessSchemaName], 'silver_IC-SQL-SVR01_DW_STG_MO' AS [Silver_Layer_SQLServerlessSchemaName], '[BankMappingId] int,[BankId] int,[SrcBankId] varchar(8000),[SrcSystem] varchar(8000),[CreateDateTimeUTC] varchar(8000)' AS [Bronze_Layer_ExternalTable_ColumnDefinition], 'None' AS [Notes], SYSUTCDATETIME() AS [InsertDateTimeUTC], '1' AS [IsActive]</v>
      </c>
    </row>
    <row r="10" spans="1:28" ht="16.5" customHeight="1">
      <c r="A10" t="s">
        <v>66</v>
      </c>
      <c r="B10" t="s">
        <v>51</v>
      </c>
      <c r="C10" t="s">
        <v>31</v>
      </c>
      <c r="D10" t="s">
        <v>32</v>
      </c>
      <c r="E10" t="s">
        <v>52</v>
      </c>
      <c r="F10" t="s">
        <v>35</v>
      </c>
      <c r="G10" t="s">
        <v>35</v>
      </c>
      <c r="H10" t="s">
        <v>173</v>
      </c>
      <c r="I10" t="s">
        <v>37</v>
      </c>
      <c r="J10" s="2" t="str">
        <f>IF(Table17[[#This Row],[Source_System_Type]]="OnPremisesSQLServer",_xlfn.CONCAT("SQLServer_",Table17[[#This Row],[Source_SQL_Server]],"_",Table17[[#This Row],[Source_SQL_Database]],"/",Table17[[#This Row],[Load_Type]],"/",Table17[[#This Row],[Business_Area]],"/",Table17[[#This Row],[Source_SQL_Schema]],".",Table17[[#This Row],[Source_SQL_Table]]),_xlfn.CONCAT("SQLServer_",LEFT(Table17[[#This Row],[Source_SQL_Server]], SEARCH(".",Table17[[#This Row],[Source_SQL_Server]])-1),"_",Table17[[#This Row],[Source_SQL_Database]],"/",Table17[[#This Row],[Load_Type]],"/",Table17[[#This Row],[Business_Area]],"/",Table17[[#This Row],[Source_SQL_Schema]],".",Table17[[#This Row],[Source_SQL_Table]]))</f>
        <v>SQLServer_HO-VSSQL-SVR01_DW_MO/BatchFullLoad/MortgageOrigination/dbo.BLGTargets</v>
      </c>
      <c r="K10" s="7" t="s">
        <v>35</v>
      </c>
      <c r="L10" t="s">
        <v>38</v>
      </c>
      <c r="M10" t="s">
        <v>39</v>
      </c>
      <c r="N10" t="s">
        <v>35</v>
      </c>
      <c r="O10" t="s">
        <v>40</v>
      </c>
      <c r="P10" t="s">
        <v>67</v>
      </c>
      <c r="Q10" t="s">
        <v>55</v>
      </c>
      <c r="R10" t="s">
        <v>68</v>
      </c>
      <c r="S10" t="s">
        <v>35</v>
      </c>
      <c r="T10" t="s">
        <v>35</v>
      </c>
      <c r="U10" t="s">
        <v>35</v>
      </c>
      <c r="V10" t="s">
        <v>35</v>
      </c>
      <c r="W10" t="str">
        <f>IF(Table17[[#This Row],[Source_System_Type]] ="AzureSQLServer", _xlfn.CONCAT("bronze_",LEFT(Table17[[#This Row],[Source_SQL_Server]], SEARCH(".",Table17[[#This Row],[Source_SQL_Server]])-1), "_",Table17[[#This Row],[Source_SQL_Database]],""), _xlfn.CONCAT("bronze_",Table17[[#This Row],[Source_SQL_Server]], "_",Table17[[#This Row],[Source_SQL_Database]],"")
)</f>
        <v>bronze_HO-VSSQL-SVR01_DW_MO</v>
      </c>
      <c r="X10" t="str">
        <f>IF(Table17[[#This Row],[Source_System_Type]] ="AzureSQLServer", _xlfn.CONCAT("silver_",LEFT(Table17[[#This Row],[Source_SQL_Server]], SEARCH(".",Table17[[#This Row],[Source_SQL_Server]])-1), "_",Table17[[#This Row],[Source_SQL_Database]],""), _xlfn.CONCAT("silver_",Table17[[#This Row],[Source_SQL_Server]], "_",Table17[[#This Row],[Source_SQL_Database]],"")
)</f>
        <v>silver_HO-VSSQL-SVR01_DW_MO</v>
      </c>
      <c r="Y10" s="2" t="s">
        <v>69</v>
      </c>
      <c r="Z10" t="s">
        <v>58</v>
      </c>
      <c r="AA10">
        <v>1</v>
      </c>
      <c r="AB10" t="str">
        <f t="shared" si="0"/>
        <v>UNION ALL SELECT 'Fact - Better Life Group Targets - Better Life On Prem Data Warehouse' AS [Dataset] , NEWID() AS [ELT_DataFactory_SQL_To_DataLake_RawDataImportConfigList_GUID], 'SmartApps_DailyBatch' AS [Batch_Execution_Tag], 'MortgageOrigination' AS [Business_Area], 'OnPremisesSQLServer' AS [Source_System_Type], 'BatchFullLoad' AS [Load_Type], 'N/A' AS [Delta_Load_Source_LatestModifiedDateTime_Column], 'N/A' AS [Delta_Load_Additional_Filter_Conditions_Code], 'osdatumprodlakestorage' AS [Target_BlobStorage_StorageAccount], 'rawdata' AS [Target_BlobStorage_Container], 'SQLServer_HO-VSSQL-SVR01_DW_MO/BatchFullLoad/MortgageOrigination/dbo.BLGTargets' AS [Target_BlobStorage_Directory], 'N/A' AS [Target_BlobStorage_FileName], 'parquet' AS [Target_BlobStorage_FileExtention], 'Parquet' AS [Target_BlobStorage_FileType], 'N/A' AS [Target_BlobStorage_ColumnDelimitter], 'HO-VSSQL-SVR01' AS [Source_SQL_Server], 'DW_MO' AS [Source_SQL_Database], 'dbo' AS [Source_SQL_Schema], 'BLGTargets' AS [Source_SQL_Table], 'N/A' AS [Archive_BlobStorage_Container], 'N/A' AS [Archive_BlobStorage_Directory], 'N/A' AS [Archive_MoveOrCopy], 'N/A' AS [Archive_Frequency], 'bronze_HO-VSSQL-SVR01_DW_MO' AS [Bronze_Layer_SQLServerlessSchemaName], 'silver_HO-VSSQL-SVR01_DW_MO' AS [Silver_Layer_SQLServerlessSchemaName], '[TargetMonth] DATETIME2(7),[BusInd] VARCHAR(8000),[RegionId] INT,[Budget_IntakeVol] FLOAT,[Budget_IntakeVal] FLOAT,[Budget_GrantVol] FLOAT,[Budget_GrantVal] FLOAT,[Budget_RegistrationVol] FLOAT,[Budget_RegistrationVal] FLOAT,[Stretch_IntakeVol] FLOAT,[Stretch_IntakeVal] FLOAT,[Stretch_GrantVol] FLOAT,[Stretch_GrantVal] FLOAT,[Stretch_RegistrationVol] FLOAT,[Stretch_RegistrationVal] FLOAT,[CreateDateTimeUTC] VARCHAR(8000)' AS [Bronze_Layer_ExternalTable_ColumnDefinition], 'None' AS [Notes], SYSUTCDATETIME() AS [InsertDateTimeUTC], '1' AS [IsActive]</v>
      </c>
    </row>
    <row r="11" spans="1:28" ht="16.5" customHeight="1">
      <c r="A11" t="s">
        <v>70</v>
      </c>
      <c r="B11" t="s">
        <v>51</v>
      </c>
      <c r="C11" t="s">
        <v>31</v>
      </c>
      <c r="D11" t="s">
        <v>32</v>
      </c>
      <c r="E11" t="s">
        <v>52</v>
      </c>
      <c r="F11" t="s">
        <v>35</v>
      </c>
      <c r="G11" t="s">
        <v>35</v>
      </c>
      <c r="H11" t="s">
        <v>173</v>
      </c>
      <c r="I11" t="s">
        <v>37</v>
      </c>
      <c r="J11" s="2" t="str">
        <f>IF(Table17[[#This Row],[Source_System_Type]]="OnPremisesSQLServer",_xlfn.CONCAT("SQLServer_",Table17[[#This Row],[Source_SQL_Server]],"_",Table17[[#This Row],[Source_SQL_Database]],"/",Table17[[#This Row],[Load_Type]],"/",Table17[[#This Row],[Business_Area]],"/",Table17[[#This Row],[Source_SQL_Schema]],".",Table17[[#This Row],[Source_SQL_Table]]),_xlfn.CONCAT("SQLServer_",LEFT(Table17[[#This Row],[Source_SQL_Server]], SEARCH(".",Table17[[#This Row],[Source_SQL_Server]])-1),"_",Table17[[#This Row],[Source_SQL_Database]],"/",Table17[[#This Row],[Load_Type]],"/",Table17[[#This Row],[Business_Area]],"/",Table17[[#This Row],[Source_SQL_Schema]],".",Table17[[#This Row],[Source_SQL_Table]]))</f>
        <v>SQLServer_HO-VSSQL-SVR01_DW_MO_REPL/BatchFullLoad/MortgageOrigination/dbo.BBRegion</v>
      </c>
      <c r="K11" s="7" t="s">
        <v>35</v>
      </c>
      <c r="L11" t="s">
        <v>38</v>
      </c>
      <c r="M11" t="s">
        <v>39</v>
      </c>
      <c r="N11" t="s">
        <v>35</v>
      </c>
      <c r="O11" t="s">
        <v>40</v>
      </c>
      <c r="P11" t="s">
        <v>41</v>
      </c>
      <c r="Q11" t="s">
        <v>55</v>
      </c>
      <c r="R11" t="s">
        <v>71</v>
      </c>
      <c r="S11" t="s">
        <v>35</v>
      </c>
      <c r="T11" t="s">
        <v>35</v>
      </c>
      <c r="U11" t="s">
        <v>35</v>
      </c>
      <c r="V11" t="s">
        <v>35</v>
      </c>
      <c r="W11" t="str">
        <f>IF(Table17[[#This Row],[Source_System_Type]] ="AzureSQLServer", _xlfn.CONCAT("bronze_",LEFT(Table17[[#This Row],[Source_SQL_Server]], SEARCH(".",Table17[[#This Row],[Source_SQL_Server]])-1), "_",Table17[[#This Row],[Source_SQL_Database]],""), _xlfn.CONCAT("bronze_",Table17[[#This Row],[Source_SQL_Server]], "_",Table17[[#This Row],[Source_SQL_Database]],"")
)</f>
        <v>bronze_HO-VSSQL-SVR01_DW_MO_REPL</v>
      </c>
      <c r="X11" t="str">
        <f>IF(Table17[[#This Row],[Source_System_Type]] ="AzureSQLServer", _xlfn.CONCAT("silver_",LEFT(Table17[[#This Row],[Source_SQL_Server]], SEARCH(".",Table17[[#This Row],[Source_SQL_Server]])-1), "_",Table17[[#This Row],[Source_SQL_Database]],""), _xlfn.CONCAT("silver_",Table17[[#This Row],[Source_SQL_Server]], "_",Table17[[#This Row],[Source_SQL_Database]],"")
)</f>
        <v>silver_HO-VSSQL-SVR01_DW_MO_REPL</v>
      </c>
      <c r="Y11" s="2" t="s">
        <v>72</v>
      </c>
      <c r="Z11" t="s">
        <v>58</v>
      </c>
      <c r="AA11">
        <v>1</v>
      </c>
      <c r="AB11" t="str">
        <f t="shared" si="0"/>
        <v>UNION ALL SELECT 'Reference Data - Better Bond Region Mapping - Better Life On Prem Data Warehouse' AS [Dataset] , NEWID() AS [ELT_DataFactory_SQL_To_DataLake_RawDataImportConfigList_GUID], 'SmartApps_DailyBatch' AS [Batch_Execution_Tag], 'MortgageOrigination' AS [Business_Area], 'OnPremisesSQLServer' AS [Source_System_Type], 'BatchFullLoad' AS [Load_Type], 'N/A' AS [Delta_Load_Source_LatestModifiedDateTime_Column], 'N/A' AS [Delta_Load_Additional_Filter_Conditions_Code], 'osdatumprodlakestorage' AS [Target_BlobStorage_StorageAccount], 'rawdata' AS [Target_BlobStorage_Container], 'SQLServer_HO-VSSQL-SVR01_DW_MO_REPL/BatchFullLoad/MortgageOrigination/dbo.BBRegion' AS [Target_BlobStorage_Directory], 'N/A' AS [Target_BlobStorage_FileName], 'parquet' AS [Target_BlobStorage_FileExtention], 'Parquet' AS [Target_BlobStorage_FileType], 'N/A' AS [Target_BlobStorage_ColumnDelimitter], 'HO-VSSQL-SVR01' AS [Source_SQL_Server], 'DW_MO_REPL' AS [Source_SQL_Database], 'dbo' AS [Source_SQL_Schema], 'BBRegion' AS [Source_SQL_Table], 'N/A' AS [Archive_BlobStorage_Container], 'N/A' AS [Archive_BlobStorage_Directory], 'N/A' AS [Archive_MoveOrCopy], 'N/A' AS [Archive_Frequency], 'bronze_HO-VSSQL-SVR01_DW_MO_REPL' AS [Bronze_Layer_SQLServerlessSchemaName], 'silver_HO-VSSQL-SVR01_DW_MO_REPL' AS [Silver_Layer_SQLServerlessSchemaName], '[RegionId] int,[RegionName] varchar(8000),[DMIntRegionId] varchar(8000),[DMRegionEntityId] varchar(8000),[CreateDateTimeUTC] varchar(8000)' AS [Bronze_Layer_ExternalTable_ColumnDefinition], 'None' AS [Notes], SYSUTCDATETIME() AS [InsertDateTimeUTC], '1' AS [IsActive]</v>
      </c>
    </row>
    <row r="12" spans="1:28" ht="16.5" customHeight="1">
      <c r="A12" t="s">
        <v>73</v>
      </c>
      <c r="B12" t="s">
        <v>51</v>
      </c>
      <c r="C12" t="s">
        <v>31</v>
      </c>
      <c r="D12" t="s">
        <v>32</v>
      </c>
      <c r="E12" t="s">
        <v>52</v>
      </c>
      <c r="F12" t="s">
        <v>35</v>
      </c>
      <c r="G12" t="s">
        <v>35</v>
      </c>
      <c r="H12" t="s">
        <v>173</v>
      </c>
      <c r="I12" t="s">
        <v>37</v>
      </c>
      <c r="J12" s="2" t="str">
        <f>IF(Table17[[#This Row],[Source_System_Type]]="OnPremisesSQLServer",_xlfn.CONCAT("SQLServer_",Table17[[#This Row],[Source_SQL_Server]],"_",Table17[[#This Row],[Source_SQL_Database]],"/",Table17[[#This Row],[Load_Type]],"/",Table17[[#This Row],[Business_Area]],"/",Table17[[#This Row],[Source_SQL_Schema]],".",Table17[[#This Row],[Source_SQL_Table]]),_xlfn.CONCAT("SQLServer_",LEFT(Table17[[#This Row],[Source_SQL_Server]], SEARCH(".",Table17[[#This Row],[Source_SQL_Server]])-1),"_",Table17[[#This Row],[Source_SQL_Database]],"/",Table17[[#This Row],[Load_Type]],"/",Table17[[#This Row],[Business_Area]],"/",Table17[[#This Row],[Source_SQL_Schema]],".",Table17[[#This Row],[Source_SQL_Table]]))</f>
        <v>SQLServer_IC-SQL-SVR01_DW_STG_MO/BatchFullLoad/MortgageOrigination/dbo.MMRegion</v>
      </c>
      <c r="K12" s="7" t="s">
        <v>35</v>
      </c>
      <c r="L12" t="s">
        <v>38</v>
      </c>
      <c r="M12" t="s">
        <v>39</v>
      </c>
      <c r="N12" t="s">
        <v>35</v>
      </c>
      <c r="O12" t="s">
        <v>53</v>
      </c>
      <c r="P12" t="s">
        <v>63</v>
      </c>
      <c r="Q12" t="s">
        <v>55</v>
      </c>
      <c r="R12" t="s">
        <v>74</v>
      </c>
      <c r="S12" t="s">
        <v>35</v>
      </c>
      <c r="T12" t="s">
        <v>35</v>
      </c>
      <c r="U12" t="s">
        <v>35</v>
      </c>
      <c r="V12" t="s">
        <v>35</v>
      </c>
      <c r="W12" t="str">
        <f>IF(Table17[[#This Row],[Source_System_Type]] ="AzureSQLServer", _xlfn.CONCAT("bronze_",LEFT(Table17[[#This Row],[Source_SQL_Server]], SEARCH(".",Table17[[#This Row],[Source_SQL_Server]])-1), "_",Table17[[#This Row],[Source_SQL_Database]],""), _xlfn.CONCAT("bronze_",Table17[[#This Row],[Source_SQL_Server]], "_",Table17[[#This Row],[Source_SQL_Database]],"")
)</f>
        <v>bronze_IC-SQL-SVR01_DW_STG_MO</v>
      </c>
      <c r="X12" t="str">
        <f>IF(Table17[[#This Row],[Source_System_Type]] ="AzureSQLServer", _xlfn.CONCAT("silver_",LEFT(Table17[[#This Row],[Source_SQL_Server]], SEARCH(".",Table17[[#This Row],[Source_SQL_Server]])-1), "_",Table17[[#This Row],[Source_SQL_Database]],""), _xlfn.CONCAT("silver_",Table17[[#This Row],[Source_SQL_Server]], "_",Table17[[#This Row],[Source_SQL_Database]],"")
)</f>
        <v>silver_IC-SQL-SVR01_DW_STG_MO</v>
      </c>
      <c r="Y12" s="2" t="s">
        <v>75</v>
      </c>
      <c r="Z12" t="s">
        <v>58</v>
      </c>
      <c r="AA12">
        <v>1</v>
      </c>
      <c r="AB12" t="str">
        <f t="shared" si="0"/>
        <v>UNION ALL SELECT 'Reference Data - Mortgage Max Region Mapping - Better Life On Prem Data Warehouse' AS [Dataset] , NEWID() AS [ELT_DataFactory_SQL_To_DataLake_RawDataImportConfigList_GUID], 'SmartApps_DailyBatch' AS [Batch_Execution_Tag], 'MortgageOrigination' AS [Business_Area], 'OnPremisesSQLServer' AS [Source_System_Type], 'BatchFullLoad' AS [Load_Type], 'N/A' AS [Delta_Load_Source_LatestModifiedDateTime_Column], 'N/A' AS [Delta_Load_Additional_Filter_Conditions_Code], 'osdatumprodlakestorage' AS [Target_BlobStorage_StorageAccount], 'rawdata' AS [Target_BlobStorage_Container], 'SQLServer_IC-SQL-SVR01_DW_STG_MO/BatchFullLoad/MortgageOrigination/dbo.MMRegion' AS [Target_BlobStorage_Directory], 'N/A' AS [Target_BlobStorage_FileName], 'parquet' AS [Target_BlobStorage_FileExtention], 'Parquet' AS [Target_BlobStorage_FileType], 'N/A' AS [Target_BlobStorage_ColumnDelimitter], 'IC-SQL-SVR01' AS [Source_SQL_Server], 'DW_STG_MO' AS [Source_SQL_Database], 'dbo' AS [Source_SQL_Schema], 'MMRegion' AS [Source_SQL_Table], 'N/A' AS [Archive_BlobStorage_Container], 'N/A' AS [Archive_BlobStorage_Directory], 'N/A' AS [Archive_MoveOrCopy], 'N/A' AS [Archive_Frequency], 'bronze_IC-SQL-SVR01_DW_STG_MO' AS [Bronze_Layer_SQLServerlessSchemaName], 'silver_IC-SQL-SVR01_DW_STG_MO' AS [Silver_Layer_SQLServerlessSchemaName], '[RegionId] int,[RegionName] varchar(8000),[CreateDateTimeUTC] varchar(8000)' AS [Bronze_Layer_ExternalTable_ColumnDefinition], 'None' AS [Notes], SYSUTCDATETIME() AS [InsertDateTimeUTC], '1' AS [IsActive]</v>
      </c>
    </row>
    <row r="13" spans="1:28" ht="16.5" customHeight="1">
      <c r="A13" t="s">
        <v>76</v>
      </c>
      <c r="B13" t="s">
        <v>51</v>
      </c>
      <c r="C13" t="s">
        <v>31</v>
      </c>
      <c r="D13" t="s">
        <v>32</v>
      </c>
      <c r="E13" t="s">
        <v>52</v>
      </c>
      <c r="F13" t="s">
        <v>35</v>
      </c>
      <c r="G13" t="s">
        <v>35</v>
      </c>
      <c r="H13" t="s">
        <v>173</v>
      </c>
      <c r="I13" t="s">
        <v>37</v>
      </c>
      <c r="J13" s="2" t="str">
        <f>IF(Table17[[#This Row],[Source_System_Type]]="OnPremisesSQLServer",_xlfn.CONCAT("SQLServer_",Table17[[#This Row],[Source_SQL_Server]],"_",Table17[[#This Row],[Source_SQL_Database]],"/",Table17[[#This Row],[Load_Type]],"/",Table17[[#This Row],[Business_Area]],"/",Table17[[#This Row],[Source_SQL_Schema]],".",Table17[[#This Row],[Source_SQL_Table]]),_xlfn.CONCAT("SQLServer_",LEFT(Table17[[#This Row],[Source_SQL_Server]], SEARCH(".",Table17[[#This Row],[Source_SQL_Server]])-1),"_",Table17[[#This Row],[Source_SQL_Database]],"/",Table17[[#This Row],[Load_Type]],"/",Table17[[#This Row],[Business_Area]],"/",Table17[[#This Row],[Source_SQL_Schema]],".",Table17[[#This Row],[Source_SQL_Table]]))</f>
        <v>SQLServer_HO-VSSQL-SVR01_DW_MO_REPL/BatchFullLoad/MortgageOrigination/dbo.MMEntityRegionChannelMapping</v>
      </c>
      <c r="K13" s="7" t="s">
        <v>35</v>
      </c>
      <c r="L13" t="s">
        <v>38</v>
      </c>
      <c r="M13" t="s">
        <v>39</v>
      </c>
      <c r="N13" t="s">
        <v>35</v>
      </c>
      <c r="O13" t="s">
        <v>40</v>
      </c>
      <c r="P13" t="s">
        <v>41</v>
      </c>
      <c r="Q13" t="s">
        <v>55</v>
      </c>
      <c r="R13" t="s">
        <v>77</v>
      </c>
      <c r="S13" t="s">
        <v>35</v>
      </c>
      <c r="T13" t="s">
        <v>35</v>
      </c>
      <c r="U13" t="s">
        <v>35</v>
      </c>
      <c r="V13" t="s">
        <v>35</v>
      </c>
      <c r="W13" t="str">
        <f>IF(Table17[[#This Row],[Source_System_Type]] ="AzureSQLServer", _xlfn.CONCAT("bronze_",LEFT(Table17[[#This Row],[Source_SQL_Server]], SEARCH(".",Table17[[#This Row],[Source_SQL_Server]])-1), "_",Table17[[#This Row],[Source_SQL_Database]],""), _xlfn.CONCAT("bronze_",Table17[[#This Row],[Source_SQL_Server]], "_",Table17[[#This Row],[Source_SQL_Database]],"")
)</f>
        <v>bronze_HO-VSSQL-SVR01_DW_MO_REPL</v>
      </c>
      <c r="X13" t="str">
        <f>IF(Table17[[#This Row],[Source_System_Type]] ="AzureSQLServer", _xlfn.CONCAT("silver_",LEFT(Table17[[#This Row],[Source_SQL_Server]], SEARCH(".",Table17[[#This Row],[Source_SQL_Server]])-1), "_",Table17[[#This Row],[Source_SQL_Database]],""), _xlfn.CONCAT("silver_",Table17[[#This Row],[Source_SQL_Server]], "_",Table17[[#This Row],[Source_SQL_Database]],"")
)</f>
        <v>silver_HO-VSSQL-SVR01_DW_MO_REPL</v>
      </c>
      <c r="Y13" s="2" t="s">
        <v>78</v>
      </c>
      <c r="Z13" t="s">
        <v>58</v>
      </c>
      <c r="AA13">
        <v>1</v>
      </c>
      <c r="AB13" t="str">
        <f t="shared" si="0"/>
        <v>UNION ALL SELECT 'Reference Data - Mortgage Max Entity Channel Region Mapping - Better Life On Prem Data Warehouse' AS [Dataset] , NEWID() AS [ELT_DataFactory_SQL_To_DataLake_RawDataImportConfigList_GUID], 'SmartApps_DailyBatch' AS [Batch_Execution_Tag], 'MortgageOrigination' AS [Business_Area], 'OnPremisesSQLServer' AS [Source_System_Type], 'BatchFullLoad' AS [Load_Type], 'N/A' AS [Delta_Load_Source_LatestModifiedDateTime_Column], 'N/A' AS [Delta_Load_Additional_Filter_Conditions_Code], 'osdatumprodlakestorage' AS [Target_BlobStorage_StorageAccount], 'rawdata' AS [Target_BlobStorage_Container], 'SQLServer_HO-VSSQL-SVR01_DW_MO_REPL/BatchFullLoad/MortgageOrigination/dbo.MMEntityRegionChannelMapping' AS [Target_BlobStorage_Directory], 'N/A' AS [Target_BlobStorage_FileName], 'parquet' AS [Target_BlobStorage_FileExtention], 'Parquet' AS [Target_BlobStorage_FileType], 'N/A' AS [Target_BlobStorage_ColumnDelimitter], 'HO-VSSQL-SVR01' AS [Source_SQL_Server], 'DW_MO_REPL' AS [Source_SQL_Database], 'dbo' AS [Source_SQL_Schema], 'MMEntityRegionChannelMapping' AS [Source_SQL_Table], 'N/A' AS [Archive_BlobStorage_Container], 'N/A' AS [Archive_BlobStorage_Directory], 'N/A' AS [Archive_MoveOrCopy], 'N/A' AS [Archive_Frequency], 'bronze_HO-VSSQL-SVR01_DW_MO_REPL' AS [Bronze_Layer_SQLServerlessSchemaName], 'silver_HO-VSSQL-SVR01_DW_MO_REPL' AS [Silver_Layer_SQLServerlessSchemaName], '[BusinessEntityId] int,[RegionId] int,[ChannelId] int,[CreateDateTimeUTC] varchar(8000)' AS [Bronze_Layer_ExternalTable_ColumnDefinition], 'None' AS [Notes], SYSUTCDATETIME() AS [InsertDateTimeUTC], '1' AS [IsActive]</v>
      </c>
    </row>
    <row r="14" spans="1:28" ht="16.5" customHeight="1">
      <c r="A14" t="s">
        <v>79</v>
      </c>
      <c r="B14" t="s">
        <v>51</v>
      </c>
      <c r="C14" t="s">
        <v>31</v>
      </c>
      <c r="D14" t="s">
        <v>32</v>
      </c>
      <c r="E14" t="s">
        <v>52</v>
      </c>
      <c r="F14" t="s">
        <v>35</v>
      </c>
      <c r="G14" t="s">
        <v>35</v>
      </c>
      <c r="H14" t="s">
        <v>173</v>
      </c>
      <c r="I14" t="s">
        <v>37</v>
      </c>
      <c r="J14" s="2" t="str">
        <f>IF(Table17[[#This Row],[Source_System_Type]]="OnPremisesSQLServer",_xlfn.CONCAT("SQLServer_",Table17[[#This Row],[Source_SQL_Server]],"_",Table17[[#This Row],[Source_SQL_Database]],"/",Table17[[#This Row],[Load_Type]],"/",Table17[[#This Row],[Business_Area]],"/",Table17[[#This Row],[Source_SQL_Schema]],".",Table17[[#This Row],[Source_SQL_Table]]),_xlfn.CONCAT("SQLServer_",LEFT(Table17[[#This Row],[Source_SQL_Server]], SEARCH(".",Table17[[#This Row],[Source_SQL_Server]])-1),"_",Table17[[#This Row],[Source_SQL_Database]],"/",Table17[[#This Row],[Load_Type]],"/",Table17[[#This Row],[Business_Area]],"/",Table17[[#This Row],[Source_SQL_Schema]],".",Table17[[#This Row],[Source_SQL_Table]]))</f>
        <v>SQLServer_HO-VSSQL-SVR01_DW_MO_REPL/BatchFullLoad/MortgageOrigination/dbo.MMEntityBranchRegionMapping</v>
      </c>
      <c r="K14" s="7" t="s">
        <v>35</v>
      </c>
      <c r="L14" t="s">
        <v>38</v>
      </c>
      <c r="M14" t="s">
        <v>39</v>
      </c>
      <c r="N14" t="s">
        <v>35</v>
      </c>
      <c r="O14" t="s">
        <v>40</v>
      </c>
      <c r="P14" t="s">
        <v>41</v>
      </c>
      <c r="Q14" t="s">
        <v>55</v>
      </c>
      <c r="R14" t="s">
        <v>80</v>
      </c>
      <c r="S14" t="s">
        <v>35</v>
      </c>
      <c r="T14" t="s">
        <v>35</v>
      </c>
      <c r="U14" t="s">
        <v>35</v>
      </c>
      <c r="V14" t="s">
        <v>35</v>
      </c>
      <c r="W14" t="str">
        <f>IF(Table17[[#This Row],[Source_System_Type]] ="AzureSQLServer", _xlfn.CONCAT("bronze_",LEFT(Table17[[#This Row],[Source_SQL_Server]], SEARCH(".",Table17[[#This Row],[Source_SQL_Server]])-1), "_",Table17[[#This Row],[Source_SQL_Database]],""), _xlfn.CONCAT("bronze_",Table17[[#This Row],[Source_SQL_Server]], "_",Table17[[#This Row],[Source_SQL_Database]],"")
)</f>
        <v>bronze_HO-VSSQL-SVR01_DW_MO_REPL</v>
      </c>
      <c r="X14" t="str">
        <f>IF(Table17[[#This Row],[Source_System_Type]] ="AzureSQLServer", _xlfn.CONCAT("silver_",LEFT(Table17[[#This Row],[Source_SQL_Server]], SEARCH(".",Table17[[#This Row],[Source_SQL_Server]])-1), "_",Table17[[#This Row],[Source_SQL_Database]],""), _xlfn.CONCAT("silver_",Table17[[#This Row],[Source_SQL_Server]], "_",Table17[[#This Row],[Source_SQL_Database]],"")
)</f>
        <v>silver_HO-VSSQL-SVR01_DW_MO_REPL</v>
      </c>
      <c r="Y14" s="2" t="s">
        <v>81</v>
      </c>
      <c r="Z14" t="s">
        <v>58</v>
      </c>
      <c r="AA14">
        <v>1</v>
      </c>
      <c r="AB14" t="str">
        <f t="shared" si="0"/>
        <v>UNION ALL SELECT 'Reference Data - Mortgage Max Entity Branch Region Mapping - Better Life On Prem Data Warehouse' AS [Dataset] , NEWID() AS [ELT_DataFactory_SQL_To_DataLake_RawDataImportConfigList_GUID], 'SmartApps_DailyBatch' AS [Batch_Execution_Tag], 'MortgageOrigination' AS [Business_Area], 'OnPremisesSQLServer' AS [Source_System_Type], 'BatchFullLoad' AS [Load_Type], 'N/A' AS [Delta_Load_Source_LatestModifiedDateTime_Column], 'N/A' AS [Delta_Load_Additional_Filter_Conditions_Code], 'osdatumprodlakestorage' AS [Target_BlobStorage_StorageAccount], 'rawdata' AS [Target_BlobStorage_Container], 'SQLServer_HO-VSSQL-SVR01_DW_MO_REPL/BatchFullLoad/MortgageOrigination/dbo.MMEntityBranchRegionMapping' AS [Target_BlobStorage_Directory], 'N/A' AS [Target_BlobStorage_FileName], 'parquet' AS [Target_BlobStorage_FileExtention], 'Parquet' AS [Target_BlobStorage_FileType], 'N/A' AS [Target_BlobStorage_ColumnDelimitter], 'HO-VSSQL-SVR01' AS [Source_SQL_Server], 'DW_MO_REPL' AS [Source_SQL_Database], 'dbo' AS [Source_SQL_Schema], 'MMEntityBranchRegionMapping' AS [Source_SQL_Table], 'N/A' AS [Archive_BlobStorage_Container], 'N/A' AS [Archive_BlobStorage_Directory], 'N/A' AS [Archive_MoveOrCopy], 'N/A' AS [Archive_Frequency], 'bronze_HO-VSSQL-SVR01_DW_MO_REPL' AS [Bronze_Layer_SQLServerlessSchemaName], 'silver_HO-VSSQL-SVR01_DW_MO_REPL' AS [Silver_Layer_SQLServerlessSchemaName], '[BranchId] int,[BusinessEntityId] int,[RegionId] int,[CreateDateTimeUTC] varchar(8000)' AS [Bronze_Layer_ExternalTable_ColumnDefinition], 'None' AS [Notes], SYSUTCDATETIME() AS [InsertDateTimeUTC], '1' AS [IsActive]</v>
      </c>
    </row>
    <row r="15" spans="1:28" ht="16.5" customHeight="1">
      <c r="A15" t="s">
        <v>82</v>
      </c>
      <c r="B15" t="s">
        <v>51</v>
      </c>
      <c r="C15" t="s">
        <v>31</v>
      </c>
      <c r="D15" t="s">
        <v>32</v>
      </c>
      <c r="E15" t="s">
        <v>52</v>
      </c>
      <c r="F15" t="s">
        <v>35</v>
      </c>
      <c r="G15" t="s">
        <v>35</v>
      </c>
      <c r="H15" t="s">
        <v>173</v>
      </c>
      <c r="I15" t="s">
        <v>37</v>
      </c>
      <c r="J15" s="2" t="str">
        <f>IF(Table17[[#This Row],[Source_System_Type]]="OnPremisesSQLServer",_xlfn.CONCAT("SQLServer_",Table17[[#This Row],[Source_SQL_Server]],"_",Table17[[#This Row],[Source_SQL_Database]],"/",Table17[[#This Row],[Load_Type]],"/",Table17[[#This Row],[Business_Area]],"/",Table17[[#This Row],[Source_SQL_Schema]],".",Table17[[#This Row],[Source_SQL_Table]]),_xlfn.CONCAT("SQLServer_",LEFT(Table17[[#This Row],[Source_SQL_Server]], SEARCH(".",Table17[[#This Row],[Source_SQL_Server]])-1),"_",Table17[[#This Row],[Source_SQL_Database]],"/",Table17[[#This Row],[Load_Type]],"/",Table17[[#This Row],[Business_Area]],"/",Table17[[#This Row],[Source_SQL_Schema]],".",Table17[[#This Row],[Source_SQL_Table]]))</f>
        <v>SQLServer_HO-VSSQL-SVR01_DW_MO_REPL/BatchFullLoad/MortgageOrigination/dbo.StatusCodes</v>
      </c>
      <c r="K15" s="7" t="s">
        <v>35</v>
      </c>
      <c r="L15" t="s">
        <v>38</v>
      </c>
      <c r="M15" t="s">
        <v>39</v>
      </c>
      <c r="N15" t="s">
        <v>35</v>
      </c>
      <c r="O15" t="s">
        <v>40</v>
      </c>
      <c r="P15" t="s">
        <v>41</v>
      </c>
      <c r="Q15" t="s">
        <v>55</v>
      </c>
      <c r="R15" t="s">
        <v>83</v>
      </c>
      <c r="S15" t="s">
        <v>35</v>
      </c>
      <c r="T15" t="s">
        <v>35</v>
      </c>
      <c r="U15" t="s">
        <v>35</v>
      </c>
      <c r="V15" t="s">
        <v>35</v>
      </c>
      <c r="W15" t="str">
        <f>IF(Table17[[#This Row],[Source_System_Type]] ="AzureSQLServer", _xlfn.CONCAT("bronze_",LEFT(Table17[[#This Row],[Source_SQL_Server]], SEARCH(".",Table17[[#This Row],[Source_SQL_Server]])-1), "_",Table17[[#This Row],[Source_SQL_Database]],""), _xlfn.CONCAT("bronze_",Table17[[#This Row],[Source_SQL_Server]], "_",Table17[[#This Row],[Source_SQL_Database]],"")
)</f>
        <v>bronze_HO-VSSQL-SVR01_DW_MO_REPL</v>
      </c>
      <c r="X15" t="str">
        <f>IF(Table17[[#This Row],[Source_System_Type]] ="AzureSQLServer", _xlfn.CONCAT("silver_",LEFT(Table17[[#This Row],[Source_SQL_Server]], SEARCH(".",Table17[[#This Row],[Source_SQL_Server]])-1), "_",Table17[[#This Row],[Source_SQL_Database]],""), _xlfn.CONCAT("silver_",Table17[[#This Row],[Source_SQL_Server]], "_",Table17[[#This Row],[Source_SQL_Database]],"")
)</f>
        <v>silver_HO-VSSQL-SVR01_DW_MO_REPL</v>
      </c>
      <c r="Y15" s="2" t="s">
        <v>84</v>
      </c>
      <c r="Z15" t="s">
        <v>58</v>
      </c>
      <c r="AA15">
        <v>1</v>
      </c>
      <c r="AB15" t="str">
        <f t="shared" si="0"/>
        <v>UNION ALL SELECT 'Dimension - Application Submission Status Codes - Better Life On Prem Data Warehouse' AS [Dataset] , NEWID() AS [ELT_DataFactory_SQL_To_DataLake_RawDataImportConfigList_GUID], 'SmartApps_DailyBatch' AS [Batch_Execution_Tag], 'MortgageOrigination' AS [Business_Area], 'OnPremisesSQLServer' AS [Source_System_Type], 'BatchFullLoad' AS [Load_Type], 'N/A' AS [Delta_Load_Source_LatestModifiedDateTime_Column], 'N/A' AS [Delta_Load_Additional_Filter_Conditions_Code], 'osdatumprodlakestorage' AS [Target_BlobStorage_StorageAccount], 'rawdata' AS [Target_BlobStorage_Container], 'SQLServer_HO-VSSQL-SVR01_DW_MO_REPL/BatchFullLoad/MortgageOrigination/dbo.StatusCodes' AS [Target_BlobStorage_Directory], 'N/A' AS [Target_BlobStorage_FileName], 'parquet' AS [Target_BlobStorage_FileExtention], 'Parquet' AS [Target_BlobStorage_FileType], 'N/A' AS [Target_BlobStorage_ColumnDelimitter], 'HO-VSSQL-SVR01' AS [Source_SQL_Server], 'DW_MO_REPL' AS [Source_SQL_Database], 'dbo' AS [Source_SQL_Schema], 'StatusCodes' AS [Source_SQL_Table], 'N/A' AS [Archive_BlobStorage_Container], 'N/A' AS [Archive_BlobStorage_Directory], 'N/A' AS [Archive_MoveOrCopy], 'N/A' AS [Archive_Frequency], 'bronze_HO-VSSQL-SVR01_DW_MO_REPL' AS [Bronze_Layer_SQLServerlessSchemaName], 'silver_HO-VSSQL-SVR01_DW_MO_REPL' AS [Silver_Layer_SQLServerlessSchemaName], '[StatusId] INT ,[StatusDescription] VARCHAR(510) ,[SubWorkFlow] VARCHAR(510) ,[SubActive] BIT ,[CreateDateTimeUTC] VARCHAR(8000)' AS [Bronze_Layer_ExternalTable_ColumnDefinition], 'None' AS [Notes], SYSUTCDATETIME() AS [InsertDateTimeUTC], '1' AS [IsActive]</v>
      </c>
    </row>
    <row r="16" spans="1:28" ht="16.5" customHeight="1">
      <c r="A16" t="s">
        <v>85</v>
      </c>
      <c r="B16" t="s">
        <v>51</v>
      </c>
      <c r="C16" t="s">
        <v>31</v>
      </c>
      <c r="D16" t="s">
        <v>32</v>
      </c>
      <c r="E16" t="s">
        <v>52</v>
      </c>
      <c r="F16" t="s">
        <v>35</v>
      </c>
      <c r="G16" t="s">
        <v>35</v>
      </c>
      <c r="H16" t="s">
        <v>173</v>
      </c>
      <c r="I16" t="s">
        <v>37</v>
      </c>
      <c r="J16" s="2" t="str">
        <f>IF(Table17[[#This Row],[Source_System_Type]]="OnPremisesSQLServer",_xlfn.CONCAT("SQLServer_",Table17[[#This Row],[Source_SQL_Server]],"_",Table17[[#This Row],[Source_SQL_Database]],"/",Table17[[#This Row],[Load_Type]],"/",Table17[[#This Row],[Business_Area]],"/",Table17[[#This Row],[Source_SQL_Schema]],".",Table17[[#This Row],[Source_SQL_Table]]),_xlfn.CONCAT("SQLServer_",LEFT(Table17[[#This Row],[Source_SQL_Server]], SEARCH(".",Table17[[#This Row],[Source_SQL_Server]])-1),"_",Table17[[#This Row],[Source_SQL_Database]],"/",Table17[[#This Row],[Load_Type]],"/",Table17[[#This Row],[Business_Area]],"/",Table17[[#This Row],[Source_SQL_Schema]],".",Table17[[#This Row],[Source_SQL_Table]]))</f>
        <v>SQLServer_HO-VSSQL-SVR01_DW_MO_REPL/BatchFullLoad/MortgageOrigination/dbo.CommEntities</v>
      </c>
      <c r="K16" s="7" t="s">
        <v>35</v>
      </c>
      <c r="L16" t="s">
        <v>38</v>
      </c>
      <c r="M16" t="s">
        <v>39</v>
      </c>
      <c r="N16" t="s">
        <v>35</v>
      </c>
      <c r="O16" t="s">
        <v>40</v>
      </c>
      <c r="P16" t="s">
        <v>41</v>
      </c>
      <c r="Q16" t="s">
        <v>55</v>
      </c>
      <c r="R16" t="s">
        <v>86</v>
      </c>
      <c r="S16" t="s">
        <v>35</v>
      </c>
      <c r="T16" t="s">
        <v>35</v>
      </c>
      <c r="U16" t="s">
        <v>35</v>
      </c>
      <c r="V16" t="s">
        <v>35</v>
      </c>
      <c r="W16" t="str">
        <f>IF(Table17[[#This Row],[Source_System_Type]] ="AzureSQLServer", _xlfn.CONCAT("bronze_",LEFT(Table17[[#This Row],[Source_SQL_Server]], SEARCH(".",Table17[[#This Row],[Source_SQL_Server]])-1), "_",Table17[[#This Row],[Source_SQL_Database]],""), _xlfn.CONCAT("bronze_",Table17[[#This Row],[Source_SQL_Server]], "_",Table17[[#This Row],[Source_SQL_Database]],"")
)</f>
        <v>bronze_HO-VSSQL-SVR01_DW_MO_REPL</v>
      </c>
      <c r="X16" t="str">
        <f>IF(Table17[[#This Row],[Source_System_Type]] ="AzureSQLServer", _xlfn.CONCAT("silver_",LEFT(Table17[[#This Row],[Source_SQL_Server]], SEARCH(".",Table17[[#This Row],[Source_SQL_Server]])-1), "_",Table17[[#This Row],[Source_SQL_Database]],""), _xlfn.CONCAT("silver_",Table17[[#This Row],[Source_SQL_Server]], "_",Table17[[#This Row],[Source_SQL_Database]],"")
)</f>
        <v>silver_HO-VSSQL-SVR01_DW_MO_REPL</v>
      </c>
      <c r="Y16" s="2" t="s">
        <v>87</v>
      </c>
      <c r="Z16" t="s">
        <v>58</v>
      </c>
      <c r="AA16">
        <v>1</v>
      </c>
      <c r="AB16" t="str">
        <f t="shared" si="0"/>
        <v>UNION ALL SELECT 'Dimension - Commision Entities - Better Life On Prem Data Warehouse' AS [Dataset] , NEWID() AS [ELT_DataFactory_SQL_To_DataLake_RawDataImportConfigList_GUID], 'SmartApps_DailyBatch' AS [Batch_Execution_Tag], 'MortgageOrigination' AS [Business_Area], 'OnPremisesSQLServer' AS [Source_System_Type], 'BatchFullLoad' AS [Load_Type], 'N/A' AS [Delta_Load_Source_LatestModifiedDateTime_Column], 'N/A' AS [Delta_Load_Additional_Filter_Conditions_Code], 'osdatumprodlakestorage' AS [Target_BlobStorage_StorageAccount], 'rawdata' AS [Target_BlobStorage_Container], 'SQLServer_HO-VSSQL-SVR01_DW_MO_REPL/BatchFullLoad/MortgageOrigination/dbo.CommEntities' AS [Target_BlobStorage_Directory], 'N/A' AS [Target_BlobStorage_FileName], 'parquet' AS [Target_BlobStorage_FileExtention], 'Parquet' AS [Target_BlobStorage_FileType], 'N/A' AS [Target_BlobStorage_ColumnDelimitter], 'HO-VSSQL-SVR01' AS [Source_SQL_Server], 'DW_MO_REPL' AS [Source_SQL_Database], 'dbo' AS [Source_SQL_Schema], 'CommEntities' AS [Source_SQL_Table], 'N/A' AS [Archive_BlobStorage_Container], 'N/A' AS [Archive_BlobStorage_Directory], 'N/A' AS [Archive_MoveOrCopy], 'N/A' AS [Archive_Frequency], 'bronze_HO-VSSQL-SVR01_DW_MO_REPL' AS [Bronze_Layer_SQLServerlessSchemaName], 'silver_HO-VSSQL-SVR01_DW_MO_REPL' AS [Silver_Layer_SQLServerlessSchemaName], '    [CommEntityId] INT,    [SrcCommEntityId] VARCHAR(255) ,    [CreatedOn] DATETIME ,    [LastEditedOn] DATETIME ,    [Name] VARCHAR(255) ,    [FirstName] VARCHAR(255) ,    [Surname] VARCHAR(255) ,    [EmployeeNumber] VARCHAR(255) ,    [IDPassport] VARCHAR(50) ,    [Active] BIT ,    [EntityTypeID] INT ,    [EntityType] VARCHAR(255) ,    [SrcParentCommEntityId] VARCHAR(255) ,    [ParentCommEntityId] INT ,    [SapRegionCode] VARCHAR(100) ,    [IsVatRegistered] BIT ,    [VatNumber] VARCHAR(255) ,    [CompanyRegistrationNumber] VARCHAR(510) ,    [IsRingFenced] BIT ,    [RingFenceStartDate] DATETIME ,    [RingFenceEndDate] DATETIME ,    [SrcSystem] VARCHAR(10) ,    [BusInd] VARCHAR(10) ,    [DW_MM_CommEntityId] VARCHAR(50) ,    [DW_BB_CommEntityId] VARCHAR(50) ,    [DWDate] DATETIME ,    [DWHash] VARCHAR(50) ,    [AssociateId] NVARCHAR(255) ,    [Custom1] VARCHAR(255) ,    [Custom2] VARCHAR(255) ,    [IsDeleted] BIT ,    [Is4DX] BIT ,    [IsP40] BIT ,[CreateDateTimeUTC] VARCHAR(8000)' AS [Bronze_Layer_ExternalTable_ColumnDefinition], 'None' AS [Notes], SYSUTCDATETIME() AS [InsertDateTimeUTC], '1' AS [IsActive]</v>
      </c>
    </row>
    <row r="17" spans="1:28" ht="16.5" customHeight="1">
      <c r="A17" t="s">
        <v>88</v>
      </c>
      <c r="B17" t="s">
        <v>51</v>
      </c>
      <c r="C17" t="s">
        <v>31</v>
      </c>
      <c r="D17" t="s">
        <v>32</v>
      </c>
      <c r="E17" t="s">
        <v>52</v>
      </c>
      <c r="F17" t="s">
        <v>35</v>
      </c>
      <c r="G17" t="s">
        <v>35</v>
      </c>
      <c r="H17" t="s">
        <v>173</v>
      </c>
      <c r="I17" t="s">
        <v>37</v>
      </c>
      <c r="J17" t="str">
        <f>IF(Table17[[#This Row],[Source_System_Type]]="OnPremisesSQLServer",_xlfn.CONCAT("SQLServer_",Table17[[#This Row],[Source_SQL_Server]],"_",Table17[[#This Row],[Source_SQL_Database]],"/",Table17[[#This Row],[Load_Type]],"/",Table17[[#This Row],[Business_Area]],"/",Table17[[#This Row],[Source_SQL_Schema]],".",Table17[[#This Row],[Source_SQL_Table]]),_xlfn.CONCAT("SQLServer_",LEFT(Table17[[#This Row],[Source_SQL_Server]], SEARCH(".",Table17[[#This Row],[Source_SQL_Server]])-1),"_",Table17[[#This Row],[Source_SQL_Database]],"/",Table17[[#This Row],[Load_Type]],"/",Table17[[#This Row],[Business_Area]],"/",Table17[[#This Row],[Source_SQL_Schema]],".",Table17[[#This Row],[Source_SQL_Table]]))</f>
        <v>SQLServer_HO-VSSQL-SVR01_DW_MM/BatchFullLoad/MortgageOrigination/dbo.RegionTargets</v>
      </c>
      <c r="K17" s="14" t="s">
        <v>35</v>
      </c>
      <c r="L17" t="s">
        <v>38</v>
      </c>
      <c r="M17" t="s">
        <v>39</v>
      </c>
      <c r="N17" t="s">
        <v>35</v>
      </c>
      <c r="O17" t="s">
        <v>40</v>
      </c>
      <c r="P17" t="s">
        <v>89</v>
      </c>
      <c r="Q17" t="s">
        <v>55</v>
      </c>
      <c r="R17" t="s">
        <v>90</v>
      </c>
      <c r="S17" t="s">
        <v>35</v>
      </c>
      <c r="T17" t="s">
        <v>35</v>
      </c>
      <c r="U17" t="s">
        <v>35</v>
      </c>
      <c r="V17" t="s">
        <v>35</v>
      </c>
      <c r="W17" t="str">
        <f>IF(Table17[[#This Row],[Source_System_Type]] ="AzureSQLServer", _xlfn.CONCAT("bronze_",LEFT(Table17[[#This Row],[Source_SQL_Server]], SEARCH(".",Table17[[#This Row],[Source_SQL_Server]])-1), "_",Table17[[#This Row],[Source_SQL_Database]],""), _xlfn.CONCAT("bronze_",Table17[[#This Row],[Source_SQL_Server]], "_",Table17[[#This Row],[Source_SQL_Database]],"")
)</f>
        <v>bronze_HO-VSSQL-SVR01_DW_MM</v>
      </c>
      <c r="X17" t="str">
        <f>IF(Table17[[#This Row],[Source_System_Type]] ="AzureSQLServer", _xlfn.CONCAT("silver_",LEFT(Table17[[#This Row],[Source_SQL_Server]], SEARCH(".",Table17[[#This Row],[Source_SQL_Server]])-1), "_",Table17[[#This Row],[Source_SQL_Database]],""), _xlfn.CONCAT("silver_",Table17[[#This Row],[Source_SQL_Server]], "_",Table17[[#This Row],[Source_SQL_Database]],"")
)</f>
        <v>silver_HO-VSSQL-SVR01_DW_MM</v>
      </c>
      <c r="Y17" s="2" t="s">
        <v>91</v>
      </c>
      <c r="Z17" t="s">
        <v>58</v>
      </c>
      <c r="AA17">
        <v>1</v>
      </c>
      <c r="AB17" t="str">
        <f t="shared" si="0"/>
        <v>UNION ALL SELECT 'Fact - Mortgage Max Region Targets - Better Life On Prem Data Warehouse' AS [Dataset] , NEWID() AS [ELT_DataFactory_SQL_To_DataLake_RawDataImportConfigList_GUID], 'SmartApps_DailyBatch' AS [Batch_Execution_Tag], 'MortgageOrigination' AS [Business_Area], 'OnPremisesSQLServer' AS [Source_System_Type], 'BatchFullLoad' AS [Load_Type], 'N/A' AS [Delta_Load_Source_LatestModifiedDateTime_Column], 'N/A' AS [Delta_Load_Additional_Filter_Conditions_Code], 'osdatumprodlakestorage' AS [Target_BlobStorage_StorageAccount], 'rawdata' AS [Target_BlobStorage_Container], 'SQLServer_HO-VSSQL-SVR01_DW_MM/BatchFullLoad/MortgageOrigination/dbo.RegionTargets' AS [Target_BlobStorage_Directory], 'N/A' AS [Target_BlobStorage_FileName], 'parquet' AS [Target_BlobStorage_FileExtention], 'Parquet' AS [Target_BlobStorage_FileType], 'N/A' AS [Target_BlobStorage_ColumnDelimitter], 'HO-VSSQL-SVR01' AS [Source_SQL_Server], 'DW_MM' AS [Source_SQL_Database], 'dbo' AS [Source_SQL_Schema], 'RegionTargets' AS [Source_SQL_Table], 'N/A' AS [Archive_BlobStorage_Container], 'N/A' AS [Archive_BlobStorage_Directory], 'N/A' AS [Archive_MoveOrCopy], 'N/A' AS [Archive_Frequency], 'bronze_HO-VSSQL-SVR01_DW_MM' AS [Bronze_Layer_SQLServerlessSchemaName], 'silver_HO-VSSQL-SVR01_DW_MM' AS [Silver_Layer_SQLServerlessSchemaName], '  [RegionId] INT, [TargetMonth] DATETIME, [IntakeVolume] FLOAT , [GrantVolume] FLOAT , [GrantValue] FLOAT , [RegistrationValue] FLOAT , [CreateDateTimeUTC] VARCHAR(8000)' AS [Bronze_Layer_ExternalTable_ColumnDefinition], 'None' AS [Notes], SYSUTCDATETIME() AS [InsertDateTimeUTC], '1' AS [IsActive]</v>
      </c>
    </row>
    <row r="18" spans="1:28" ht="16.5" customHeight="1">
      <c r="A18" s="11" t="s">
        <v>92</v>
      </c>
      <c r="B18" t="s">
        <v>51</v>
      </c>
      <c r="C18" t="s">
        <v>31</v>
      </c>
      <c r="D18" t="s">
        <v>32</v>
      </c>
      <c r="E18" t="s">
        <v>52</v>
      </c>
      <c r="F18" t="s">
        <v>35</v>
      </c>
      <c r="G18" t="s">
        <v>35</v>
      </c>
      <c r="H18" t="s">
        <v>173</v>
      </c>
      <c r="I18" t="s">
        <v>37</v>
      </c>
      <c r="J18" t="str">
        <f>IF(Table17[[#This Row],[Source_System_Type]]="OnPremisesSQLServer",_xlfn.CONCAT("SQLServer_",Table17[[#This Row],[Source_SQL_Server]],"_",Table17[[#This Row],[Source_SQL_Database]],"/",Table17[[#This Row],[Load_Type]],"/",Table17[[#This Row],[Business_Area]],"/",Table17[[#This Row],[Source_SQL_Schema]],".",Table17[[#This Row],[Source_SQL_Table]]),_xlfn.CONCAT("SQLServer_",LEFT(Table17[[#This Row],[Source_SQL_Server]], SEARCH(".",Table17[[#This Row],[Source_SQL_Server]])-1),"_",Table17[[#This Row],[Source_SQL_Database]],"/",Table17[[#This Row],[Load_Type]],"/",Table17[[#This Row],[Business_Area]],"/",Table17[[#This Row],[Source_SQL_Schema]],".",Table17[[#This Row],[Source_SQL_Table]]))</f>
        <v>SQLServer_HO-VSSQL-SVR01_APP_MM/BatchFullLoad/MortgageOrigination/dbo.vwAllEntities</v>
      </c>
      <c r="K18" s="14" t="s">
        <v>35</v>
      </c>
      <c r="L18" t="s">
        <v>38</v>
      </c>
      <c r="M18" t="s">
        <v>39</v>
      </c>
      <c r="N18" t="s">
        <v>35</v>
      </c>
      <c r="O18" t="s">
        <v>40</v>
      </c>
      <c r="P18" t="s">
        <v>93</v>
      </c>
      <c r="Q18" t="s">
        <v>55</v>
      </c>
      <c r="R18" t="s">
        <v>94</v>
      </c>
      <c r="S18" t="s">
        <v>35</v>
      </c>
      <c r="T18" t="s">
        <v>35</v>
      </c>
      <c r="U18" t="s">
        <v>35</v>
      </c>
      <c r="V18" t="s">
        <v>35</v>
      </c>
      <c r="W18" t="str">
        <f>IF(Table17[[#This Row],[Source_System_Type]] ="AzureSQLServer", _xlfn.CONCAT("bronze_",LEFT(Table17[[#This Row],[Source_SQL_Server]], SEARCH(".",Table17[[#This Row],[Source_SQL_Server]])-1), "_",Table17[[#This Row],[Source_SQL_Database]],""), _xlfn.CONCAT("bronze_",Table17[[#This Row],[Source_SQL_Server]], "_",Table17[[#This Row],[Source_SQL_Database]],"")
)</f>
        <v>bronze_HO-VSSQL-SVR01_APP_MM</v>
      </c>
      <c r="X18" t="str">
        <f>IF(Table17[[#This Row],[Source_System_Type]] ="AzureSQLServer", _xlfn.CONCAT("silver_",LEFT(Table17[[#This Row],[Source_SQL_Server]], SEARCH(".",Table17[[#This Row],[Source_SQL_Server]])-1), "_",Table17[[#This Row],[Source_SQL_Database]],""), _xlfn.CONCAT("silver_",Table17[[#This Row],[Source_SQL_Server]], "_",Table17[[#This Row],[Source_SQL_Database]],"")
)</f>
        <v>silver_HO-VSSQL-SVR01_APP_MM</v>
      </c>
      <c r="Y18" s="2" t="s">
        <v>95</v>
      </c>
      <c r="Z18" t="s">
        <v>58</v>
      </c>
      <c r="AA18">
        <v>1</v>
      </c>
      <c r="AB18" t="str">
        <f t="shared" si="0"/>
        <v>UNION ALL SELECT 'Reference Data - Better Life Data Warehouse - APP_MM - vwAllEntities' AS [Dataset] , NEWID() AS [ELT_DataFactory_SQL_To_DataLake_RawDataImportConfigList_GUID], 'SmartApps_DailyBatch' AS [Batch_Execution_Tag], 'MortgageOrigination' AS [Business_Area], 'OnPremisesSQLServer' AS [Source_System_Type], 'BatchFullLoad' AS [Load_Type], 'N/A' AS [Delta_Load_Source_LatestModifiedDateTime_Column], 'N/A' AS [Delta_Load_Additional_Filter_Conditions_Code], 'osdatumprodlakestorage' AS [Target_BlobStorage_StorageAccount], 'rawdata' AS [Target_BlobStorage_Container], 'SQLServer_HO-VSSQL-SVR01_APP_MM/BatchFullLoad/MortgageOrigination/dbo.vwAllEntities' AS [Target_BlobStorage_Directory], 'N/A' AS [Target_BlobStorage_FileName], 'parquet' AS [Target_BlobStorage_FileExtention], 'Parquet' AS [Target_BlobStorage_FileType], 'N/A' AS [Target_BlobStorage_ColumnDelimitter], 'HO-VSSQL-SVR01' AS [Source_SQL_Server], 'APP_MM' AS [Source_SQL_Database], 'dbo' AS [Source_SQL_Schema], 'vwAllEntities' AS [Source_SQL_Table], 'N/A' AS [Archive_BlobStorage_Container], 'N/A' AS [Archive_BlobStorage_Directory], 'N/A' AS [Archive_MoveOrCopy], 'N/A' AS [Archive_Frequency], 'bronze_HO-VSSQL-SVR01_APP_MM' AS [Bronze_Layer_SQLServerlessSchemaName], 'silver_HO-VSSQL-SVR01_APP_MM' AS [Silver_Layer_SQLServerlessSchemaName], '  [CMS_EntityId] INT, [ContractEntityName] VARCHAR(255), [Active] INT, [RelationshipManagerId] INT, [RelationshipManagerDisplayName] VARCHAR(255), [CommEntityId] INT, [BusinessEntityName] VARCHAR(255), [RegionId] INT, [RegionName] VARCHAR(255), [ChannelId] INT, [ChannelName] VARCHAR(255), [CMS_BranchEntityId] VARCHAR(255), [BranchContractEntityName] VARCHAR(255), [BranchRelationshipManagerId] VARCHAR(255), [BranchRelationshipManagerDisplayName] VARCHAR(255), [BranchCommEntityId] VARCHAR(255), [BranchEntityName] VARCHAR(255), [BranchRegionId] VARCHAR(255), [BranchRegionName] VARCHAR(255), [CreateDateTimeUTC] VARCHAR(8000)' AS [Bronze_Layer_ExternalTable_ColumnDefinition], 'None' AS [Notes], SYSUTCDATETIME() AS [InsertDateTimeUTC], '1' AS [IsActive]</v>
      </c>
    </row>
    <row r="19" spans="1:28" ht="16.5" customHeight="1">
      <c r="A19" s="11" t="s">
        <v>96</v>
      </c>
      <c r="B19" t="s">
        <v>51</v>
      </c>
      <c r="C19" t="s">
        <v>31</v>
      </c>
      <c r="D19" t="s">
        <v>32</v>
      </c>
      <c r="E19" t="s">
        <v>52</v>
      </c>
      <c r="F19" t="s">
        <v>35</v>
      </c>
      <c r="G19" t="s">
        <v>35</v>
      </c>
      <c r="H19" t="s">
        <v>173</v>
      </c>
      <c r="I19" t="s">
        <v>37</v>
      </c>
      <c r="J19" t="str">
        <f>IF(Table17[[#This Row],[Source_System_Type]]="OnPremisesSQLServer",_xlfn.CONCAT("SQLServer_",Table17[[#This Row],[Source_SQL_Server]],"_",Table17[[#This Row],[Source_SQL_Database]],"/",Table17[[#This Row],[Load_Type]],"/",Table17[[#This Row],[Business_Area]],"/",Table17[[#This Row],[Source_SQL_Schema]],".",Table17[[#This Row],[Source_SQL_Table]]),_xlfn.CONCAT("SQLServer_",LEFT(Table17[[#This Row],[Source_SQL_Server]], SEARCH(".",Table17[[#This Row],[Source_SQL_Server]])-1),"_",Table17[[#This Row],[Source_SQL_Database]],"/",Table17[[#This Row],[Load_Type]],"/",Table17[[#This Row],[Business_Area]],"/",Table17[[#This Row],[Source_SQL_Schema]],".",Table17[[#This Row],[Source_SQL_Table]]))</f>
        <v>SQLServer_HO-VSSQL-SVR01_DW_MO/BatchFullLoad/MortgageOrigination/dbo.vwMMEntityBranchRegionMapping_FullMap</v>
      </c>
      <c r="K19" s="14" t="s">
        <v>35</v>
      </c>
      <c r="L19" t="s">
        <v>38</v>
      </c>
      <c r="M19" t="s">
        <v>39</v>
      </c>
      <c r="N19" t="s">
        <v>35</v>
      </c>
      <c r="O19" t="s">
        <v>40</v>
      </c>
      <c r="P19" t="s">
        <v>67</v>
      </c>
      <c r="Q19" t="s">
        <v>55</v>
      </c>
      <c r="R19" t="s">
        <v>97</v>
      </c>
      <c r="S19" t="s">
        <v>35</v>
      </c>
      <c r="T19" t="s">
        <v>35</v>
      </c>
      <c r="U19" t="s">
        <v>35</v>
      </c>
      <c r="V19" t="s">
        <v>35</v>
      </c>
      <c r="W19" t="str">
        <f>IF(Table17[[#This Row],[Source_System_Type]] ="AzureSQLServer", _xlfn.CONCAT("bronze_",LEFT(Table17[[#This Row],[Source_SQL_Server]], SEARCH(".",Table17[[#This Row],[Source_SQL_Server]])-1), "_",Table17[[#This Row],[Source_SQL_Database]],""), _xlfn.CONCAT("bronze_",Table17[[#This Row],[Source_SQL_Server]], "_",Table17[[#This Row],[Source_SQL_Database]],"")
)</f>
        <v>bronze_HO-VSSQL-SVR01_DW_MO</v>
      </c>
      <c r="X19" t="str">
        <f>IF(Table17[[#This Row],[Source_System_Type]] ="AzureSQLServer", _xlfn.CONCAT("silver_",LEFT(Table17[[#This Row],[Source_SQL_Server]], SEARCH(".",Table17[[#This Row],[Source_SQL_Server]])-1), "_",Table17[[#This Row],[Source_SQL_Database]],""), _xlfn.CONCAT("silver_",Table17[[#This Row],[Source_SQL_Server]], "_",Table17[[#This Row],[Source_SQL_Database]],"")
)</f>
        <v>silver_HO-VSSQL-SVR01_DW_MO</v>
      </c>
      <c r="Y19" s="2" t="s">
        <v>98</v>
      </c>
      <c r="Z19" t="s">
        <v>58</v>
      </c>
      <c r="AA19">
        <v>1</v>
      </c>
      <c r="AB19" t="str">
        <f t="shared" si="0"/>
        <v>UNION ALL SELECT 'Reference Data - Better Life Data Warehouse - DW_MO - vwMMEntityBranchRegionMapping_FullMap' AS [Dataset] , NEWID() AS [ELT_DataFactory_SQL_To_DataLake_RawDataImportConfigList_GUID], 'SmartApps_DailyBatch' AS [Batch_Execution_Tag], 'MortgageOrigination' AS [Business_Area], 'OnPremisesSQLServer' AS [Source_System_Type], 'BatchFullLoad' AS [Load_Type], 'N/A' AS [Delta_Load_Source_LatestModifiedDateTime_Column], 'N/A' AS [Delta_Load_Additional_Filter_Conditions_Code], 'osdatumprodlakestorage' AS [Target_BlobStorage_StorageAccount], 'rawdata' AS [Target_BlobStorage_Container], 'SQLServer_HO-VSSQL-SVR01_DW_MO/BatchFullLoad/MortgageOrigination/dbo.vwMMEntityBranchRegionMapping_FullMap' AS [Target_BlobStorage_Directory], 'N/A' AS [Target_BlobStorage_FileName], 'parquet' AS [Target_BlobStorage_FileExtention], 'Parquet' AS [Target_BlobStorage_FileType], 'N/A' AS [Target_BlobStorage_ColumnDelimitter], 'HO-VSSQL-SVR01' AS [Source_SQL_Server], 'DW_MO' AS [Source_SQL_Database], 'dbo' AS [Source_SQL_Schema], 'vwMMEntityBranchRegionMapping_FullMap' AS [Source_SQL_Table], 'N/A' AS [Archive_BlobStorage_Container], 'N/A' AS [Archive_BlobStorage_Directory], 'N/A' AS [Archive_MoveOrCopy], 'N/A' AS [Archive_Frequency], 'bronze_HO-VSSQL-SVR01_DW_MO' AS [Bronze_Layer_SQLServerlessSchemaName], 'silver_HO-VSSQL-SVR01_DW_MO' AS [Silver_Layer_SQLServerlessSchemaName], '   [BranchId] INT , [BusinessEntityId] INT , [RegionId] INT , [Region] VARCHAR(255) , [RelationshipManagerId] INT , [RelationshipManagerDisplayName] VARCHAR(255) ,  [CreateDateTimeUTC] VARCHAR(8000)' AS [Bronze_Layer_ExternalTable_ColumnDefinition], 'None' AS [Notes], SYSUTCDATETIME() AS [InsertDateTimeUTC], '1' AS [IsActive]</v>
      </c>
    </row>
    <row r="20" spans="1:28" ht="16.5" customHeight="1">
      <c r="A20" s="11" t="s">
        <v>99</v>
      </c>
      <c r="B20" t="s">
        <v>51</v>
      </c>
      <c r="C20" t="s">
        <v>31</v>
      </c>
      <c r="D20" t="s">
        <v>32</v>
      </c>
      <c r="E20" t="s">
        <v>52</v>
      </c>
      <c r="F20" t="s">
        <v>35</v>
      </c>
      <c r="G20" t="s">
        <v>35</v>
      </c>
      <c r="H20" t="s">
        <v>173</v>
      </c>
      <c r="I20" t="s">
        <v>37</v>
      </c>
      <c r="J20" t="str">
        <f>IF(Table17[[#This Row],[Source_System_Type]]="OnPremisesSQLServer",_xlfn.CONCAT("SQLServer_",Table17[[#This Row],[Source_SQL_Server]],"_",Table17[[#This Row],[Source_SQL_Database]],"/",Table17[[#This Row],[Load_Type]],"/",Table17[[#This Row],[Business_Area]],"/",Table17[[#This Row],[Source_SQL_Schema]],".",Table17[[#This Row],[Source_SQL_Table]]),_xlfn.CONCAT("SQLServer_",LEFT(Table17[[#This Row],[Source_SQL_Server]], SEARCH(".",Table17[[#This Row],[Source_SQL_Server]])-1),"_",Table17[[#This Row],[Source_SQL_Database]],"/",Table17[[#This Row],[Load_Type]],"/",Table17[[#This Row],[Business_Area]],"/",Table17[[#This Row],[Source_SQL_Schema]],".",Table17[[#This Row],[Source_SQL_Table]]))</f>
        <v>SQLServer_HO-VSSQL-SVR01_DW_MM/BatchFullLoad/MortgageOrigination/dbo.vwRuralLookUp</v>
      </c>
      <c r="K20" s="14" t="s">
        <v>35</v>
      </c>
      <c r="L20" t="s">
        <v>38</v>
      </c>
      <c r="M20" t="s">
        <v>39</v>
      </c>
      <c r="N20" t="s">
        <v>35</v>
      </c>
      <c r="O20" t="s">
        <v>40</v>
      </c>
      <c r="P20" t="s">
        <v>89</v>
      </c>
      <c r="Q20" t="s">
        <v>55</v>
      </c>
      <c r="R20" t="s">
        <v>100</v>
      </c>
      <c r="S20" t="s">
        <v>35</v>
      </c>
      <c r="T20" t="s">
        <v>35</v>
      </c>
      <c r="U20" t="s">
        <v>35</v>
      </c>
      <c r="V20" t="s">
        <v>35</v>
      </c>
      <c r="W20" t="str">
        <f>IF(Table17[[#This Row],[Source_System_Type]] ="AzureSQLServer", _xlfn.CONCAT("bronze_",LEFT(Table17[[#This Row],[Source_SQL_Server]], SEARCH(".",Table17[[#This Row],[Source_SQL_Server]])-1), "_",Table17[[#This Row],[Source_SQL_Database]],""), _xlfn.CONCAT("bronze_",Table17[[#This Row],[Source_SQL_Server]], "_",Table17[[#This Row],[Source_SQL_Database]],"")
)</f>
        <v>bronze_HO-VSSQL-SVR01_DW_MM</v>
      </c>
      <c r="X20" t="str">
        <f>IF(Table17[[#This Row],[Source_System_Type]] ="AzureSQLServer", _xlfn.CONCAT("silver_",LEFT(Table17[[#This Row],[Source_SQL_Server]], SEARCH(".",Table17[[#This Row],[Source_SQL_Server]])-1), "_",Table17[[#This Row],[Source_SQL_Database]],""), _xlfn.CONCAT("silver_",Table17[[#This Row],[Source_SQL_Server]], "_",Table17[[#This Row],[Source_SQL_Database]],"")
)</f>
        <v>silver_HO-VSSQL-SVR01_DW_MM</v>
      </c>
      <c r="Y20" t="s">
        <v>101</v>
      </c>
      <c r="Z20" t="s">
        <v>58</v>
      </c>
      <c r="AA20">
        <v>1</v>
      </c>
      <c r="AB20" t="str">
        <f t="shared" si="0"/>
        <v>UNION ALL SELECT 'Reference Data - Better Life Data Warehouse - DW_MM - vwRuralLookUp' AS [Dataset] , NEWID() AS [ELT_DataFactory_SQL_To_DataLake_RawDataImportConfigList_GUID], 'SmartApps_DailyBatch' AS [Batch_Execution_Tag], 'MortgageOrigination' AS [Business_Area], 'OnPremisesSQLServer' AS [Source_System_Type], 'BatchFullLoad' AS [Load_Type], 'N/A' AS [Delta_Load_Source_LatestModifiedDateTime_Column], 'N/A' AS [Delta_Load_Additional_Filter_Conditions_Code], 'osdatumprodlakestorage' AS [Target_BlobStorage_StorageAccount], 'rawdata' AS [Target_BlobStorage_Container], 'SQLServer_HO-VSSQL-SVR01_DW_MM/BatchFullLoad/MortgageOrigination/dbo.vwRuralLookUp' AS [Target_BlobStorage_Directory], 'N/A' AS [Target_BlobStorage_FileName], 'parquet' AS [Target_BlobStorage_FileExtention], 'Parquet' AS [Target_BlobStorage_FileType], 'N/A' AS [Target_BlobStorage_ColumnDelimitter], 'HO-VSSQL-SVR01' AS [Source_SQL_Server], 'DW_MM' AS [Source_SQL_Database], 'dbo' AS [Source_SQL_Schema], 'vwRuralLookUp' AS [Source_SQL_Table], 'N/A' AS [Archive_BlobStorage_Container], 'N/A' AS [Archive_BlobStorage_Directory], 'N/A' AS [Archive_MoveOrCopy], 'N/A' AS [Archive_Frequency], 'bronze_HO-VSSQL-SVR01_DW_MM' AS [Bronze_Layer_SQLServerlessSchemaName], 'silver_HO-VSSQL-SVR01_DW_MM' AS [Silver_Layer_SQLServerlessSchemaName], '  [BusinessEntityId] INT, [RegionId] INT, [Region] VARCHAr(255), [RelationshipManagerId] INT, [RelationshipManagerDisplayName] VARCHAR(255), [CreateDateTimeUTC] VARCHAR(8000)' AS [Bronze_Layer_ExternalTable_ColumnDefinition], 'None' AS [Notes], SYSUTCDATETIME() AS [InsertDateTimeUTC], '1' AS [IsActive]</v>
      </c>
    </row>
    <row r="21" spans="1:28" ht="16.5" customHeight="1">
      <c r="A21" s="11" t="s">
        <v>102</v>
      </c>
      <c r="B21" t="s">
        <v>51</v>
      </c>
      <c r="C21" t="s">
        <v>31</v>
      </c>
      <c r="D21" t="s">
        <v>32</v>
      </c>
      <c r="E21" t="s">
        <v>52</v>
      </c>
      <c r="F21" t="s">
        <v>35</v>
      </c>
      <c r="G21" t="s">
        <v>35</v>
      </c>
      <c r="H21" t="s">
        <v>173</v>
      </c>
      <c r="I21" t="s">
        <v>37</v>
      </c>
      <c r="J21" t="str">
        <f>IF(Table17[[#This Row],[Source_System_Type]]="OnPremisesSQLServer",_xlfn.CONCAT("SQLServer_",Table17[[#This Row],[Source_SQL_Server]],"_",Table17[[#This Row],[Source_SQL_Database]],"/",Table17[[#This Row],[Load_Type]],"/",Table17[[#This Row],[Business_Area]],"/",Table17[[#This Row],[Source_SQL_Schema]],".",Table17[[#This Row],[Source_SQL_Table]]),_xlfn.CONCAT("SQLServer_",LEFT(Table17[[#This Row],[Source_SQL_Server]], SEARCH(".",Table17[[#This Row],[Source_SQL_Server]])-1),"_",Table17[[#This Row],[Source_SQL_Database]],"/",Table17[[#This Row],[Load_Type]],"/",Table17[[#This Row],[Business_Area]],"/",Table17[[#This Row],[Source_SQL_Schema]],".",Table17[[#This Row],[Source_SQL_Table]]))</f>
        <v>SQLServer_HO-VSSQL-SVR01_DW_MM/BatchFullLoad/MortgageOrigination/dbo.vwRuralLookUpBranch</v>
      </c>
      <c r="K21" s="14" t="s">
        <v>35</v>
      </c>
      <c r="L21" t="s">
        <v>38</v>
      </c>
      <c r="M21" t="s">
        <v>39</v>
      </c>
      <c r="N21" t="s">
        <v>35</v>
      </c>
      <c r="O21" t="s">
        <v>40</v>
      </c>
      <c r="P21" t="s">
        <v>89</v>
      </c>
      <c r="Q21" t="s">
        <v>55</v>
      </c>
      <c r="R21" t="s">
        <v>103</v>
      </c>
      <c r="S21" t="s">
        <v>35</v>
      </c>
      <c r="T21" t="s">
        <v>35</v>
      </c>
      <c r="U21" t="s">
        <v>35</v>
      </c>
      <c r="V21" t="s">
        <v>35</v>
      </c>
      <c r="W21" t="str">
        <f>IF(Table17[[#This Row],[Source_System_Type]] ="AzureSQLServer", _xlfn.CONCAT("bronze_",LEFT(Table17[[#This Row],[Source_SQL_Server]], SEARCH(".",Table17[[#This Row],[Source_SQL_Server]])-1), "_",Table17[[#This Row],[Source_SQL_Database]],""), _xlfn.CONCAT("bronze_",Table17[[#This Row],[Source_SQL_Server]], "_",Table17[[#This Row],[Source_SQL_Database]],"")
)</f>
        <v>bronze_HO-VSSQL-SVR01_DW_MM</v>
      </c>
      <c r="X21" t="str">
        <f>IF(Table17[[#This Row],[Source_System_Type]] ="AzureSQLServer", _xlfn.CONCAT("silver_",LEFT(Table17[[#This Row],[Source_SQL_Server]], SEARCH(".",Table17[[#This Row],[Source_SQL_Server]])-1), "_",Table17[[#This Row],[Source_SQL_Database]],""), _xlfn.CONCAT("silver_",Table17[[#This Row],[Source_SQL_Server]], "_",Table17[[#This Row],[Source_SQL_Database]],"")
)</f>
        <v>silver_HO-VSSQL-SVR01_DW_MM</v>
      </c>
      <c r="Y21" t="s">
        <v>104</v>
      </c>
      <c r="Z21" t="s">
        <v>58</v>
      </c>
      <c r="AA21">
        <v>1</v>
      </c>
      <c r="AB21" t="str">
        <f t="shared" si="0"/>
        <v>UNION ALL SELECT 'Reference Data - Better Life Data Warehouse - DW_MM - vwRuralLookUpBranch' AS [Dataset] , NEWID() AS [ELT_DataFactory_SQL_To_DataLake_RawDataImportConfigList_GUID], 'SmartApps_DailyBatch' AS [Batch_Execution_Tag], 'MortgageOrigination' AS [Business_Area], 'OnPremisesSQLServer' AS [Source_System_Type], 'BatchFullLoad' AS [Load_Type], 'N/A' AS [Delta_Load_Source_LatestModifiedDateTime_Column], 'N/A' AS [Delta_Load_Additional_Filter_Conditions_Code], 'osdatumprodlakestorage' AS [Target_BlobStorage_StorageAccount], 'rawdata' AS [Target_BlobStorage_Container], 'SQLServer_HO-VSSQL-SVR01_DW_MM/BatchFullLoad/MortgageOrigination/dbo.vwRuralLookUpBranch' AS [Target_BlobStorage_Directory], 'N/A' AS [Target_BlobStorage_FileName], 'parquet' AS [Target_BlobStorage_FileExtention], 'Parquet' AS [Target_BlobStorage_FileType], 'N/A' AS [Target_BlobStorage_ColumnDelimitter], 'HO-VSSQL-SVR01' AS [Source_SQL_Server], 'DW_MM' AS [Source_SQL_Database], 'dbo' AS [Source_SQL_Schema], 'vwRuralLookUpBranch' AS [Source_SQL_Table], 'N/A' AS [Archive_BlobStorage_Container], 'N/A' AS [Archive_BlobStorage_Directory], 'N/A' AS [Archive_MoveOrCopy], 'N/A' AS [Archive_Frequency], 'bronze_HO-VSSQL-SVR01_DW_MM' AS [Bronze_Layer_SQLServerlessSchemaName], 'silver_HO-VSSQL-SVR01_DW_MM' AS [Silver_Layer_SQLServerlessSchemaName], '  [BranchId] INT, [RegionId] INT, [Region] VARCHAR(255), [RelationshipManagerId] VARCHAR(255), [RelationshipManagerDisplayName] VARCHAR(255), [CreateDateTimeUTC] VARCHAR(8000)' AS [Bronze_Layer_ExternalTable_ColumnDefinition], 'None' AS [Notes], SYSUTCDATETIME() AS [InsertDateTimeUTC], '1' AS [IsActive]</v>
      </c>
    </row>
    <row r="22" spans="1:28" ht="16.5" customHeight="1">
      <c r="A22" s="11" t="s">
        <v>105</v>
      </c>
      <c r="B22" t="s">
        <v>51</v>
      </c>
      <c r="C22" t="s">
        <v>31</v>
      </c>
      <c r="D22" t="s">
        <v>32</v>
      </c>
      <c r="E22" t="s">
        <v>52</v>
      </c>
      <c r="F22" t="s">
        <v>35</v>
      </c>
      <c r="G22" t="s">
        <v>35</v>
      </c>
      <c r="H22" t="s">
        <v>173</v>
      </c>
      <c r="I22" t="s">
        <v>37</v>
      </c>
      <c r="J22" t="str">
        <f>IF(Table17[[#This Row],[Source_System_Type]]="OnPremisesSQLServer",_xlfn.CONCAT("SQLServer_",Table17[[#This Row],[Source_SQL_Server]],"_",Table17[[#This Row],[Source_SQL_Database]],"/",Table17[[#This Row],[Load_Type]],"/",Table17[[#This Row],[Business_Area]],"/",Table17[[#This Row],[Source_SQL_Schema]],".",Table17[[#This Row],[Source_SQL_Table]]),_xlfn.CONCAT("SQLServer_",LEFT(Table17[[#This Row],[Source_SQL_Server]], SEARCH(".",Table17[[#This Row],[Source_SQL_Server]])-1),"_",Table17[[#This Row],[Source_SQL_Database]],"/",Table17[[#This Row],[Load_Type]],"/",Table17[[#This Row],[Business_Area]],"/",Table17[[#This Row],[Source_SQL_Schema]],".",Table17[[#This Row],[Source_SQL_Table]]))</f>
        <v>SQLServer_HO-VSSQL-SVR01_DW_MM/BatchFullLoad/MortgageOrigination/dbo.vwRuralLookUpConsultant</v>
      </c>
      <c r="K22" s="14" t="s">
        <v>35</v>
      </c>
      <c r="L22" t="s">
        <v>38</v>
      </c>
      <c r="M22" t="s">
        <v>39</v>
      </c>
      <c r="N22" t="s">
        <v>35</v>
      </c>
      <c r="O22" t="s">
        <v>40</v>
      </c>
      <c r="P22" t="s">
        <v>89</v>
      </c>
      <c r="Q22" t="s">
        <v>55</v>
      </c>
      <c r="R22" t="s">
        <v>106</v>
      </c>
      <c r="S22" t="s">
        <v>35</v>
      </c>
      <c r="T22" t="s">
        <v>35</v>
      </c>
      <c r="U22" t="s">
        <v>35</v>
      </c>
      <c r="V22" t="s">
        <v>35</v>
      </c>
      <c r="W22" t="str">
        <f>IF(Table17[[#This Row],[Source_System_Type]] ="AzureSQLServer", _xlfn.CONCAT("bronze_",LEFT(Table17[[#This Row],[Source_SQL_Server]], SEARCH(".",Table17[[#This Row],[Source_SQL_Server]])-1), "_",Table17[[#This Row],[Source_SQL_Database]],""), _xlfn.CONCAT("bronze_",Table17[[#This Row],[Source_SQL_Server]], "_",Table17[[#This Row],[Source_SQL_Database]],"")
)</f>
        <v>bronze_HO-VSSQL-SVR01_DW_MM</v>
      </c>
      <c r="X22" t="str">
        <f>IF(Table17[[#This Row],[Source_System_Type]] ="AzureSQLServer", _xlfn.CONCAT("silver_",LEFT(Table17[[#This Row],[Source_SQL_Server]], SEARCH(".",Table17[[#This Row],[Source_SQL_Server]])-1), "_",Table17[[#This Row],[Source_SQL_Database]],""), _xlfn.CONCAT("silver_",Table17[[#This Row],[Source_SQL_Server]], "_",Table17[[#This Row],[Source_SQL_Database]],"")
)</f>
        <v>silver_HO-VSSQL-SVR01_DW_MM</v>
      </c>
      <c r="Y22" t="s">
        <v>107</v>
      </c>
      <c r="Z22" t="s">
        <v>58</v>
      </c>
      <c r="AA22">
        <v>1</v>
      </c>
      <c r="AB22" t="str">
        <f t="shared" si="0"/>
        <v>UNION ALL SELECT 'Reference Data - Better Life Data Warehouse - DW_MM - vwRuralLookUpConsultant' AS [Dataset] , NEWID() AS [ELT_DataFactory_SQL_To_DataLake_RawDataImportConfigList_GUID], 'SmartApps_DailyBatch' AS [Batch_Execution_Tag], 'MortgageOrigination' AS [Business_Area], 'OnPremisesSQLServer' AS [Source_System_Type], 'BatchFullLoad' AS [Load_Type], 'N/A' AS [Delta_Load_Source_LatestModifiedDateTime_Column], 'N/A' AS [Delta_Load_Additional_Filter_Conditions_Code], 'osdatumprodlakestorage' AS [Target_BlobStorage_StorageAccount], 'rawdata' AS [Target_BlobStorage_Container], 'SQLServer_HO-VSSQL-SVR01_DW_MM/BatchFullLoad/MortgageOrigination/dbo.vwRuralLookUpConsultant' AS [Target_BlobStorage_Directory], 'N/A' AS [Target_BlobStorage_FileName], 'parquet' AS [Target_BlobStorage_FileExtention], 'Parquet' AS [Target_BlobStorage_FileType], 'N/A' AS [Target_BlobStorage_ColumnDelimitter], 'HO-VSSQL-SVR01' AS [Source_SQL_Server], 'DW_MM' AS [Source_SQL_Database], 'dbo' AS [Source_SQL_Schema], 'vwRuralLookUpConsultant' AS [Source_SQL_Table], 'N/A' AS [Archive_BlobStorage_Container], 'N/A' AS [Archive_BlobStorage_Directory], 'N/A' AS [Archive_MoveOrCopy], 'N/A' AS [Archive_Frequency], 'bronze_HO-VSSQL-SVR01_DW_MM' AS [Bronze_Layer_SQLServerlessSchemaName], 'silver_HO-VSSQL-SVR01_DW_MM' AS [Silver_Layer_SQLServerlessSchemaName], '  [ConsultantId] INT, [RegionId] INT, [Region] VARCHAR(255), [RelationshipManagerId] INT, [RelationshipManagerDisplayName] VARCHAR(255), [CreateDateTimeUTC] VARCHAR(8000)' AS [Bronze_Layer_ExternalTable_ColumnDefinition], 'None' AS [Notes], SYSUTCDATETIME() AS [InsertDateTimeUTC], '1' AS [IsActive]</v>
      </c>
    </row>
    <row r="23" spans="1:28" ht="16.5" customHeight="1">
      <c r="A23" s="11" t="s">
        <v>108</v>
      </c>
      <c r="B23" t="s">
        <v>51</v>
      </c>
      <c r="C23" t="s">
        <v>31</v>
      </c>
      <c r="D23" t="s">
        <v>32</v>
      </c>
      <c r="E23" t="s">
        <v>52</v>
      </c>
      <c r="F23" t="s">
        <v>35</v>
      </c>
      <c r="G23" t="s">
        <v>35</v>
      </c>
      <c r="H23" t="s">
        <v>173</v>
      </c>
      <c r="I23" t="s">
        <v>37</v>
      </c>
      <c r="J23" t="str">
        <f>IF(Table17[[#This Row],[Source_System_Type]]="OnPremisesSQLServer",_xlfn.CONCAT("SQLServer_",Table17[[#This Row],[Source_SQL_Server]],"_",Table17[[#This Row],[Source_SQL_Database]],"/",Table17[[#This Row],[Load_Type]],"/",Table17[[#This Row],[Business_Area]],"/",Table17[[#This Row],[Source_SQL_Schema]],".",Table17[[#This Row],[Source_SQL_Table]]),_xlfn.CONCAT("SQLServer_",LEFT(Table17[[#This Row],[Source_SQL_Server]], SEARCH(".",Table17[[#This Row],[Source_SQL_Server]])-1),"_",Table17[[#This Row],[Source_SQL_Database]],"/",Table17[[#This Row],[Load_Type]],"/",Table17[[#This Row],[Business_Area]],"/",Table17[[#This Row],[Source_SQL_Schema]],".",Table17[[#This Row],[Source_SQL_Table]]))</f>
        <v>SQLServer_HO-VSSQL-SVR01_DW_MM/BatchFullLoad/MortgageOrigination/rpt.luFinBondEntities</v>
      </c>
      <c r="K23" s="14" t="s">
        <v>35</v>
      </c>
      <c r="L23" t="s">
        <v>38</v>
      </c>
      <c r="M23" t="s">
        <v>39</v>
      </c>
      <c r="N23" t="s">
        <v>35</v>
      </c>
      <c r="O23" t="s">
        <v>40</v>
      </c>
      <c r="P23" t="s">
        <v>89</v>
      </c>
      <c r="Q23" t="s">
        <v>109</v>
      </c>
      <c r="R23" t="s">
        <v>110</v>
      </c>
      <c r="S23" t="s">
        <v>35</v>
      </c>
      <c r="T23" t="s">
        <v>35</v>
      </c>
      <c r="U23" t="s">
        <v>35</v>
      </c>
      <c r="V23" t="s">
        <v>35</v>
      </c>
      <c r="W23" t="str">
        <f>IF(Table17[[#This Row],[Source_System_Type]] ="AzureSQLServer", _xlfn.CONCAT("bronze_",LEFT(Table17[[#This Row],[Source_SQL_Server]], SEARCH(".",Table17[[#This Row],[Source_SQL_Server]])-1), "_",Table17[[#This Row],[Source_SQL_Database]],""), _xlfn.CONCAT("bronze_",Table17[[#This Row],[Source_SQL_Server]], "_",Table17[[#This Row],[Source_SQL_Database]],"")
)</f>
        <v>bronze_HO-VSSQL-SVR01_DW_MM</v>
      </c>
      <c r="X23" t="str">
        <f>IF(Table17[[#This Row],[Source_System_Type]] ="AzureSQLServer", _xlfn.CONCAT("silver_",LEFT(Table17[[#This Row],[Source_SQL_Server]], SEARCH(".",Table17[[#This Row],[Source_SQL_Server]])-1), "_",Table17[[#This Row],[Source_SQL_Database]],""), _xlfn.CONCAT("silver_",Table17[[#This Row],[Source_SQL_Server]], "_",Table17[[#This Row],[Source_SQL_Database]],"")
)</f>
        <v>silver_HO-VSSQL-SVR01_DW_MM</v>
      </c>
      <c r="Y23" t="s">
        <v>111</v>
      </c>
      <c r="Z23" t="s">
        <v>58</v>
      </c>
      <c r="AA23">
        <v>1</v>
      </c>
      <c r="AB23" t="str">
        <f t="shared" si="0"/>
        <v>UNION ALL SELECT 'Reference Data - Better Life Data Warehouse - DW_MM - luFinBondEntities' AS [Dataset] , NEWID() AS [ELT_DataFactory_SQL_To_DataLake_RawDataImportConfigList_GUID], 'SmartApps_DailyBatch' AS [Batch_Execution_Tag], 'MortgageOrigination' AS [Business_Area], 'OnPremisesSQLServer' AS [Source_System_Type], 'BatchFullLoad' AS [Load_Type], 'N/A' AS [Delta_Load_Source_LatestModifiedDateTime_Column], 'N/A' AS [Delta_Load_Additional_Filter_Conditions_Code], 'osdatumprodlakestorage' AS [Target_BlobStorage_StorageAccount], 'rawdata' AS [Target_BlobStorage_Container], 'SQLServer_HO-VSSQL-SVR01_DW_MM/BatchFullLoad/MortgageOrigination/rpt.luFinBondEntities' AS [Target_BlobStorage_Directory], 'N/A' AS [Target_BlobStorage_FileName], 'parquet' AS [Target_BlobStorage_FileExtention], 'Parquet' AS [Target_BlobStorage_FileType], 'N/A' AS [Target_BlobStorage_ColumnDelimitter], 'HO-VSSQL-SVR01' AS [Source_SQL_Server], 'DW_MM' AS [Source_SQL_Database], 'rpt' AS [Source_SQL_Schema], 'luFinBondEntities' AS [Source_SQL_Table], 'N/A' AS [Archive_BlobStorage_Container], 'N/A' AS [Archive_BlobStorage_Directory], 'N/A' AS [Archive_MoveOrCopy], 'N/A' AS [Archive_Frequency], 'bronze_HO-VSSQL-SVR01_DW_MM' AS [Bronze_Layer_SQLServerlessSchemaName], 'silver_HO-VSSQL-SVR01_DW_MM' AS [Silver_Layer_SQLServerlessSchemaName], '  [BusinessEntityId] INT, [RegionId] INT, [Region] VARCHAR(8000), [RelationshipManagerId] INT, [RelationshipManagerDisplayName] VARCHAR(8000), [CreateDateTimeUTC] VARCHAR(8000)' AS [Bronze_Layer_ExternalTable_ColumnDefinition], 'None' AS [Notes], SYSUTCDATETIME() AS [InsertDateTimeUTC], '1' AS [IsActive]</v>
      </c>
    </row>
    <row r="24" spans="1:28" ht="16.5" customHeight="1">
      <c r="A24" s="11" t="s">
        <v>112</v>
      </c>
      <c r="B24" t="s">
        <v>51</v>
      </c>
      <c r="C24" t="s">
        <v>31</v>
      </c>
      <c r="D24" t="s">
        <v>32</v>
      </c>
      <c r="E24" t="s">
        <v>52</v>
      </c>
      <c r="F24" t="s">
        <v>35</v>
      </c>
      <c r="G24" t="s">
        <v>35</v>
      </c>
      <c r="H24" t="s">
        <v>173</v>
      </c>
      <c r="I24" t="s">
        <v>37</v>
      </c>
      <c r="J24" t="str">
        <f>IF(Table17[[#This Row],[Source_System_Type]]="OnPremisesSQLServer",_xlfn.CONCAT("SQLServer_",Table17[[#This Row],[Source_SQL_Server]],"_",Table17[[#This Row],[Source_SQL_Database]],"/",Table17[[#This Row],[Load_Type]],"/",Table17[[#This Row],[Business_Area]],"/",Table17[[#This Row],[Source_SQL_Schema]],".",Table17[[#This Row],[Source_SQL_Table]]),_xlfn.CONCAT("SQLServer_",LEFT(Table17[[#This Row],[Source_SQL_Server]], SEARCH(".",Table17[[#This Row],[Source_SQL_Server]])-1),"_",Table17[[#This Row],[Source_SQL_Database]],"/",Table17[[#This Row],[Load_Type]],"/",Table17[[#This Row],[Business_Area]],"/",Table17[[#This Row],[Source_SQL_Schema]],".",Table17[[#This Row],[Source_SQL_Table]]))</f>
        <v>SQLServer_HO-VSSQL-SVR01_DW_MM/BatchFullLoad/MortgageOrigination/dbo.MMConsultantsRelationships</v>
      </c>
      <c r="K24" s="14" t="s">
        <v>35</v>
      </c>
      <c r="L24" t="s">
        <v>38</v>
      </c>
      <c r="M24" t="s">
        <v>39</v>
      </c>
      <c r="N24" t="s">
        <v>35</v>
      </c>
      <c r="O24" t="s">
        <v>40</v>
      </c>
      <c r="P24" t="s">
        <v>89</v>
      </c>
      <c r="Q24" t="s">
        <v>55</v>
      </c>
      <c r="R24" t="s">
        <v>113</v>
      </c>
      <c r="S24" t="s">
        <v>35</v>
      </c>
      <c r="T24" t="s">
        <v>35</v>
      </c>
      <c r="U24" t="s">
        <v>35</v>
      </c>
      <c r="V24" t="s">
        <v>35</v>
      </c>
      <c r="W24" t="str">
        <f>IF(Table17[[#This Row],[Source_System_Type]] ="AzureSQLServer", _xlfn.CONCAT("bronze_",LEFT(Table17[[#This Row],[Source_SQL_Server]], SEARCH(".",Table17[[#This Row],[Source_SQL_Server]])-1), "_",Table17[[#This Row],[Source_SQL_Database]],""), _xlfn.CONCAT("bronze_",Table17[[#This Row],[Source_SQL_Server]], "_",Table17[[#This Row],[Source_SQL_Database]],"")
)</f>
        <v>bronze_HO-VSSQL-SVR01_DW_MM</v>
      </c>
      <c r="X24" t="str">
        <f>IF(Table17[[#This Row],[Source_System_Type]] ="AzureSQLServer", _xlfn.CONCAT("silver_",LEFT(Table17[[#This Row],[Source_SQL_Server]], SEARCH(".",Table17[[#This Row],[Source_SQL_Server]])-1), "_",Table17[[#This Row],[Source_SQL_Database]],""), _xlfn.CONCAT("silver_",Table17[[#This Row],[Source_SQL_Server]], "_",Table17[[#This Row],[Source_SQL_Database]],"")
)</f>
        <v>silver_HO-VSSQL-SVR01_DW_MM</v>
      </c>
      <c r="Y24" t="s">
        <v>114</v>
      </c>
      <c r="Z24" t="s">
        <v>58</v>
      </c>
      <c r="AA24">
        <v>1</v>
      </c>
      <c r="AB24" t="str">
        <f t="shared" si="0"/>
        <v>UNION ALL SELECT 'Reference Data - Better Life Data Warehouse - DW_MM - MMConsultantsRelationships' AS [Dataset] , NEWID() AS [ELT_DataFactory_SQL_To_DataLake_RawDataImportConfigList_GUID], 'SmartApps_DailyBatch' AS [Batch_Execution_Tag], 'MortgageOrigination' AS [Business_Area], 'OnPremisesSQLServer' AS [Source_System_Type], 'BatchFullLoad' AS [Load_Type], 'N/A' AS [Delta_Load_Source_LatestModifiedDateTime_Column], 'N/A' AS [Delta_Load_Additional_Filter_Conditions_Code], 'osdatumprodlakestorage' AS [Target_BlobStorage_StorageAccount], 'rawdata' AS [Target_BlobStorage_Container], 'SQLServer_HO-VSSQL-SVR01_DW_MM/BatchFullLoad/MortgageOrigination/dbo.MMConsultantsRelationships' AS [Target_BlobStorage_Directory], 'N/A' AS [Target_BlobStorage_FileName], 'parquet' AS [Target_BlobStorage_FileExtention], 'Parquet' AS [Target_BlobStorage_FileType], 'N/A' AS [Target_BlobStorage_ColumnDelimitter], 'HO-VSSQL-SVR01' AS [Source_SQL_Server], 'DW_MM' AS [Source_SQL_Database], 'dbo' AS [Source_SQL_Schema], 'MMConsultantsRelationships' AS [Source_SQL_Table], 'N/A' AS [Archive_BlobStorage_Container], 'N/A' AS [Archive_BlobStorage_Directory], 'N/A' AS [Archive_MoveOrCopy], 'N/A' AS [Archive_Frequency], 'bronze_HO-VSSQL-SVR01_DW_MM' AS [Bronze_Layer_SQLServerlessSchemaName], 'silver_HO-VSSQL-SVR01_DW_MM' AS [Silver_Layer_SQLServerlessSchemaName], '  [ConRelID] INT, [ConsultantID] INT, [RelationshipManagerId] INT, [RelationshipManager] VARCHAR(8000), [RegionId] INT, [Region] VARCHAR(8000), [CreateDateTimeUTC] VARCHAR(8000)' AS [Bronze_Layer_ExternalTable_ColumnDefinition], 'None' AS [Notes], SYSUTCDATETIME() AS [InsertDateTimeUTC], '1' AS [IsActive]</v>
      </c>
    </row>
    <row r="25" spans="1:28" ht="16.5" customHeight="1">
      <c r="A25" t="s">
        <v>115</v>
      </c>
      <c r="B25" t="s">
        <v>116</v>
      </c>
      <c r="C25" t="s">
        <v>31</v>
      </c>
      <c r="D25" t="s">
        <v>32</v>
      </c>
      <c r="E25" t="s">
        <v>33</v>
      </c>
      <c r="F25" t="s">
        <v>117</v>
      </c>
      <c r="G25" t="s">
        <v>35</v>
      </c>
      <c r="H25" t="s">
        <v>173</v>
      </c>
      <c r="I25" t="s">
        <v>37</v>
      </c>
      <c r="J25" s="2" t="str">
        <f>IF(Table17[[#This Row],[Source_System_Type]]="OnPremisesSQLServer",_xlfn.CONCAT("SQLServer_",Table17[[#This Row],[Source_SQL_Server]],"_",Table17[[#This Row],[Source_SQL_Database]],"/",Table17[[#This Row],[Load_Type]],"/",Table17[[#This Row],[Business_Area]],"/",Table17[[#This Row],[Source_SQL_Schema]],".",Table17[[#This Row],[Source_SQL_Table]]),_xlfn.CONCAT("SQLServer_",LEFT(Table17[[#This Row],[Source_SQL_Server]], SEARCH(".",Table17[[#This Row],[Source_SQL_Server]])-1),"_",Table17[[#This Row],[Source_SQL_Database]],"/",Table17[[#This Row],[Load_Type]],"/",Table17[[#This Row],[Business_Area]],"/",Table17[[#This Row],[Source_SQL_Schema]],".",Table17[[#This Row],[Source_SQL_Table]]))</f>
        <v>SQLServer_IC-SQL-SVR01_SmartApps/BatchDeltaLoad/MortgageOrigination/dat.BondApplicationSubmissionsAttorneyDetails</v>
      </c>
      <c r="K25" s="7" t="s">
        <v>35</v>
      </c>
      <c r="L25" t="s">
        <v>38</v>
      </c>
      <c r="M25" t="s">
        <v>39</v>
      </c>
      <c r="N25" t="s">
        <v>35</v>
      </c>
      <c r="O25" t="s">
        <v>53</v>
      </c>
      <c r="P25" t="s">
        <v>54</v>
      </c>
      <c r="Q25" t="s">
        <v>118</v>
      </c>
      <c r="R25" t="s">
        <v>119</v>
      </c>
      <c r="S25" t="s">
        <v>35</v>
      </c>
      <c r="T25" t="s">
        <v>35</v>
      </c>
      <c r="U25" t="s">
        <v>35</v>
      </c>
      <c r="V25" t="s">
        <v>35</v>
      </c>
      <c r="W25" t="str">
        <f>IF(Table17[[#This Row],[Source_System_Type]] ="AzureSQLServer", _xlfn.CONCAT("bronze_",LEFT(Table17[[#This Row],[Source_SQL_Server]], SEARCH(".",Table17[[#This Row],[Source_SQL_Server]])-1), "_",Table17[[#This Row],[Source_SQL_Database]],""), _xlfn.CONCAT("bronze_",Table17[[#This Row],[Source_SQL_Server]], "_",Table17[[#This Row],[Source_SQL_Database]],"")
)</f>
        <v>bronze_IC-SQL-SVR01_SmartApps</v>
      </c>
      <c r="X25" t="str">
        <f>IF(Table17[[#This Row],[Source_System_Type]] ="AzureSQLServer", _xlfn.CONCAT("silver_",LEFT(Table17[[#This Row],[Source_SQL_Server]], SEARCH(".",Table17[[#This Row],[Source_SQL_Server]])-1), "_",Table17[[#This Row],[Source_SQL_Database]],""), _xlfn.CONCAT("silver_",Table17[[#This Row],[Source_SQL_Server]], "_",Table17[[#This Row],[Source_SQL_Database]],"")
)</f>
        <v>silver_IC-SQL-SVR01_SmartApps</v>
      </c>
      <c r="Z25" t="s">
        <v>44</v>
      </c>
      <c r="AA25">
        <v>1</v>
      </c>
      <c r="AB25" t="str">
        <f t="shared" si="0"/>
        <v>UNION ALL SELECT 'Fact - Bond Application Submission Attourney Details - SmartApps DB (Deal Maker System)' AS [Dataset] , NEWID() AS [ELT_DataFactory_SQL_To_DataLake_RawDataImportConfigList_GUID], 'SmartApps_MicroBatch' AS [Batch_Execution_Tag], 'MortgageOrigination' AS [Business_Area], 'OnPremisesSQLServer' AS [Source_System_Type], 'BatchDeltaLoad' AS [Load_Type], 'COALESCE([LastEditedOn], [CreatedOn])' AS [Delta_Load_Source_LatestModifiedDateTime_Column], 'N/A' AS [Delta_Load_Additional_Filter_Conditions_Code], 'osdatumprodlakestorage' AS [Target_BlobStorage_StorageAccount], 'rawdata' AS [Target_BlobStorage_Container], 'SQLServer_IC-SQL-SVR01_SmartApps/BatchDeltaLoad/MortgageOrigination/dat.BondApplicationSubmissionsAttorneyDetails' AS [Target_BlobStorage_Directory], 'N/A' AS [Target_BlobStorage_FileName], 'parquet' AS [Target_BlobStorage_FileExtention], 'Parquet' AS [Target_BlobStorage_FileType], 'N/A' AS [Target_BlobStorage_ColumnDelimitter], 'IC-SQL-SVR01' AS [Source_SQL_Server], 'SmartApps' AS [Source_SQL_Database], 'dat' AS [Source_SQL_Schema], 'BondApplicationSubmissionsAttorneyDetails' AS [Source_SQL_Table], 'N/A' AS [Archive_BlobStorage_Container], 'N/A' AS [Archive_BlobStorage_Directory], 'N/A' AS [Archive_MoveOrCopy], 'N/A' AS [Archive_Frequency], 'bronze_IC-SQL-SVR01_SmartApps' AS [Bronze_Layer_SQLServerlessSchemaName], 'silver_IC-SQL-SVR01_SmartApps' AS [Silver_Layer_SQLServerlessSchemaName], '' AS [Bronze_Layer_ExternalTable_ColumnDefinition], 'No Bronze External Table for Batch Delta Load Tables.' AS [Notes], SYSUTCDATETIME() AS [InsertDateTimeUTC], '1' AS [IsActive]</v>
      </c>
    </row>
    <row r="26" spans="1:28" ht="16.5" customHeight="1">
      <c r="A26" t="s">
        <v>120</v>
      </c>
      <c r="B26" t="s">
        <v>116</v>
      </c>
      <c r="C26" t="s">
        <v>31</v>
      </c>
      <c r="D26" t="s">
        <v>32</v>
      </c>
      <c r="E26" t="s">
        <v>33</v>
      </c>
      <c r="F26" t="s">
        <v>117</v>
      </c>
      <c r="G26" t="s">
        <v>35</v>
      </c>
      <c r="H26" t="s">
        <v>173</v>
      </c>
      <c r="I26" t="s">
        <v>37</v>
      </c>
      <c r="J26" s="2" t="str">
        <f>IF(Table17[[#This Row],[Source_System_Type]]="OnPremisesSQLServer",_xlfn.CONCAT("SQLServer_",Table17[[#This Row],[Source_SQL_Server]],"_",Table17[[#This Row],[Source_SQL_Database]],"/",Table17[[#This Row],[Load_Type]],"/",Table17[[#This Row],[Business_Area]],"/",Table17[[#This Row],[Source_SQL_Schema]],".",Table17[[#This Row],[Source_SQL_Table]]),_xlfn.CONCAT("SQLServer_",LEFT(Table17[[#This Row],[Source_SQL_Server]], SEARCH(".",Table17[[#This Row],[Source_SQL_Server]])-1),"_",Table17[[#This Row],[Source_SQL_Database]],"/",Table17[[#This Row],[Load_Type]],"/",Table17[[#This Row],[Business_Area]],"/",Table17[[#This Row],[Source_SQL_Schema]],".",Table17[[#This Row],[Source_SQL_Table]]))</f>
        <v>SQLServer_IC-SQL-SVR01_SmartApps/BatchDeltaLoad/MortgageOrigination/dbo.datApplicationCommissionDetails</v>
      </c>
      <c r="K26" s="7" t="s">
        <v>35</v>
      </c>
      <c r="L26" t="s">
        <v>38</v>
      </c>
      <c r="M26" t="s">
        <v>39</v>
      </c>
      <c r="N26" t="s">
        <v>35</v>
      </c>
      <c r="O26" t="s">
        <v>53</v>
      </c>
      <c r="P26" t="s">
        <v>54</v>
      </c>
      <c r="Q26" t="s">
        <v>55</v>
      </c>
      <c r="R26" t="s">
        <v>121</v>
      </c>
      <c r="S26" t="s">
        <v>35</v>
      </c>
      <c r="T26" t="s">
        <v>35</v>
      </c>
      <c r="U26" t="s">
        <v>35</v>
      </c>
      <c r="V26" t="s">
        <v>35</v>
      </c>
      <c r="W26" t="str">
        <f>IF(Table17[[#This Row],[Source_System_Type]] ="AzureSQLServer", _xlfn.CONCAT("bronze_",LEFT(Table17[[#This Row],[Source_SQL_Server]], SEARCH(".",Table17[[#This Row],[Source_SQL_Server]])-1), "_",Table17[[#This Row],[Source_SQL_Database]],""), _xlfn.CONCAT("bronze_",Table17[[#This Row],[Source_SQL_Server]], "_",Table17[[#This Row],[Source_SQL_Database]],"")
)</f>
        <v>bronze_IC-SQL-SVR01_SmartApps</v>
      </c>
      <c r="X26" t="str">
        <f>IF(Table17[[#This Row],[Source_System_Type]] ="AzureSQLServer", _xlfn.CONCAT("silver_",LEFT(Table17[[#This Row],[Source_SQL_Server]], SEARCH(".",Table17[[#This Row],[Source_SQL_Server]])-1), "_",Table17[[#This Row],[Source_SQL_Database]],""), _xlfn.CONCAT("silver_",Table17[[#This Row],[Source_SQL_Server]], "_",Table17[[#This Row],[Source_SQL_Database]],"")
)</f>
        <v>silver_IC-SQL-SVR01_SmartApps</v>
      </c>
      <c r="Z26" t="s">
        <v>44</v>
      </c>
      <c r="AA26">
        <v>1</v>
      </c>
      <c r="AB26" t="str">
        <f t="shared" si="0"/>
        <v>UNION ALL SELECT 'Fact - Application Commision Details - SmartApps DB (Deal Maker System)' AS [Dataset] , NEWID() AS [ELT_DataFactory_SQL_To_DataLake_RawDataImportConfigList_GUID], 'SmartApps_MicroBatch' AS [Batch_Execution_Tag], 'MortgageOrigination' AS [Business_Area], 'OnPremisesSQLServer' AS [Source_System_Type], 'BatchDeltaLoad' AS [Load_Type], 'COALESCE([LastEditedOn], [CreatedOn])' AS [Delta_Load_Source_LatestModifiedDateTime_Column], 'N/A' AS [Delta_Load_Additional_Filter_Conditions_Code], 'osdatumprodlakestorage' AS [Target_BlobStorage_StorageAccount], 'rawdata' AS [Target_BlobStorage_Container], 'SQLServer_IC-SQL-SVR01_SmartApps/BatchDeltaLoad/MortgageOrigination/dbo.datApplicationCommissionDetails' AS [Target_BlobStorage_Directory], 'N/A' AS [Target_BlobStorage_FileName], 'parquet' AS [Target_BlobStorage_FileExtention], 'Parquet' AS [Target_BlobStorage_FileType], 'N/A' AS [Target_BlobStorage_ColumnDelimitter], 'IC-SQL-SVR01' AS [Source_SQL_Server], 'SmartApps' AS [Source_SQL_Database], 'dbo' AS [Source_SQL_Schema], 'datApplicationCommissionDetails' AS [Source_SQL_Table], 'N/A' AS [Archive_BlobStorage_Container], 'N/A' AS [Archive_BlobStorage_Directory], 'N/A' AS [Archive_MoveOrCopy], 'N/A' AS [Archive_Frequency], 'bronze_IC-SQL-SVR01_SmartApps' AS [Bronze_Layer_SQLServerlessSchemaName], 'silver_IC-SQL-SVR01_SmartApps' AS [Silver_Layer_SQLServerlessSchemaName], '' AS [Bronze_Layer_ExternalTable_ColumnDefinition], 'No Bronze External Table for Batch Delta Load Tables.' AS [Notes], SYSUTCDATETIME() AS [InsertDateTimeUTC], '1' AS [IsActive]</v>
      </c>
    </row>
    <row r="27" spans="1:28" ht="16.5" customHeight="1">
      <c r="A27" t="s">
        <v>122</v>
      </c>
      <c r="B27" t="s">
        <v>116</v>
      </c>
      <c r="C27" t="s">
        <v>31</v>
      </c>
      <c r="D27" t="s">
        <v>32</v>
      </c>
      <c r="E27" t="s">
        <v>33</v>
      </c>
      <c r="F27" t="s">
        <v>117</v>
      </c>
      <c r="G27" t="s">
        <v>35</v>
      </c>
      <c r="H27" t="s">
        <v>173</v>
      </c>
      <c r="I27" t="s">
        <v>37</v>
      </c>
      <c r="J27" s="2" t="str">
        <f>IF(Table17[[#This Row],[Source_System_Type]]="OnPremisesSQLServer",_xlfn.CONCAT("SQLServer_",Table17[[#This Row],[Source_SQL_Server]],"_",Table17[[#This Row],[Source_SQL_Database]],"/",Table17[[#This Row],[Load_Type]],"/",Table17[[#This Row],[Business_Area]],"/",Table17[[#This Row],[Source_SQL_Schema]],".",Table17[[#This Row],[Source_SQL_Table]]),_xlfn.CONCAT("SQLServer_",LEFT(Table17[[#This Row],[Source_SQL_Server]], SEARCH(".",Table17[[#This Row],[Source_SQL_Server]])-1),"_",Table17[[#This Row],[Source_SQL_Database]],"/",Table17[[#This Row],[Load_Type]],"/",Table17[[#This Row],[Business_Area]],"/",Table17[[#This Row],[Source_SQL_Schema]],".",Table17[[#This Row],[Source_SQL_Table]]))</f>
        <v>SQLServer_IC-SQL-SVR01_SmartApps/BatchDeltaLoad/MortgageOrigination/dbo.datApplicationCompanyDetails</v>
      </c>
      <c r="K27" s="7" t="s">
        <v>35</v>
      </c>
      <c r="L27" t="s">
        <v>38</v>
      </c>
      <c r="M27" t="s">
        <v>39</v>
      </c>
      <c r="N27" t="s">
        <v>35</v>
      </c>
      <c r="O27" t="s">
        <v>53</v>
      </c>
      <c r="P27" t="s">
        <v>54</v>
      </c>
      <c r="Q27" t="s">
        <v>55</v>
      </c>
      <c r="R27" t="s">
        <v>123</v>
      </c>
      <c r="S27" t="s">
        <v>35</v>
      </c>
      <c r="T27" t="s">
        <v>35</v>
      </c>
      <c r="U27" t="s">
        <v>35</v>
      </c>
      <c r="V27" t="s">
        <v>35</v>
      </c>
      <c r="W27" t="str">
        <f>IF(Table17[[#This Row],[Source_System_Type]] ="AzureSQLServer", _xlfn.CONCAT("bronze_",LEFT(Table17[[#This Row],[Source_SQL_Server]], SEARCH(".",Table17[[#This Row],[Source_SQL_Server]])-1), "_",Table17[[#This Row],[Source_SQL_Database]],""), _xlfn.CONCAT("bronze_",Table17[[#This Row],[Source_SQL_Server]], "_",Table17[[#This Row],[Source_SQL_Database]],"")
)</f>
        <v>bronze_IC-SQL-SVR01_SmartApps</v>
      </c>
      <c r="X27" t="str">
        <f>IF(Table17[[#This Row],[Source_System_Type]] ="AzureSQLServer", _xlfn.CONCAT("silver_",LEFT(Table17[[#This Row],[Source_SQL_Server]], SEARCH(".",Table17[[#This Row],[Source_SQL_Server]])-1), "_",Table17[[#This Row],[Source_SQL_Database]],""), _xlfn.CONCAT("silver_",Table17[[#This Row],[Source_SQL_Server]], "_",Table17[[#This Row],[Source_SQL_Database]],"")
)</f>
        <v>silver_IC-SQL-SVR01_SmartApps</v>
      </c>
      <c r="Z27" t="s">
        <v>44</v>
      </c>
      <c r="AA27">
        <v>1</v>
      </c>
      <c r="AB27" t="str">
        <f t="shared" si="0"/>
        <v>UNION ALL SELECT 'Fact - Application Company Details - SmartApps DB (Deal Maker System)' AS [Dataset] , NEWID() AS [ELT_DataFactory_SQL_To_DataLake_RawDataImportConfigList_GUID], 'SmartApps_MicroBatch' AS [Batch_Execution_Tag], 'MortgageOrigination' AS [Business_Area], 'OnPremisesSQLServer' AS [Source_System_Type], 'BatchDeltaLoad' AS [Load_Type], 'COALESCE([LastEditedOn], [CreatedOn])' AS [Delta_Load_Source_LatestModifiedDateTime_Column], 'N/A' AS [Delta_Load_Additional_Filter_Conditions_Code], 'osdatumprodlakestorage' AS [Target_BlobStorage_StorageAccount], 'rawdata' AS [Target_BlobStorage_Container], 'SQLServer_IC-SQL-SVR01_SmartApps/BatchDeltaLoad/MortgageOrigination/dbo.datApplicationCompanyDetails' AS [Target_BlobStorage_Directory], 'N/A' AS [Target_BlobStorage_FileName], 'parquet' AS [Target_BlobStorage_FileExtention], 'Parquet' AS [Target_BlobStorage_FileType], 'N/A' AS [Target_BlobStorage_ColumnDelimitter], 'IC-SQL-SVR01' AS [Source_SQL_Server], 'SmartApps' AS [Source_SQL_Database], 'dbo' AS [Source_SQL_Schema], 'datApplicationCompanyDetails' AS [Source_SQL_Table], 'N/A' AS [Archive_BlobStorage_Container], 'N/A' AS [Archive_BlobStorage_Directory], 'N/A' AS [Archive_MoveOrCopy], 'N/A' AS [Archive_Frequency], 'bronze_IC-SQL-SVR01_SmartApps' AS [Bronze_Layer_SQLServerlessSchemaName], 'silver_IC-SQL-SVR01_SmartApps' AS [Silver_Layer_SQLServerlessSchemaName], '' AS [Bronze_Layer_ExternalTable_ColumnDefinition], 'No Bronze External Table for Batch Delta Load Tables.' AS [Notes], SYSUTCDATETIME() AS [InsertDateTimeUTC], '1' AS [IsActive]</v>
      </c>
    </row>
    <row r="28" spans="1:28" ht="16.5" customHeight="1">
      <c r="A28" t="s">
        <v>124</v>
      </c>
      <c r="B28" t="s">
        <v>116</v>
      </c>
      <c r="C28" t="s">
        <v>31</v>
      </c>
      <c r="D28" t="s">
        <v>32</v>
      </c>
      <c r="E28" t="s">
        <v>33</v>
      </c>
      <c r="F28" t="s">
        <v>117</v>
      </c>
      <c r="G28" t="s">
        <v>35</v>
      </c>
      <c r="H28" t="s">
        <v>173</v>
      </c>
      <c r="I28" t="s">
        <v>37</v>
      </c>
      <c r="J28" s="2" t="str">
        <f>IF(Table17[[#This Row],[Source_System_Type]]="OnPremisesSQLServer",_xlfn.CONCAT("SQLServer_",Table17[[#This Row],[Source_SQL_Server]],"_",Table17[[#This Row],[Source_SQL_Database]],"/",Table17[[#This Row],[Load_Type]],"/",Table17[[#This Row],[Business_Area]],"/",Table17[[#This Row],[Source_SQL_Schema]],".",Table17[[#This Row],[Source_SQL_Table]]),_xlfn.CONCAT("SQLServer_",LEFT(Table17[[#This Row],[Source_SQL_Server]], SEARCH(".",Table17[[#This Row],[Source_SQL_Server]])-1),"_",Table17[[#This Row],[Source_SQL_Database]],"/",Table17[[#This Row],[Load_Type]],"/",Table17[[#This Row],[Business_Area]],"/",Table17[[#This Row],[Source_SQL_Schema]],".",Table17[[#This Row],[Source_SQL_Table]]))</f>
        <v>SQLServer_IC-SQL-SVR01_SmartApps/BatchDeltaLoad/MortgageOrigination/dbo.datApplicationLoanDetails</v>
      </c>
      <c r="K28" s="7" t="s">
        <v>35</v>
      </c>
      <c r="L28" t="s">
        <v>38</v>
      </c>
      <c r="M28" t="s">
        <v>39</v>
      </c>
      <c r="N28" t="s">
        <v>35</v>
      </c>
      <c r="O28" t="s">
        <v>53</v>
      </c>
      <c r="P28" t="s">
        <v>54</v>
      </c>
      <c r="Q28" t="s">
        <v>55</v>
      </c>
      <c r="R28" t="s">
        <v>125</v>
      </c>
      <c r="S28" t="s">
        <v>35</v>
      </c>
      <c r="T28" t="s">
        <v>35</v>
      </c>
      <c r="U28" t="s">
        <v>35</v>
      </c>
      <c r="V28" t="s">
        <v>35</v>
      </c>
      <c r="W28" t="str">
        <f>IF(Table17[[#This Row],[Source_System_Type]] ="AzureSQLServer", _xlfn.CONCAT("bronze_",LEFT(Table17[[#This Row],[Source_SQL_Server]], SEARCH(".",Table17[[#This Row],[Source_SQL_Server]])-1), "_",Table17[[#This Row],[Source_SQL_Database]],""), _xlfn.CONCAT("bronze_",Table17[[#This Row],[Source_SQL_Server]], "_",Table17[[#This Row],[Source_SQL_Database]],"")
)</f>
        <v>bronze_IC-SQL-SVR01_SmartApps</v>
      </c>
      <c r="X28" t="str">
        <f>IF(Table17[[#This Row],[Source_System_Type]] ="AzureSQLServer", _xlfn.CONCAT("silver_",LEFT(Table17[[#This Row],[Source_SQL_Server]], SEARCH(".",Table17[[#This Row],[Source_SQL_Server]])-1), "_",Table17[[#This Row],[Source_SQL_Database]],""), _xlfn.CONCAT("silver_",Table17[[#This Row],[Source_SQL_Server]], "_",Table17[[#This Row],[Source_SQL_Database]],"")
)</f>
        <v>silver_IC-SQL-SVR01_SmartApps</v>
      </c>
      <c r="Z28" t="s">
        <v>44</v>
      </c>
      <c r="AA28">
        <v>1</v>
      </c>
      <c r="AB28" t="str">
        <f t="shared" si="0"/>
        <v>UNION ALL SELECT 'Fact - Application Loan Details - SmartApps DB (Deal Maker System)' AS [Dataset] , NEWID() AS [ELT_DataFactory_SQL_To_DataLake_RawDataImportConfigList_GUID], 'SmartApps_MicroBatch' AS [Batch_Execution_Tag], 'MortgageOrigination' AS [Business_Area], 'OnPremisesSQLServer' AS [Source_System_Type], 'BatchDeltaLoad' AS [Load_Type], 'COALESCE([LastEditedOn], [CreatedOn])' AS [Delta_Load_Source_LatestModifiedDateTime_Column], 'N/A' AS [Delta_Load_Additional_Filter_Conditions_Code], 'osdatumprodlakestorage' AS [Target_BlobStorage_StorageAccount], 'rawdata' AS [Target_BlobStorage_Container], 'SQLServer_IC-SQL-SVR01_SmartApps/BatchDeltaLoad/MortgageOrigination/dbo.datApplicationLoanDetails' AS [Target_BlobStorage_Directory], 'N/A' AS [Target_BlobStorage_FileName], 'parquet' AS [Target_BlobStorage_FileExtention], 'Parquet' AS [Target_BlobStorage_FileType], 'N/A' AS [Target_BlobStorage_ColumnDelimitter], 'IC-SQL-SVR01' AS [Source_SQL_Server], 'SmartApps' AS [Source_SQL_Database], 'dbo' AS [Source_SQL_Schema], 'datApplicationLoanDetails' AS [Source_SQL_Table], 'N/A' AS [Archive_BlobStorage_Container], 'N/A' AS [Archive_BlobStorage_Directory], 'N/A' AS [Archive_MoveOrCopy], 'N/A' AS [Archive_Frequency], 'bronze_IC-SQL-SVR01_SmartApps' AS [Bronze_Layer_SQLServerlessSchemaName], 'silver_IC-SQL-SVR01_SmartApps' AS [Silver_Layer_SQLServerlessSchemaName], '' AS [Bronze_Layer_ExternalTable_ColumnDefinition], 'No Bronze External Table for Batch Delta Load Tables.' AS [Notes], SYSUTCDATETIME() AS [InsertDateTimeUTC], '1' AS [IsActive]</v>
      </c>
    </row>
    <row r="29" spans="1:28" ht="16.5" customHeight="1">
      <c r="A29" t="s">
        <v>126</v>
      </c>
      <c r="B29" t="s">
        <v>116</v>
      </c>
      <c r="C29" t="s">
        <v>31</v>
      </c>
      <c r="D29" t="s">
        <v>32</v>
      </c>
      <c r="E29" t="s">
        <v>33</v>
      </c>
      <c r="F29" t="s">
        <v>117</v>
      </c>
      <c r="G29" t="s">
        <v>35</v>
      </c>
      <c r="H29" t="s">
        <v>173</v>
      </c>
      <c r="I29" t="s">
        <v>37</v>
      </c>
      <c r="J29" s="2" t="str">
        <f>IF(Table17[[#This Row],[Source_System_Type]]="OnPremisesSQLServer",_xlfn.CONCAT("SQLServer_",Table17[[#This Row],[Source_SQL_Server]],"_",Table17[[#This Row],[Source_SQL_Database]],"/",Table17[[#This Row],[Load_Type]],"/",Table17[[#This Row],[Business_Area]],"/",Table17[[#This Row],[Source_SQL_Schema]],".",Table17[[#This Row],[Source_SQL_Table]]),_xlfn.CONCAT("SQLServer_",LEFT(Table17[[#This Row],[Source_SQL_Server]], SEARCH(".",Table17[[#This Row],[Source_SQL_Server]])-1),"_",Table17[[#This Row],[Source_SQL_Database]],"/",Table17[[#This Row],[Load_Type]],"/",Table17[[#This Row],[Business_Area]],"/",Table17[[#This Row],[Source_SQL_Schema]],".",Table17[[#This Row],[Source_SQL_Table]]))</f>
        <v>SQLServer_IC-SQL-SVR01_SmartApps/BatchDeltaLoad/MortgageOrigination/dbo.datApplicationPropertyDetails</v>
      </c>
      <c r="K29" s="7" t="s">
        <v>35</v>
      </c>
      <c r="L29" t="s">
        <v>38</v>
      </c>
      <c r="M29" t="s">
        <v>39</v>
      </c>
      <c r="N29" t="s">
        <v>35</v>
      </c>
      <c r="O29" t="s">
        <v>53</v>
      </c>
      <c r="P29" t="s">
        <v>54</v>
      </c>
      <c r="Q29" t="s">
        <v>55</v>
      </c>
      <c r="R29" t="s">
        <v>127</v>
      </c>
      <c r="S29" t="s">
        <v>35</v>
      </c>
      <c r="T29" t="s">
        <v>35</v>
      </c>
      <c r="U29" t="s">
        <v>35</v>
      </c>
      <c r="V29" t="s">
        <v>35</v>
      </c>
      <c r="W29" t="str">
        <f>IF(Table17[[#This Row],[Source_System_Type]] ="AzureSQLServer", _xlfn.CONCAT("bronze_",LEFT(Table17[[#This Row],[Source_SQL_Server]], SEARCH(".",Table17[[#This Row],[Source_SQL_Server]])-1), "_",Table17[[#This Row],[Source_SQL_Database]],""), _xlfn.CONCAT("bronze_",Table17[[#This Row],[Source_SQL_Server]], "_",Table17[[#This Row],[Source_SQL_Database]],"")
)</f>
        <v>bronze_IC-SQL-SVR01_SmartApps</v>
      </c>
      <c r="X29" t="str">
        <f>IF(Table17[[#This Row],[Source_System_Type]] ="AzureSQLServer", _xlfn.CONCAT("silver_",LEFT(Table17[[#This Row],[Source_SQL_Server]], SEARCH(".",Table17[[#This Row],[Source_SQL_Server]])-1), "_",Table17[[#This Row],[Source_SQL_Database]],""), _xlfn.CONCAT("silver_",Table17[[#This Row],[Source_SQL_Server]], "_",Table17[[#This Row],[Source_SQL_Database]],"")
)</f>
        <v>silver_IC-SQL-SVR01_SmartApps</v>
      </c>
      <c r="Z29" t="s">
        <v>44</v>
      </c>
      <c r="AA29">
        <v>1</v>
      </c>
      <c r="AB29" t="str">
        <f t="shared" si="0"/>
        <v>UNION ALL SELECT 'Fact - Application Property Details - SmartApps DB (Deal Maker System)' AS [Dataset] , NEWID() AS [ELT_DataFactory_SQL_To_DataLake_RawDataImportConfigList_GUID], 'SmartApps_MicroBatch' AS [Batch_Execution_Tag], 'MortgageOrigination' AS [Business_Area], 'OnPremisesSQLServer' AS [Source_System_Type], 'BatchDeltaLoad' AS [Load_Type], 'COALESCE([LastEditedOn], [CreatedOn])' AS [Delta_Load_Source_LatestModifiedDateTime_Column], 'N/A' AS [Delta_Load_Additional_Filter_Conditions_Code], 'osdatumprodlakestorage' AS [Target_BlobStorage_StorageAccount], 'rawdata' AS [Target_BlobStorage_Container], 'SQLServer_IC-SQL-SVR01_SmartApps/BatchDeltaLoad/MortgageOrigination/dbo.datApplicationPropertyDetails' AS [Target_BlobStorage_Directory], 'N/A' AS [Target_BlobStorage_FileName], 'parquet' AS [Target_BlobStorage_FileExtention], 'Parquet' AS [Target_BlobStorage_FileType], 'N/A' AS [Target_BlobStorage_ColumnDelimitter], 'IC-SQL-SVR01' AS [Source_SQL_Server], 'SmartApps' AS [Source_SQL_Database], 'dbo' AS [Source_SQL_Schema], 'datApplicationPropertyDetails' AS [Source_SQL_Table], 'N/A' AS [Archive_BlobStorage_Container], 'N/A' AS [Archive_BlobStorage_Directory], 'N/A' AS [Archive_MoveOrCopy], 'N/A' AS [Archive_Frequency], 'bronze_IC-SQL-SVR01_SmartApps' AS [Bronze_Layer_SQLServerlessSchemaName], 'silver_IC-SQL-SVR01_SmartApps' AS [Silver_Layer_SQLServerlessSchemaName], '' AS [Bronze_Layer_ExternalTable_ColumnDefinition], 'No Bronze External Table for Batch Delta Load Tables.' AS [Notes], SYSUTCDATETIME() AS [InsertDateTimeUTC], '1' AS [IsActive]</v>
      </c>
    </row>
    <row r="30" spans="1:28" ht="16.5" customHeight="1">
      <c r="A30" t="s">
        <v>128</v>
      </c>
      <c r="B30" t="s">
        <v>116</v>
      </c>
      <c r="C30" t="s">
        <v>31</v>
      </c>
      <c r="D30" t="s">
        <v>32</v>
      </c>
      <c r="E30" t="s">
        <v>33</v>
      </c>
      <c r="F30" t="s">
        <v>117</v>
      </c>
      <c r="G30" t="s">
        <v>35</v>
      </c>
      <c r="H30" t="s">
        <v>173</v>
      </c>
      <c r="I30" t="s">
        <v>37</v>
      </c>
      <c r="J30" s="2" t="str">
        <f>IF(Table17[[#This Row],[Source_System_Type]]="OnPremisesSQLServer",_xlfn.CONCAT("SQLServer_",Table17[[#This Row],[Source_SQL_Server]],"_",Table17[[#This Row],[Source_SQL_Database]],"/",Table17[[#This Row],[Load_Type]],"/",Table17[[#This Row],[Business_Area]],"/",Table17[[#This Row],[Source_SQL_Schema]],".",Table17[[#This Row],[Source_SQL_Table]]),_xlfn.CONCAT("SQLServer_",LEFT(Table17[[#This Row],[Source_SQL_Server]], SEARCH(".",Table17[[#This Row],[Source_SQL_Server]])-1),"_",Table17[[#This Row],[Source_SQL_Database]],"/",Table17[[#This Row],[Load_Type]],"/",Table17[[#This Row],[Business_Area]],"/",Table17[[#This Row],[Source_SQL_Schema]],".",Table17[[#This Row],[Source_SQL_Table]]))</f>
        <v>SQLServer_IC-SQL-SVR01_SmartApps/BatchDeltaLoad/MortgageOrigination/dbo.datApplications</v>
      </c>
      <c r="K30" s="7" t="s">
        <v>35</v>
      </c>
      <c r="L30" t="s">
        <v>38</v>
      </c>
      <c r="M30" t="s">
        <v>39</v>
      </c>
      <c r="N30" t="s">
        <v>35</v>
      </c>
      <c r="O30" t="s">
        <v>53</v>
      </c>
      <c r="P30" t="s">
        <v>54</v>
      </c>
      <c r="Q30" t="s">
        <v>55</v>
      </c>
      <c r="R30" t="s">
        <v>129</v>
      </c>
      <c r="S30" t="s">
        <v>35</v>
      </c>
      <c r="T30" t="s">
        <v>35</v>
      </c>
      <c r="U30" t="s">
        <v>35</v>
      </c>
      <c r="V30" t="s">
        <v>35</v>
      </c>
      <c r="W30" t="str">
        <f>IF(Table17[[#This Row],[Source_System_Type]] ="AzureSQLServer", _xlfn.CONCAT("bronze_",LEFT(Table17[[#This Row],[Source_SQL_Server]], SEARCH(".",Table17[[#This Row],[Source_SQL_Server]])-1), "_",Table17[[#This Row],[Source_SQL_Database]],""), _xlfn.CONCAT("bronze_",Table17[[#This Row],[Source_SQL_Server]], "_",Table17[[#This Row],[Source_SQL_Database]],"")
)</f>
        <v>bronze_IC-SQL-SVR01_SmartApps</v>
      </c>
      <c r="X30" t="str">
        <f>IF(Table17[[#This Row],[Source_System_Type]] ="AzureSQLServer", _xlfn.CONCAT("silver_",LEFT(Table17[[#This Row],[Source_SQL_Server]], SEARCH(".",Table17[[#This Row],[Source_SQL_Server]])-1), "_",Table17[[#This Row],[Source_SQL_Database]],""), _xlfn.CONCAT("silver_",Table17[[#This Row],[Source_SQL_Server]], "_",Table17[[#This Row],[Source_SQL_Database]],"")
)</f>
        <v>silver_IC-SQL-SVR01_SmartApps</v>
      </c>
      <c r="Z30" t="s">
        <v>44</v>
      </c>
      <c r="AA30">
        <v>1</v>
      </c>
      <c r="AB30" t="str">
        <f t="shared" si="0"/>
        <v>UNION ALL SELECT 'Fact - Applications - SmartApps DB (Deal Maker System)' AS [Dataset] , NEWID() AS [ELT_DataFactory_SQL_To_DataLake_RawDataImportConfigList_GUID], 'SmartApps_MicroBatch' AS [Batch_Execution_Tag], 'MortgageOrigination' AS [Business_Area], 'OnPremisesSQLServer' AS [Source_System_Type], 'BatchDeltaLoad' AS [Load_Type], 'COALESCE([LastEditedOn], [CreatedOn])' AS [Delta_Load_Source_LatestModifiedDateTime_Column], 'N/A' AS [Delta_Load_Additional_Filter_Conditions_Code], 'osdatumprodlakestorage' AS [Target_BlobStorage_StorageAccount], 'rawdata' AS [Target_BlobStorage_Container], 'SQLServer_IC-SQL-SVR01_SmartApps/BatchDeltaLoad/MortgageOrigination/dbo.datApplications' AS [Target_BlobStorage_Directory], 'N/A' AS [Target_BlobStorage_FileName], 'parquet' AS [Target_BlobStorage_FileExtention], 'Parquet' AS [Target_BlobStorage_FileType], 'N/A' AS [Target_BlobStorage_ColumnDelimitter], 'IC-SQL-SVR01' AS [Source_SQL_Server], 'SmartApps' AS [Source_SQL_Database], 'dbo' AS [Source_SQL_Schema], 'datApplications' AS [Source_SQL_Table], 'N/A' AS [Archive_BlobStorage_Container], 'N/A' AS [Archive_BlobStorage_Directory], 'N/A' AS [Archive_MoveOrCopy], 'N/A' AS [Archive_Frequency], 'bronze_IC-SQL-SVR01_SmartApps' AS [Bronze_Layer_SQLServerlessSchemaName], 'silver_IC-SQL-SVR01_SmartApps' AS [Silver_Layer_SQLServerlessSchemaName], '' AS [Bronze_Layer_ExternalTable_ColumnDefinition], 'No Bronze External Table for Batch Delta Load Tables.' AS [Notes], SYSUTCDATETIME() AS [InsertDateTimeUTC], '1' AS [IsActive]</v>
      </c>
    </row>
    <row r="31" spans="1:28" ht="16.5" customHeight="1">
      <c r="A31" t="s">
        <v>130</v>
      </c>
      <c r="B31" t="s">
        <v>116</v>
      </c>
      <c r="C31" t="s">
        <v>31</v>
      </c>
      <c r="D31" t="s">
        <v>32</v>
      </c>
      <c r="E31" t="s">
        <v>33</v>
      </c>
      <c r="F31" t="s">
        <v>117</v>
      </c>
      <c r="G31" t="s">
        <v>35</v>
      </c>
      <c r="H31" t="s">
        <v>173</v>
      </c>
      <c r="I31" t="s">
        <v>37</v>
      </c>
      <c r="J31" s="2" t="str">
        <f>IF(Table17[[#This Row],[Source_System_Type]]="OnPremisesSQLServer",_xlfn.CONCAT("SQLServer_",Table17[[#This Row],[Source_SQL_Server]],"_",Table17[[#This Row],[Source_SQL_Database]],"/",Table17[[#This Row],[Load_Type]],"/",Table17[[#This Row],[Business_Area]],"/",Table17[[#This Row],[Source_SQL_Schema]],".",Table17[[#This Row],[Source_SQL_Table]]),_xlfn.CONCAT("SQLServer_",LEFT(Table17[[#This Row],[Source_SQL_Server]], SEARCH(".",Table17[[#This Row],[Source_SQL_Server]])-1),"_",Table17[[#This Row],[Source_SQL_Database]],"/",Table17[[#This Row],[Load_Type]],"/",Table17[[#This Row],[Business_Area]],"/",Table17[[#This Row],[Source_SQL_Schema]],".",Table17[[#This Row],[Source_SQL_Table]]))</f>
        <v>SQLServer_IC-SQL-SVR01_SmartApps/BatchDeltaLoad/MortgageOrigination/dbo.datApplicationSellerDetails</v>
      </c>
      <c r="K31" s="7" t="s">
        <v>35</v>
      </c>
      <c r="L31" t="s">
        <v>38</v>
      </c>
      <c r="M31" t="s">
        <v>39</v>
      </c>
      <c r="N31" t="s">
        <v>35</v>
      </c>
      <c r="O31" t="s">
        <v>53</v>
      </c>
      <c r="P31" t="s">
        <v>54</v>
      </c>
      <c r="Q31" t="s">
        <v>55</v>
      </c>
      <c r="R31" t="s">
        <v>131</v>
      </c>
      <c r="S31" t="s">
        <v>35</v>
      </c>
      <c r="T31" t="s">
        <v>35</v>
      </c>
      <c r="U31" t="s">
        <v>35</v>
      </c>
      <c r="V31" t="s">
        <v>35</v>
      </c>
      <c r="W31" t="str">
        <f>IF(Table17[[#This Row],[Source_System_Type]] ="AzureSQLServer", _xlfn.CONCAT("bronze_",LEFT(Table17[[#This Row],[Source_SQL_Server]], SEARCH(".",Table17[[#This Row],[Source_SQL_Server]])-1), "_",Table17[[#This Row],[Source_SQL_Database]],""), _xlfn.CONCAT("bronze_",Table17[[#This Row],[Source_SQL_Server]], "_",Table17[[#This Row],[Source_SQL_Database]],"")
)</f>
        <v>bronze_IC-SQL-SVR01_SmartApps</v>
      </c>
      <c r="X31" t="str">
        <f>IF(Table17[[#This Row],[Source_System_Type]] ="AzureSQLServer", _xlfn.CONCAT("silver_",LEFT(Table17[[#This Row],[Source_SQL_Server]], SEARCH(".",Table17[[#This Row],[Source_SQL_Server]])-1), "_",Table17[[#This Row],[Source_SQL_Database]],""), _xlfn.CONCAT("silver_",Table17[[#This Row],[Source_SQL_Server]], "_",Table17[[#This Row],[Source_SQL_Database]],"")
)</f>
        <v>silver_IC-SQL-SVR01_SmartApps</v>
      </c>
      <c r="Z31" t="s">
        <v>44</v>
      </c>
      <c r="AA31">
        <v>1</v>
      </c>
      <c r="AB31" t="str">
        <f t="shared" si="0"/>
        <v>UNION ALL SELECT 'Fact - Application Seller Details - SmartApps DB (Deal Maker System)' AS [Dataset] , NEWID() AS [ELT_DataFactory_SQL_To_DataLake_RawDataImportConfigList_GUID], 'SmartApps_MicroBatch' AS [Batch_Execution_Tag], 'MortgageOrigination' AS [Business_Area], 'OnPremisesSQLServer' AS [Source_System_Type], 'BatchDeltaLoad' AS [Load_Type], 'COALESCE([LastEditedOn], [CreatedOn])' AS [Delta_Load_Source_LatestModifiedDateTime_Column], 'N/A' AS [Delta_Load_Additional_Filter_Conditions_Code], 'osdatumprodlakestorage' AS [Target_BlobStorage_StorageAccount], 'rawdata' AS [Target_BlobStorage_Container], 'SQLServer_IC-SQL-SVR01_SmartApps/BatchDeltaLoad/MortgageOrigination/dbo.datApplicationSellerDetails' AS [Target_BlobStorage_Directory], 'N/A' AS [Target_BlobStorage_FileName], 'parquet' AS [Target_BlobStorage_FileExtention], 'Parquet' AS [Target_BlobStorage_FileType], 'N/A' AS [Target_BlobStorage_ColumnDelimitter], 'IC-SQL-SVR01' AS [Source_SQL_Server], 'SmartApps' AS [Source_SQL_Database], 'dbo' AS [Source_SQL_Schema], 'datApplicationSellerDetails' AS [Source_SQL_Table], 'N/A' AS [Archive_BlobStorage_Container], 'N/A' AS [Archive_BlobStorage_Directory], 'N/A' AS [Archive_MoveOrCopy], 'N/A' AS [Archive_Frequency], 'bronze_IC-SQL-SVR01_SmartApps' AS [Bronze_Layer_SQLServerlessSchemaName], 'silver_IC-SQL-SVR01_SmartApps' AS [Silver_Layer_SQLServerlessSchemaName], '' AS [Bronze_Layer_ExternalTable_ColumnDefinition], 'No Bronze External Table for Batch Delta Load Tables.' AS [Notes], SYSUTCDATETIME() AS [InsertDateTimeUTC], '1' AS [IsActive]</v>
      </c>
    </row>
    <row r="32" spans="1:28" ht="16.5" customHeight="1">
      <c r="A32" t="s">
        <v>132</v>
      </c>
      <c r="B32" t="s">
        <v>116</v>
      </c>
      <c r="C32" t="s">
        <v>31</v>
      </c>
      <c r="D32" t="s">
        <v>32</v>
      </c>
      <c r="E32" t="s">
        <v>33</v>
      </c>
      <c r="F32" t="s">
        <v>117</v>
      </c>
      <c r="G32" t="s">
        <v>35</v>
      </c>
      <c r="H32" t="s">
        <v>173</v>
      </c>
      <c r="I32" t="s">
        <v>37</v>
      </c>
      <c r="J32" s="2" t="str">
        <f>IF(Table17[[#This Row],[Source_System_Type]]="OnPremisesSQLServer",_xlfn.CONCAT("SQLServer_",Table17[[#This Row],[Source_SQL_Server]],"_",Table17[[#This Row],[Source_SQL_Database]],"/",Table17[[#This Row],[Load_Type]],"/",Table17[[#This Row],[Business_Area]],"/",Table17[[#This Row],[Source_SQL_Schema]],".",Table17[[#This Row],[Source_SQL_Table]]),_xlfn.CONCAT("SQLServer_",LEFT(Table17[[#This Row],[Source_SQL_Server]], SEARCH(".",Table17[[#This Row],[Source_SQL_Server]])-1),"_",Table17[[#This Row],[Source_SQL_Database]],"/",Table17[[#This Row],[Load_Type]],"/",Table17[[#This Row],[Business_Area]],"/",Table17[[#This Row],[Source_SQL_Schema]],".",Table17[[#This Row],[Source_SQL_Table]]))</f>
        <v>SQLServer_IC-SQL-SVR01_SmartApps/BatchDeltaLoad/MortgageOrigination/dbo.datApplicationSubmissions</v>
      </c>
      <c r="K32" s="7" t="s">
        <v>35</v>
      </c>
      <c r="L32" t="s">
        <v>38</v>
      </c>
      <c r="M32" t="s">
        <v>39</v>
      </c>
      <c r="N32" t="s">
        <v>35</v>
      </c>
      <c r="O32" t="s">
        <v>53</v>
      </c>
      <c r="P32" t="s">
        <v>54</v>
      </c>
      <c r="Q32" t="s">
        <v>55</v>
      </c>
      <c r="R32" t="s">
        <v>133</v>
      </c>
      <c r="S32" t="s">
        <v>35</v>
      </c>
      <c r="T32" t="s">
        <v>35</v>
      </c>
      <c r="U32" t="s">
        <v>35</v>
      </c>
      <c r="V32" t="s">
        <v>35</v>
      </c>
      <c r="W32" t="str">
        <f>IF(Table17[[#This Row],[Source_System_Type]] ="AzureSQLServer", _xlfn.CONCAT("bronze_",LEFT(Table17[[#This Row],[Source_SQL_Server]], SEARCH(".",Table17[[#This Row],[Source_SQL_Server]])-1), "_",Table17[[#This Row],[Source_SQL_Database]],""), _xlfn.CONCAT("bronze_",Table17[[#This Row],[Source_SQL_Server]], "_",Table17[[#This Row],[Source_SQL_Database]],"")
)</f>
        <v>bronze_IC-SQL-SVR01_SmartApps</v>
      </c>
      <c r="X32" t="str">
        <f>IF(Table17[[#This Row],[Source_System_Type]] ="AzureSQLServer", _xlfn.CONCAT("silver_",LEFT(Table17[[#This Row],[Source_SQL_Server]], SEARCH(".",Table17[[#This Row],[Source_SQL_Server]])-1), "_",Table17[[#This Row],[Source_SQL_Database]],""), _xlfn.CONCAT("silver_",Table17[[#This Row],[Source_SQL_Server]], "_",Table17[[#This Row],[Source_SQL_Database]],"")
)</f>
        <v>silver_IC-SQL-SVR01_SmartApps</v>
      </c>
      <c r="Z32" t="s">
        <v>44</v>
      </c>
      <c r="AA32">
        <v>1</v>
      </c>
      <c r="AB32" t="str">
        <f t="shared" si="0"/>
        <v>UNION ALL SELECT 'Fact - Application Submissions - SmartApps DB (Deal Maker System)' AS [Dataset] , NEWID() AS [ELT_DataFactory_SQL_To_DataLake_RawDataImportConfigList_GUID], 'SmartApps_MicroBatch' AS [Batch_Execution_Tag], 'MortgageOrigination' AS [Business_Area], 'OnPremisesSQLServer' AS [Source_System_Type], 'BatchDeltaLoad' AS [Load_Type], 'COALESCE([LastEditedOn], [CreatedOn])' AS [Delta_Load_Source_LatestModifiedDateTime_Column], 'N/A' AS [Delta_Load_Additional_Filter_Conditions_Code], 'osdatumprodlakestorage' AS [Target_BlobStorage_StorageAccount], 'rawdata' AS [Target_BlobStorage_Container], 'SQLServer_IC-SQL-SVR01_SmartApps/BatchDeltaLoad/MortgageOrigination/dbo.datApplicationSubmissions' AS [Target_BlobStorage_Directory], 'N/A' AS [Target_BlobStorage_FileName], 'parquet' AS [Target_BlobStorage_FileExtention], 'Parquet' AS [Target_BlobStorage_FileType], 'N/A' AS [Target_BlobStorage_ColumnDelimitter], 'IC-SQL-SVR01' AS [Source_SQL_Server], 'SmartApps' AS [Source_SQL_Database], 'dbo' AS [Source_SQL_Schema], 'datApplicationSubmissions' AS [Source_SQL_Table], 'N/A' AS [Archive_BlobStorage_Container], 'N/A' AS [Archive_BlobStorage_Directory], 'N/A' AS [Archive_MoveOrCopy], 'N/A' AS [Archive_Frequency], 'bronze_IC-SQL-SVR01_SmartApps' AS [Bronze_Layer_SQLServerlessSchemaName], 'silver_IC-SQL-SVR01_SmartApps' AS [Silver_Layer_SQLServerlessSchemaName], '' AS [Bronze_Layer_ExternalTable_ColumnDefinition], 'No Bronze External Table for Batch Delta Load Tables.' AS [Notes], SYSUTCDATETIME() AS [InsertDateTimeUTC], '1' AS [IsActive]</v>
      </c>
    </row>
    <row r="33" spans="1:28" ht="16.5" customHeight="1">
      <c r="A33" t="s">
        <v>134</v>
      </c>
      <c r="B33" t="s">
        <v>116</v>
      </c>
      <c r="C33" t="s">
        <v>31</v>
      </c>
      <c r="D33" t="s">
        <v>32</v>
      </c>
      <c r="E33" t="s">
        <v>33</v>
      </c>
      <c r="F33" t="s">
        <v>117</v>
      </c>
      <c r="G33" t="s">
        <v>35</v>
      </c>
      <c r="H33" t="s">
        <v>173</v>
      </c>
      <c r="I33" t="s">
        <v>37</v>
      </c>
      <c r="J33" s="2" t="str">
        <f>IF(Table17[[#This Row],[Source_System_Type]]="OnPremisesSQLServer",_xlfn.CONCAT("SQLServer_",Table17[[#This Row],[Source_SQL_Server]],"_",Table17[[#This Row],[Source_SQL_Database]],"/",Table17[[#This Row],[Load_Type]],"/",Table17[[#This Row],[Business_Area]],"/",Table17[[#This Row],[Source_SQL_Schema]],".",Table17[[#This Row],[Source_SQL_Table]]),_xlfn.CONCAT("SQLServer_",LEFT(Table17[[#This Row],[Source_SQL_Server]], SEARCH(".",Table17[[#This Row],[Source_SQL_Server]])-1),"_",Table17[[#This Row],[Source_SQL_Database]],"/",Table17[[#This Row],[Load_Type]],"/",Table17[[#This Row],[Business_Area]],"/",Table17[[#This Row],[Source_SQL_Schema]],".",Table17[[#This Row],[Source_SQL_Table]]))</f>
        <v>SQLServer_IC-SQL-SVR01_SmartApps/BatchDeltaLoad/MortgageOrigination/dbo.datBondApplicationApplicants</v>
      </c>
      <c r="K33" s="7" t="s">
        <v>35</v>
      </c>
      <c r="L33" t="s">
        <v>38</v>
      </c>
      <c r="M33" t="s">
        <v>39</v>
      </c>
      <c r="N33" t="s">
        <v>35</v>
      </c>
      <c r="O33" t="s">
        <v>53</v>
      </c>
      <c r="P33" t="s">
        <v>54</v>
      </c>
      <c r="Q33" t="s">
        <v>55</v>
      </c>
      <c r="R33" t="s">
        <v>135</v>
      </c>
      <c r="S33" t="s">
        <v>35</v>
      </c>
      <c r="T33" t="s">
        <v>35</v>
      </c>
      <c r="U33" t="s">
        <v>35</v>
      </c>
      <c r="V33" t="s">
        <v>35</v>
      </c>
      <c r="W33" t="str">
        <f>IF(Table17[[#This Row],[Source_System_Type]] ="AzureSQLServer", _xlfn.CONCAT("bronze_",LEFT(Table17[[#This Row],[Source_SQL_Server]], SEARCH(".",Table17[[#This Row],[Source_SQL_Server]])-1), "_",Table17[[#This Row],[Source_SQL_Database]],""), _xlfn.CONCAT("bronze_",Table17[[#This Row],[Source_SQL_Server]], "_",Table17[[#This Row],[Source_SQL_Database]],"")
)</f>
        <v>bronze_IC-SQL-SVR01_SmartApps</v>
      </c>
      <c r="X33" t="str">
        <f>IF(Table17[[#This Row],[Source_System_Type]] ="AzureSQLServer", _xlfn.CONCAT("silver_",LEFT(Table17[[#This Row],[Source_SQL_Server]], SEARCH(".",Table17[[#This Row],[Source_SQL_Server]])-1), "_",Table17[[#This Row],[Source_SQL_Database]],""), _xlfn.CONCAT("silver_",Table17[[#This Row],[Source_SQL_Server]], "_",Table17[[#This Row],[Source_SQL_Database]],"")
)</f>
        <v>silver_IC-SQL-SVR01_SmartApps</v>
      </c>
      <c r="Z33" t="s">
        <v>44</v>
      </c>
      <c r="AA33">
        <v>1</v>
      </c>
      <c r="AB33" t="str">
        <f t="shared" si="0"/>
        <v>UNION ALL SELECT 'Fact - Bond Application Applicants - SmartApps DB (Deal Maker System)' AS [Dataset] , NEWID() AS [ELT_DataFactory_SQL_To_DataLake_RawDataImportConfigList_GUID], 'SmartApps_MicroBatch' AS [Batch_Execution_Tag], 'MortgageOrigination' AS [Business_Area], 'OnPremisesSQLServer' AS [Source_System_Type], 'BatchDeltaLoad' AS [Load_Type], 'COALESCE([LastEditedOn], [CreatedOn])' AS [Delta_Load_Source_LatestModifiedDateTime_Column], 'N/A' AS [Delta_Load_Additional_Filter_Conditions_Code], 'osdatumprodlakestorage' AS [Target_BlobStorage_StorageAccount], 'rawdata' AS [Target_BlobStorage_Container], 'SQLServer_IC-SQL-SVR01_SmartApps/BatchDeltaLoad/MortgageOrigination/dbo.datBondApplicationApplicants' AS [Target_BlobStorage_Directory], 'N/A' AS [Target_BlobStorage_FileName], 'parquet' AS [Target_BlobStorage_FileExtention], 'Parquet' AS [Target_BlobStorage_FileType], 'N/A' AS [Target_BlobStorage_ColumnDelimitter], 'IC-SQL-SVR01' AS [Source_SQL_Server], 'SmartApps' AS [Source_SQL_Database], 'dbo' AS [Source_SQL_Schema], 'datBondApplicationApplicants' AS [Source_SQL_Table], 'N/A' AS [Archive_BlobStorage_Container], 'N/A' AS [Archive_BlobStorage_Directory], 'N/A' AS [Archive_MoveOrCopy], 'N/A' AS [Archive_Frequency], 'bronze_IC-SQL-SVR01_SmartApps' AS [Bronze_Layer_SQLServerlessSchemaName], 'silver_IC-SQL-SVR01_SmartApps' AS [Silver_Layer_SQLServerlessSchemaName], '' AS [Bronze_Layer_ExternalTable_ColumnDefinition], 'No Bronze External Table for Batch Delta Load Tables.' AS [Notes], SYSUTCDATETIME() AS [InsertDateTimeUTC], '1' AS [IsActive]</v>
      </c>
    </row>
    <row r="34" spans="1:28" ht="16.5" customHeight="1">
      <c r="A34" t="s">
        <v>136</v>
      </c>
      <c r="B34" t="s">
        <v>116</v>
      </c>
      <c r="C34" t="s">
        <v>31</v>
      </c>
      <c r="D34" t="s">
        <v>32</v>
      </c>
      <c r="E34" t="s">
        <v>33</v>
      </c>
      <c r="F34" t="s">
        <v>117</v>
      </c>
      <c r="G34" t="s">
        <v>35</v>
      </c>
      <c r="H34" t="s">
        <v>173</v>
      </c>
      <c r="I34" t="s">
        <v>37</v>
      </c>
      <c r="J34" s="2" t="str">
        <f>IF(Table17[[#This Row],[Source_System_Type]]="OnPremisesSQLServer",_xlfn.CONCAT("SQLServer_",Table17[[#This Row],[Source_SQL_Server]],"_",Table17[[#This Row],[Source_SQL_Database]],"/",Table17[[#This Row],[Load_Type]],"/",Table17[[#This Row],[Business_Area]],"/",Table17[[#This Row],[Source_SQL_Schema]],".",Table17[[#This Row],[Source_SQL_Table]]),_xlfn.CONCAT("SQLServer_",LEFT(Table17[[#This Row],[Source_SQL_Server]], SEARCH(".",Table17[[#This Row],[Source_SQL_Server]])-1),"_",Table17[[#This Row],[Source_SQL_Database]],"/",Table17[[#This Row],[Load_Type]],"/",Table17[[#This Row],[Business_Area]],"/",Table17[[#This Row],[Source_SQL_Schema]],".",Table17[[#This Row],[Source_SQL_Table]]))</f>
        <v>SQLServer_IC-SQL-SVR01_SmartApps/BatchDeltaLoad/MortgageOrigination/dbo.datBondApplicationBankRelations</v>
      </c>
      <c r="K34" s="7" t="s">
        <v>35</v>
      </c>
      <c r="L34" t="s">
        <v>38</v>
      </c>
      <c r="M34" t="s">
        <v>39</v>
      </c>
      <c r="N34" t="s">
        <v>35</v>
      </c>
      <c r="O34" t="s">
        <v>53</v>
      </c>
      <c r="P34" t="s">
        <v>54</v>
      </c>
      <c r="Q34" t="s">
        <v>55</v>
      </c>
      <c r="R34" t="s">
        <v>137</v>
      </c>
      <c r="S34" t="s">
        <v>35</v>
      </c>
      <c r="T34" t="s">
        <v>35</v>
      </c>
      <c r="U34" t="s">
        <v>35</v>
      </c>
      <c r="V34" t="s">
        <v>35</v>
      </c>
      <c r="W34" t="str">
        <f>IF(Table17[[#This Row],[Source_System_Type]] ="AzureSQLServer", _xlfn.CONCAT("bronze_",LEFT(Table17[[#This Row],[Source_SQL_Server]], SEARCH(".",Table17[[#This Row],[Source_SQL_Server]])-1), "_",Table17[[#This Row],[Source_SQL_Database]],""), _xlfn.CONCAT("bronze_",Table17[[#This Row],[Source_SQL_Server]], "_",Table17[[#This Row],[Source_SQL_Database]],"")
)</f>
        <v>bronze_IC-SQL-SVR01_SmartApps</v>
      </c>
      <c r="X34" t="str">
        <f>IF(Table17[[#This Row],[Source_System_Type]] ="AzureSQLServer", _xlfn.CONCAT("silver_",LEFT(Table17[[#This Row],[Source_SQL_Server]], SEARCH(".",Table17[[#This Row],[Source_SQL_Server]])-1), "_",Table17[[#This Row],[Source_SQL_Database]],""), _xlfn.CONCAT("silver_",Table17[[#This Row],[Source_SQL_Server]], "_",Table17[[#This Row],[Source_SQL_Database]],"")
)</f>
        <v>silver_IC-SQL-SVR01_SmartApps</v>
      </c>
      <c r="Z34" t="s">
        <v>44</v>
      </c>
      <c r="AA34">
        <v>1</v>
      </c>
      <c r="AB34" t="str">
        <f t="shared" si="0"/>
        <v>UNION ALL SELECT 'Fact - Bond Application Bank Relations - SmartApps DB (Deal Maker System)' AS [Dataset] , NEWID() AS [ELT_DataFactory_SQL_To_DataLake_RawDataImportConfigList_GUID], 'SmartApps_MicroBatch' AS [Batch_Execution_Tag], 'MortgageOrigination' AS [Business_Area], 'OnPremisesSQLServer' AS [Source_System_Type], 'BatchDeltaLoad' AS [Load_Type], 'COALESCE([LastEditedOn], [CreatedOn])' AS [Delta_Load_Source_LatestModifiedDateTime_Column], 'N/A' AS [Delta_Load_Additional_Filter_Conditions_Code], 'osdatumprodlakestorage' AS [Target_BlobStorage_StorageAccount], 'rawdata' AS [Target_BlobStorage_Container], 'SQLServer_IC-SQL-SVR01_SmartApps/BatchDeltaLoad/MortgageOrigination/dbo.datBondApplicationBankRelations' AS [Target_BlobStorage_Directory], 'N/A' AS [Target_BlobStorage_FileName], 'parquet' AS [Target_BlobStorage_FileExtention], 'Parquet' AS [Target_BlobStorage_FileType], 'N/A' AS [Target_BlobStorage_ColumnDelimitter], 'IC-SQL-SVR01' AS [Source_SQL_Server], 'SmartApps' AS [Source_SQL_Database], 'dbo' AS [Source_SQL_Schema], 'datBondApplicationBankRelations' AS [Source_SQL_Table], 'N/A' AS [Archive_BlobStorage_Container], 'N/A' AS [Archive_BlobStorage_Directory], 'N/A' AS [Archive_MoveOrCopy], 'N/A' AS [Archive_Frequency], 'bronze_IC-SQL-SVR01_SmartApps' AS [Bronze_Layer_SQLServerlessSchemaName], 'silver_IC-SQL-SVR01_SmartApps' AS [Silver_Layer_SQLServerlessSchemaName], '' AS [Bronze_Layer_ExternalTable_ColumnDefinition], 'No Bronze External Table for Batch Delta Load Tables.' AS [Notes], SYSUTCDATETIME() AS [InsertDateTimeUTC], '1' AS [IsActive]</v>
      </c>
    </row>
    <row r="35" spans="1:28" ht="16.5" customHeight="1">
      <c r="A35" t="s">
        <v>138</v>
      </c>
      <c r="B35" t="s">
        <v>116</v>
      </c>
      <c r="C35" t="s">
        <v>31</v>
      </c>
      <c r="D35" t="s">
        <v>32</v>
      </c>
      <c r="E35" t="s">
        <v>33</v>
      </c>
      <c r="F35" t="s">
        <v>117</v>
      </c>
      <c r="G35" t="s">
        <v>35</v>
      </c>
      <c r="H35" t="s">
        <v>173</v>
      </c>
      <c r="I35" t="s">
        <v>37</v>
      </c>
      <c r="J35" s="2" t="str">
        <f>IF(Table17[[#This Row],[Source_System_Type]]="OnPremisesSQLServer",_xlfn.CONCAT("SQLServer_",Table17[[#This Row],[Source_SQL_Server]],"_",Table17[[#This Row],[Source_SQL_Database]],"/",Table17[[#This Row],[Load_Type]],"/",Table17[[#This Row],[Business_Area]],"/",Table17[[#This Row],[Source_SQL_Schema]],".",Table17[[#This Row],[Source_SQL_Table]]),_xlfn.CONCAT("SQLServer_",LEFT(Table17[[#This Row],[Source_SQL_Server]], SEARCH(".",Table17[[#This Row],[Source_SQL_Server]])-1),"_",Table17[[#This Row],[Source_SQL_Database]],"/",Table17[[#This Row],[Load_Type]],"/",Table17[[#This Row],[Business_Area]],"/",Table17[[#This Row],[Source_SQL_Schema]],".",Table17[[#This Row],[Source_SQL_Table]]))</f>
        <v>SQLServer_IC-SQL-SVR01_SmartApps/BatchDeltaLoad/MortgageOrigination/dbo.datBondApplicationCommissionDetails</v>
      </c>
      <c r="K35" s="7" t="s">
        <v>35</v>
      </c>
      <c r="L35" t="s">
        <v>38</v>
      </c>
      <c r="M35" t="s">
        <v>39</v>
      </c>
      <c r="N35" t="s">
        <v>35</v>
      </c>
      <c r="O35" t="s">
        <v>53</v>
      </c>
      <c r="P35" t="s">
        <v>54</v>
      </c>
      <c r="Q35" t="s">
        <v>55</v>
      </c>
      <c r="R35" t="s">
        <v>139</v>
      </c>
      <c r="S35" t="s">
        <v>35</v>
      </c>
      <c r="T35" t="s">
        <v>35</v>
      </c>
      <c r="U35" t="s">
        <v>35</v>
      </c>
      <c r="V35" t="s">
        <v>35</v>
      </c>
      <c r="W35" t="str">
        <f>IF(Table17[[#This Row],[Source_System_Type]] ="AzureSQLServer", _xlfn.CONCAT("bronze_",LEFT(Table17[[#This Row],[Source_SQL_Server]], SEARCH(".",Table17[[#This Row],[Source_SQL_Server]])-1), "_",Table17[[#This Row],[Source_SQL_Database]],""), _xlfn.CONCAT("bronze_",Table17[[#This Row],[Source_SQL_Server]], "_",Table17[[#This Row],[Source_SQL_Database]],"")
)</f>
        <v>bronze_IC-SQL-SVR01_SmartApps</v>
      </c>
      <c r="X35" t="str">
        <f>IF(Table17[[#This Row],[Source_System_Type]] ="AzureSQLServer", _xlfn.CONCAT("silver_",LEFT(Table17[[#This Row],[Source_SQL_Server]], SEARCH(".",Table17[[#This Row],[Source_SQL_Server]])-1), "_",Table17[[#This Row],[Source_SQL_Database]],""), _xlfn.CONCAT("silver_",Table17[[#This Row],[Source_SQL_Server]], "_",Table17[[#This Row],[Source_SQL_Database]],"")
)</f>
        <v>silver_IC-SQL-SVR01_SmartApps</v>
      </c>
      <c r="Z35" t="s">
        <v>44</v>
      </c>
      <c r="AA35">
        <v>1</v>
      </c>
      <c r="AB35" t="str">
        <f t="shared" si="0"/>
        <v>UNION ALL SELECT 'Fact - Bond Application Commision Details - SmartApps DB (Deal Maker System)' AS [Dataset] , NEWID() AS [ELT_DataFactory_SQL_To_DataLake_RawDataImportConfigList_GUID], 'SmartApps_MicroBatch' AS [Batch_Execution_Tag], 'MortgageOrigination' AS [Business_Area], 'OnPremisesSQLServer' AS [Source_System_Type], 'BatchDeltaLoad' AS [Load_Type], 'COALESCE([LastEditedOn], [CreatedOn])' AS [Delta_Load_Source_LatestModifiedDateTime_Column], 'N/A' AS [Delta_Load_Additional_Filter_Conditions_Code], 'osdatumprodlakestorage' AS [Target_BlobStorage_StorageAccount], 'rawdata' AS [Target_BlobStorage_Container], 'SQLServer_IC-SQL-SVR01_SmartApps/BatchDeltaLoad/MortgageOrigination/dbo.datBondApplicationCommissionDetails' AS [Target_BlobStorage_Directory], 'N/A' AS [Target_BlobStorage_FileName], 'parquet' AS [Target_BlobStorage_FileExtention], 'Parquet' AS [Target_BlobStorage_FileType], 'N/A' AS [Target_BlobStorage_ColumnDelimitter], 'IC-SQL-SVR01' AS [Source_SQL_Server], 'SmartApps' AS [Source_SQL_Database], 'dbo' AS [Source_SQL_Schema], 'datBondApplicationCommissionDetails' AS [Source_SQL_Table], 'N/A' AS [Archive_BlobStorage_Container], 'N/A' AS [Archive_BlobStorage_Directory], 'N/A' AS [Archive_MoveOrCopy], 'N/A' AS [Archive_Frequency], 'bronze_IC-SQL-SVR01_SmartApps' AS [Bronze_Layer_SQLServerlessSchemaName], 'silver_IC-SQL-SVR01_SmartApps' AS [Silver_Layer_SQLServerlessSchemaName], '' AS [Bronze_Layer_ExternalTable_ColumnDefinition], 'No Bronze External Table for Batch Delta Load Tables.' AS [Notes], SYSUTCDATETIME() AS [InsertDateTimeUTC], '1' AS [IsActive]</v>
      </c>
    </row>
    <row r="36" spans="1:28" ht="16.5" customHeight="1">
      <c r="A36" t="s">
        <v>140</v>
      </c>
      <c r="B36" t="s">
        <v>116</v>
      </c>
      <c r="C36" t="s">
        <v>31</v>
      </c>
      <c r="D36" t="s">
        <v>32</v>
      </c>
      <c r="E36" t="s">
        <v>33</v>
      </c>
      <c r="F36" t="s">
        <v>117</v>
      </c>
      <c r="G36" t="s">
        <v>35</v>
      </c>
      <c r="H36" t="s">
        <v>173</v>
      </c>
      <c r="I36" t="s">
        <v>37</v>
      </c>
      <c r="J36" s="2" t="str">
        <f>IF(Table17[[#This Row],[Source_System_Type]]="OnPremisesSQLServer",_xlfn.CONCAT("SQLServer_",Table17[[#This Row],[Source_SQL_Server]],"_",Table17[[#This Row],[Source_SQL_Database]],"/",Table17[[#This Row],[Load_Type]],"/",Table17[[#This Row],[Business_Area]],"/",Table17[[#This Row],[Source_SQL_Schema]],".",Table17[[#This Row],[Source_SQL_Table]]),_xlfn.CONCAT("SQLServer_",LEFT(Table17[[#This Row],[Source_SQL_Server]], SEARCH(".",Table17[[#This Row],[Source_SQL_Server]])-1),"_",Table17[[#This Row],[Source_SQL_Database]],"/",Table17[[#This Row],[Load_Type]],"/",Table17[[#This Row],[Business_Area]],"/",Table17[[#This Row],[Source_SQL_Schema]],".",Table17[[#This Row],[Source_SQL_Table]]))</f>
        <v>SQLServer_IC-SQL-SVR01_SmartApps/BatchDeltaLoad/MortgageOrigination/dbo.datBondApplications</v>
      </c>
      <c r="K36" s="7" t="s">
        <v>35</v>
      </c>
      <c r="L36" t="s">
        <v>38</v>
      </c>
      <c r="M36" t="s">
        <v>39</v>
      </c>
      <c r="N36" t="s">
        <v>35</v>
      </c>
      <c r="O36" t="s">
        <v>53</v>
      </c>
      <c r="P36" t="s">
        <v>54</v>
      </c>
      <c r="Q36" t="s">
        <v>55</v>
      </c>
      <c r="R36" t="s">
        <v>141</v>
      </c>
      <c r="S36" t="s">
        <v>35</v>
      </c>
      <c r="T36" t="s">
        <v>35</v>
      </c>
      <c r="U36" t="s">
        <v>35</v>
      </c>
      <c r="V36" t="s">
        <v>35</v>
      </c>
      <c r="W36" t="str">
        <f>IF(Table17[[#This Row],[Source_System_Type]] ="AzureSQLServer", _xlfn.CONCAT("bronze_",LEFT(Table17[[#This Row],[Source_SQL_Server]], SEARCH(".",Table17[[#This Row],[Source_SQL_Server]])-1), "_",Table17[[#This Row],[Source_SQL_Database]],""), _xlfn.CONCAT("bronze_",Table17[[#This Row],[Source_SQL_Server]], "_",Table17[[#This Row],[Source_SQL_Database]],"")
)</f>
        <v>bronze_IC-SQL-SVR01_SmartApps</v>
      </c>
      <c r="X36" t="str">
        <f>IF(Table17[[#This Row],[Source_System_Type]] ="AzureSQLServer", _xlfn.CONCAT("silver_",LEFT(Table17[[#This Row],[Source_SQL_Server]], SEARCH(".",Table17[[#This Row],[Source_SQL_Server]])-1), "_",Table17[[#This Row],[Source_SQL_Database]],""), _xlfn.CONCAT("silver_",Table17[[#This Row],[Source_SQL_Server]], "_",Table17[[#This Row],[Source_SQL_Database]],"")
)</f>
        <v>silver_IC-SQL-SVR01_SmartApps</v>
      </c>
      <c r="Z36" t="s">
        <v>44</v>
      </c>
      <c r="AA36">
        <v>1</v>
      </c>
      <c r="AB36" t="str">
        <f t="shared" si="0"/>
        <v>UNION ALL SELECT 'Fact - Bond Applications - SmartApps DB (Deal Maker System)' AS [Dataset] , NEWID() AS [ELT_DataFactory_SQL_To_DataLake_RawDataImportConfigList_GUID], 'SmartApps_MicroBatch' AS [Batch_Execution_Tag], 'MortgageOrigination' AS [Business_Area], 'OnPremisesSQLServer' AS [Source_System_Type], 'BatchDeltaLoad' AS [Load_Type], 'COALESCE([LastEditedOn], [CreatedOn])' AS [Delta_Load_Source_LatestModifiedDateTime_Column], 'N/A' AS [Delta_Load_Additional_Filter_Conditions_Code], 'osdatumprodlakestorage' AS [Target_BlobStorage_StorageAccount], 'rawdata' AS [Target_BlobStorage_Container], 'SQLServer_IC-SQL-SVR01_SmartApps/BatchDeltaLoad/MortgageOrigination/dbo.datBondApplications' AS [Target_BlobStorage_Directory], 'N/A' AS [Target_BlobStorage_FileName], 'parquet' AS [Target_BlobStorage_FileExtention], 'Parquet' AS [Target_BlobStorage_FileType], 'N/A' AS [Target_BlobStorage_ColumnDelimitter], 'IC-SQL-SVR01' AS [Source_SQL_Server], 'SmartApps' AS [Source_SQL_Database], 'dbo' AS [Source_SQL_Schema], 'datBondApplications' AS [Source_SQL_Table], 'N/A' AS [Archive_BlobStorage_Container], 'N/A' AS [Archive_BlobStorage_Directory], 'N/A' AS [Archive_MoveOrCopy], 'N/A' AS [Archive_Frequency], 'bronze_IC-SQL-SVR01_SmartApps' AS [Bronze_Layer_SQLServerlessSchemaName], 'silver_IC-SQL-SVR01_SmartApps' AS [Silver_Layer_SQLServerlessSchemaName], '' AS [Bronze_Layer_ExternalTable_ColumnDefinition], 'No Bronze External Table for Batch Delta Load Tables.' AS [Notes], SYSUTCDATETIME() AS [InsertDateTimeUTC], '1' AS [IsActive]</v>
      </c>
    </row>
    <row r="37" spans="1:28" ht="16.5" customHeight="1">
      <c r="A37" t="s">
        <v>142</v>
      </c>
      <c r="B37" t="s">
        <v>116</v>
      </c>
      <c r="C37" t="s">
        <v>31</v>
      </c>
      <c r="D37" t="s">
        <v>32</v>
      </c>
      <c r="E37" t="s">
        <v>33</v>
      </c>
      <c r="F37" t="s">
        <v>117</v>
      </c>
      <c r="G37" t="s">
        <v>35</v>
      </c>
      <c r="H37" t="s">
        <v>173</v>
      </c>
      <c r="I37" t="s">
        <v>37</v>
      </c>
      <c r="J37" s="2" t="str">
        <f>IF(Table17[[#This Row],[Source_System_Type]]="OnPremisesSQLServer",_xlfn.CONCAT("SQLServer_",Table17[[#This Row],[Source_SQL_Server]],"_",Table17[[#This Row],[Source_SQL_Database]],"/",Table17[[#This Row],[Load_Type]],"/",Table17[[#This Row],[Business_Area]],"/",Table17[[#This Row],[Source_SQL_Schema]],".",Table17[[#This Row],[Source_SQL_Table]]),_xlfn.CONCAT("SQLServer_",LEFT(Table17[[#This Row],[Source_SQL_Server]], SEARCH(".",Table17[[#This Row],[Source_SQL_Server]])-1),"_",Table17[[#This Row],[Source_SQL_Database]],"/",Table17[[#This Row],[Load_Type]],"/",Table17[[#This Row],[Business_Area]],"/",Table17[[#This Row],[Source_SQL_Schema]],".",Table17[[#This Row],[Source_SQL_Table]]))</f>
        <v>SQLServer_IC-SQL-SVR01_SmartApps/BatchDeltaLoad/MortgageOrigination/dbo.datBondApplicationSubmissionApplicants</v>
      </c>
      <c r="K37" s="7" t="s">
        <v>35</v>
      </c>
      <c r="L37" t="s">
        <v>38</v>
      </c>
      <c r="M37" t="s">
        <v>39</v>
      </c>
      <c r="N37" t="s">
        <v>35</v>
      </c>
      <c r="O37" t="s">
        <v>53</v>
      </c>
      <c r="P37" t="s">
        <v>54</v>
      </c>
      <c r="Q37" t="s">
        <v>55</v>
      </c>
      <c r="R37" t="s">
        <v>143</v>
      </c>
      <c r="S37" t="s">
        <v>35</v>
      </c>
      <c r="T37" t="s">
        <v>35</v>
      </c>
      <c r="U37" t="s">
        <v>35</v>
      </c>
      <c r="V37" t="s">
        <v>35</v>
      </c>
      <c r="W37" t="str">
        <f>IF(Table17[[#This Row],[Source_System_Type]] ="AzureSQLServer", _xlfn.CONCAT("bronze_",LEFT(Table17[[#This Row],[Source_SQL_Server]], SEARCH(".",Table17[[#This Row],[Source_SQL_Server]])-1), "_",Table17[[#This Row],[Source_SQL_Database]],""), _xlfn.CONCAT("bronze_",Table17[[#This Row],[Source_SQL_Server]], "_",Table17[[#This Row],[Source_SQL_Database]],"")
)</f>
        <v>bronze_IC-SQL-SVR01_SmartApps</v>
      </c>
      <c r="X37" t="str">
        <f>IF(Table17[[#This Row],[Source_System_Type]] ="AzureSQLServer", _xlfn.CONCAT("silver_",LEFT(Table17[[#This Row],[Source_SQL_Server]], SEARCH(".",Table17[[#This Row],[Source_SQL_Server]])-1), "_",Table17[[#This Row],[Source_SQL_Database]],""), _xlfn.CONCAT("silver_",Table17[[#This Row],[Source_SQL_Server]], "_",Table17[[#This Row],[Source_SQL_Database]],"")
)</f>
        <v>silver_IC-SQL-SVR01_SmartApps</v>
      </c>
      <c r="Z37" t="s">
        <v>44</v>
      </c>
      <c r="AA37">
        <v>1</v>
      </c>
      <c r="AB37" t="str">
        <f t="shared" si="0"/>
        <v>UNION ALL SELECT 'Fact - Bond Application Submission Applicants - SmartApps DB (Deal Maker System)' AS [Dataset] , NEWID() AS [ELT_DataFactory_SQL_To_DataLake_RawDataImportConfigList_GUID], 'SmartApps_MicroBatch' AS [Batch_Execution_Tag], 'MortgageOrigination' AS [Business_Area], 'OnPremisesSQLServer' AS [Source_System_Type], 'BatchDeltaLoad' AS [Load_Type], 'COALESCE([LastEditedOn], [CreatedOn])' AS [Delta_Load_Source_LatestModifiedDateTime_Column], 'N/A' AS [Delta_Load_Additional_Filter_Conditions_Code], 'osdatumprodlakestorage' AS [Target_BlobStorage_StorageAccount], 'rawdata' AS [Target_BlobStorage_Container], 'SQLServer_IC-SQL-SVR01_SmartApps/BatchDeltaLoad/MortgageOrigination/dbo.datBondApplicationSubmissionApplicants' AS [Target_BlobStorage_Directory], 'N/A' AS [Target_BlobStorage_FileName], 'parquet' AS [Target_BlobStorage_FileExtention], 'Parquet' AS [Target_BlobStorage_FileType], 'N/A' AS [Target_BlobStorage_ColumnDelimitter], 'IC-SQL-SVR01' AS [Source_SQL_Server], 'SmartApps' AS [Source_SQL_Database], 'dbo' AS [Source_SQL_Schema], 'datBondApplicationSubmissionApplicants' AS [Source_SQL_Table], 'N/A' AS [Archive_BlobStorage_Container], 'N/A' AS [Archive_BlobStorage_Directory], 'N/A' AS [Archive_MoveOrCopy], 'N/A' AS [Archive_Frequency], 'bronze_IC-SQL-SVR01_SmartApps' AS [Bronze_Layer_SQLServerlessSchemaName], 'silver_IC-SQL-SVR01_SmartApps' AS [Silver_Layer_SQLServerlessSchemaName], '' AS [Bronze_Layer_ExternalTable_ColumnDefinition], 'No Bronze External Table for Batch Delta Load Tables.' AS [Notes], SYSUTCDATETIME() AS [InsertDateTimeUTC], '1' AS [IsActive]</v>
      </c>
    </row>
    <row r="38" spans="1:28" ht="16.5" customHeight="1">
      <c r="A38" t="s">
        <v>144</v>
      </c>
      <c r="B38" t="s">
        <v>116</v>
      </c>
      <c r="C38" t="s">
        <v>31</v>
      </c>
      <c r="D38" t="s">
        <v>32</v>
      </c>
      <c r="E38" t="s">
        <v>33</v>
      </c>
      <c r="F38" t="s">
        <v>117</v>
      </c>
      <c r="G38" t="s">
        <v>35</v>
      </c>
      <c r="H38" t="s">
        <v>173</v>
      </c>
      <c r="I38" t="s">
        <v>37</v>
      </c>
      <c r="J38" s="2" t="str">
        <f>IF(Table17[[#This Row],[Source_System_Type]]="OnPremisesSQLServer",_xlfn.CONCAT("SQLServer_",Table17[[#This Row],[Source_SQL_Server]],"_",Table17[[#This Row],[Source_SQL_Database]],"/",Table17[[#This Row],[Load_Type]],"/",Table17[[#This Row],[Business_Area]],"/",Table17[[#This Row],[Source_SQL_Schema]],".",Table17[[#This Row],[Source_SQL_Table]]),_xlfn.CONCAT("SQLServer_",LEFT(Table17[[#This Row],[Source_SQL_Server]], SEARCH(".",Table17[[#This Row],[Source_SQL_Server]])-1),"_",Table17[[#This Row],[Source_SQL_Database]],"/",Table17[[#This Row],[Load_Type]],"/",Table17[[#This Row],[Business_Area]],"/",Table17[[#This Row],[Source_SQL_Schema]],".",Table17[[#This Row],[Source_SQL_Table]]))</f>
        <v>SQLServer_IC-SQL-SVR01_SmartApps/BatchDeltaLoad/MortgageOrigination/dbo.datBondApplicationSubmissionBanks</v>
      </c>
      <c r="K38" s="7" t="s">
        <v>35</v>
      </c>
      <c r="L38" t="s">
        <v>38</v>
      </c>
      <c r="M38" t="s">
        <v>39</v>
      </c>
      <c r="N38" t="s">
        <v>35</v>
      </c>
      <c r="O38" t="s">
        <v>53</v>
      </c>
      <c r="P38" t="s">
        <v>54</v>
      </c>
      <c r="Q38" t="s">
        <v>55</v>
      </c>
      <c r="R38" s="16" t="s">
        <v>145</v>
      </c>
      <c r="S38" t="s">
        <v>35</v>
      </c>
      <c r="T38" t="s">
        <v>35</v>
      </c>
      <c r="U38" t="s">
        <v>35</v>
      </c>
      <c r="V38" t="s">
        <v>35</v>
      </c>
      <c r="W38" t="str">
        <f>IF(Table17[[#This Row],[Source_System_Type]] ="AzureSQLServer", _xlfn.CONCAT("bronze_",LEFT(Table17[[#This Row],[Source_SQL_Server]], SEARCH(".",Table17[[#This Row],[Source_SQL_Server]])-1), "_",Table17[[#This Row],[Source_SQL_Database]],""), _xlfn.CONCAT("bronze_",Table17[[#This Row],[Source_SQL_Server]], "_",Table17[[#This Row],[Source_SQL_Database]],"")
)</f>
        <v>bronze_IC-SQL-SVR01_SmartApps</v>
      </c>
      <c r="X38" t="str">
        <f>IF(Table17[[#This Row],[Source_System_Type]] ="AzureSQLServer", _xlfn.CONCAT("silver_",LEFT(Table17[[#This Row],[Source_SQL_Server]], SEARCH(".",Table17[[#This Row],[Source_SQL_Server]])-1), "_",Table17[[#This Row],[Source_SQL_Database]],""), _xlfn.CONCAT("silver_",Table17[[#This Row],[Source_SQL_Server]], "_",Table17[[#This Row],[Source_SQL_Database]],"")
)</f>
        <v>silver_IC-SQL-SVR01_SmartApps</v>
      </c>
      <c r="Z38" t="s">
        <v>44</v>
      </c>
      <c r="AA38">
        <v>1</v>
      </c>
      <c r="AB38" t="str">
        <f t="shared" si="0"/>
        <v>UNION ALL SELECT 'Fact - Bond Application Submission Banks - SmartApps DB (Deal Maker System)' AS [Dataset] , NEWID() AS [ELT_DataFactory_SQL_To_DataLake_RawDataImportConfigList_GUID], 'SmartApps_MicroBatch' AS [Batch_Execution_Tag], 'MortgageOrigination' AS [Business_Area], 'OnPremisesSQLServer' AS [Source_System_Type], 'BatchDeltaLoad' AS [Load_Type], 'COALESCE([LastEditedOn], [CreatedOn])' AS [Delta_Load_Source_LatestModifiedDateTime_Column], 'N/A' AS [Delta_Load_Additional_Filter_Conditions_Code], 'osdatumprodlakestorage' AS [Target_BlobStorage_StorageAccount], 'rawdata' AS [Target_BlobStorage_Container], 'SQLServer_IC-SQL-SVR01_SmartApps/BatchDeltaLoad/MortgageOrigination/dbo.datBondApplicationSubmissionBanks' AS [Target_BlobStorage_Directory], 'N/A' AS [Target_BlobStorage_FileName], 'parquet' AS [Target_BlobStorage_FileExtention], 'Parquet' AS [Target_BlobStorage_FileType], 'N/A' AS [Target_BlobStorage_ColumnDelimitter], 'IC-SQL-SVR01' AS [Source_SQL_Server], 'SmartApps' AS [Source_SQL_Database], 'dbo' AS [Source_SQL_Schema], 'datBondApplicationSubmissionBanks' AS [Source_SQL_Table], 'N/A' AS [Archive_BlobStorage_Container], 'N/A' AS [Archive_BlobStorage_Directory], 'N/A' AS [Archive_MoveOrCopy], 'N/A' AS [Archive_Frequency], 'bronze_IC-SQL-SVR01_SmartApps' AS [Bronze_Layer_SQLServerlessSchemaName], 'silver_IC-SQL-SVR01_SmartApps' AS [Silver_Layer_SQLServerlessSchemaName], '' AS [Bronze_Layer_ExternalTable_ColumnDefinition], 'No Bronze External Table for Batch Delta Load Tables.' AS [Notes], SYSUTCDATETIME() AS [InsertDateTimeUTC], '1' AS [IsActive]</v>
      </c>
    </row>
    <row r="39" spans="1:28" ht="16.5" customHeight="1">
      <c r="A39" t="s">
        <v>146</v>
      </c>
      <c r="B39" t="s">
        <v>116</v>
      </c>
      <c r="C39" t="s">
        <v>31</v>
      </c>
      <c r="D39" t="s">
        <v>32</v>
      </c>
      <c r="E39" t="s">
        <v>33</v>
      </c>
      <c r="F39" t="s">
        <v>117</v>
      </c>
      <c r="G39" t="s">
        <v>35</v>
      </c>
      <c r="H39" t="s">
        <v>173</v>
      </c>
      <c r="I39" t="s">
        <v>37</v>
      </c>
      <c r="J39" s="2" t="str">
        <f>IF(Table17[[#This Row],[Source_System_Type]]="OnPremisesSQLServer",_xlfn.CONCAT("SQLServer_",Table17[[#This Row],[Source_SQL_Server]],"_",Table17[[#This Row],[Source_SQL_Database]],"/",Table17[[#This Row],[Load_Type]],"/",Table17[[#This Row],[Business_Area]],"/",Table17[[#This Row],[Source_SQL_Schema]],".",Table17[[#This Row],[Source_SQL_Table]]),_xlfn.CONCAT("SQLServer_",LEFT(Table17[[#This Row],[Source_SQL_Server]], SEARCH(".",Table17[[#This Row],[Source_SQL_Server]])-1),"_",Table17[[#This Row],[Source_SQL_Database]],"/",Table17[[#This Row],[Load_Type]],"/",Table17[[#This Row],[Business_Area]],"/",Table17[[#This Row],[Source_SQL_Schema]],".",Table17[[#This Row],[Source_SQL_Table]]))</f>
        <v>SQLServer_IC-SQL-SVR01_SmartApps/BatchDeltaLoad/MortgageOrigination/dbo.datBondApplicationSubmissionInsuranceDetails</v>
      </c>
      <c r="K39" s="7" t="s">
        <v>35</v>
      </c>
      <c r="L39" t="s">
        <v>38</v>
      </c>
      <c r="M39" t="s">
        <v>39</v>
      </c>
      <c r="N39" t="s">
        <v>35</v>
      </c>
      <c r="O39" t="s">
        <v>53</v>
      </c>
      <c r="P39" t="s">
        <v>54</v>
      </c>
      <c r="Q39" t="s">
        <v>55</v>
      </c>
      <c r="R39" s="16" t="s">
        <v>147</v>
      </c>
      <c r="S39" t="s">
        <v>35</v>
      </c>
      <c r="T39" t="s">
        <v>35</v>
      </c>
      <c r="U39" t="s">
        <v>35</v>
      </c>
      <c r="V39" t="s">
        <v>35</v>
      </c>
      <c r="W39" t="str">
        <f>IF(Table17[[#This Row],[Source_System_Type]] ="AzureSQLServer", _xlfn.CONCAT("bronze_",LEFT(Table17[[#This Row],[Source_SQL_Server]], SEARCH(".",Table17[[#This Row],[Source_SQL_Server]])-1), "_",Table17[[#This Row],[Source_SQL_Database]],""), _xlfn.CONCAT("bronze_",Table17[[#This Row],[Source_SQL_Server]], "_",Table17[[#This Row],[Source_SQL_Database]],"")
)</f>
        <v>bronze_IC-SQL-SVR01_SmartApps</v>
      </c>
      <c r="X39" t="str">
        <f>IF(Table17[[#This Row],[Source_System_Type]] ="AzureSQLServer", _xlfn.CONCAT("silver_",LEFT(Table17[[#This Row],[Source_SQL_Server]], SEARCH(".",Table17[[#This Row],[Source_SQL_Server]])-1), "_",Table17[[#This Row],[Source_SQL_Database]],""), _xlfn.CONCAT("silver_",Table17[[#This Row],[Source_SQL_Server]], "_",Table17[[#This Row],[Source_SQL_Database]],"")
)</f>
        <v>silver_IC-SQL-SVR01_SmartApps</v>
      </c>
      <c r="Z39" t="s">
        <v>44</v>
      </c>
      <c r="AA39">
        <v>1</v>
      </c>
      <c r="AB39" t="str">
        <f t="shared" si="0"/>
        <v>UNION ALL SELECT 'Fact - Bons Application Submission Insurance Details - SmartApps DB (Deal Maker System)' AS [Dataset] , NEWID() AS [ELT_DataFactory_SQL_To_DataLake_RawDataImportConfigList_GUID], 'SmartApps_MicroBatch' AS [Batch_Execution_Tag], 'MortgageOrigination' AS [Business_Area], 'OnPremisesSQLServer' AS [Source_System_Type], 'BatchDeltaLoad' AS [Load_Type], 'COALESCE([LastEditedOn], [CreatedOn])' AS [Delta_Load_Source_LatestModifiedDateTime_Column], 'N/A' AS [Delta_Load_Additional_Filter_Conditions_Code], 'osdatumprodlakestorage' AS [Target_BlobStorage_StorageAccount], 'rawdata' AS [Target_BlobStorage_Container], 'SQLServer_IC-SQL-SVR01_SmartApps/BatchDeltaLoad/MortgageOrigination/dbo.datBondApplicationSubmissionInsuranceDetails' AS [Target_BlobStorage_Directory], 'N/A' AS [Target_BlobStorage_FileName], 'parquet' AS [Target_BlobStorage_FileExtention], 'Parquet' AS [Target_BlobStorage_FileType], 'N/A' AS [Target_BlobStorage_ColumnDelimitter], 'IC-SQL-SVR01' AS [Source_SQL_Server], 'SmartApps' AS [Source_SQL_Database], 'dbo' AS [Source_SQL_Schema], 'datBondApplicationSubmissionInsuranceDetails' AS [Source_SQL_Table], 'N/A' AS [Archive_BlobStorage_Container], 'N/A' AS [Archive_BlobStorage_Directory], 'N/A' AS [Archive_MoveOrCopy], 'N/A' AS [Archive_Frequency], 'bronze_IC-SQL-SVR01_SmartApps' AS [Bronze_Layer_SQLServerlessSchemaName], 'silver_IC-SQL-SVR01_SmartApps' AS [Silver_Layer_SQLServerlessSchemaName], '' AS [Bronze_Layer_ExternalTable_ColumnDefinition], 'No Bronze External Table for Batch Delta Load Tables.' AS [Notes], SYSUTCDATETIME() AS [InsertDateTimeUTC], '1' AS [IsActive]</v>
      </c>
    </row>
    <row r="40" spans="1:28" ht="16.5" customHeight="1">
      <c r="A40" t="s">
        <v>148</v>
      </c>
      <c r="B40" t="s">
        <v>116</v>
      </c>
      <c r="C40" t="s">
        <v>31</v>
      </c>
      <c r="D40" t="s">
        <v>32</v>
      </c>
      <c r="E40" t="s">
        <v>33</v>
      </c>
      <c r="F40" t="s">
        <v>117</v>
      </c>
      <c r="G40" t="s">
        <v>35</v>
      </c>
      <c r="H40" t="s">
        <v>173</v>
      </c>
      <c r="I40" t="s">
        <v>37</v>
      </c>
      <c r="J40" s="2" t="str">
        <f>IF(Table17[[#This Row],[Source_System_Type]]="OnPremisesSQLServer",_xlfn.CONCAT("SQLServer_",Table17[[#This Row],[Source_SQL_Server]],"_",Table17[[#This Row],[Source_SQL_Database]],"/",Table17[[#This Row],[Load_Type]],"/",Table17[[#This Row],[Business_Area]],"/",Table17[[#This Row],[Source_SQL_Schema]],".",Table17[[#This Row],[Source_SQL_Table]]),_xlfn.CONCAT("SQLServer_",LEFT(Table17[[#This Row],[Source_SQL_Server]], SEARCH(".",Table17[[#This Row],[Source_SQL_Server]])-1),"_",Table17[[#This Row],[Source_SQL_Database]],"/",Table17[[#This Row],[Load_Type]],"/",Table17[[#This Row],[Business_Area]],"/",Table17[[#This Row],[Source_SQL_Schema]],".",Table17[[#This Row],[Source_SQL_Table]]))</f>
        <v>SQLServer_IC-SQL-SVR01_SmartApps/BatchDeltaLoad/MortgageOrigination/dbo.datBondApplicationSubmissions</v>
      </c>
      <c r="K40" s="7" t="s">
        <v>35</v>
      </c>
      <c r="L40" t="s">
        <v>38</v>
      </c>
      <c r="M40" t="s">
        <v>39</v>
      </c>
      <c r="N40" t="s">
        <v>35</v>
      </c>
      <c r="O40" t="s">
        <v>53</v>
      </c>
      <c r="P40" t="s">
        <v>54</v>
      </c>
      <c r="Q40" t="s">
        <v>55</v>
      </c>
      <c r="R40" t="s">
        <v>149</v>
      </c>
      <c r="S40" t="s">
        <v>35</v>
      </c>
      <c r="T40" t="s">
        <v>35</v>
      </c>
      <c r="U40" t="s">
        <v>35</v>
      </c>
      <c r="V40" t="s">
        <v>35</v>
      </c>
      <c r="W40" t="str">
        <f>IF(Table17[[#This Row],[Source_System_Type]] ="AzureSQLServer", _xlfn.CONCAT("bronze_",LEFT(Table17[[#This Row],[Source_SQL_Server]], SEARCH(".",Table17[[#This Row],[Source_SQL_Server]])-1), "_",Table17[[#This Row],[Source_SQL_Database]],""), _xlfn.CONCAT("bronze_",Table17[[#This Row],[Source_SQL_Server]], "_",Table17[[#This Row],[Source_SQL_Database]],"")
)</f>
        <v>bronze_IC-SQL-SVR01_SmartApps</v>
      </c>
      <c r="X40" t="str">
        <f>IF(Table17[[#This Row],[Source_System_Type]] ="AzureSQLServer", _xlfn.CONCAT("silver_",LEFT(Table17[[#This Row],[Source_SQL_Server]], SEARCH(".",Table17[[#This Row],[Source_SQL_Server]])-1), "_",Table17[[#This Row],[Source_SQL_Database]],""), _xlfn.CONCAT("silver_",Table17[[#This Row],[Source_SQL_Server]], "_",Table17[[#This Row],[Source_SQL_Database]],"")
)</f>
        <v>silver_IC-SQL-SVR01_SmartApps</v>
      </c>
      <c r="Z40" t="s">
        <v>44</v>
      </c>
      <c r="AA40">
        <v>1</v>
      </c>
      <c r="AB40" t="str">
        <f t="shared" si="0"/>
        <v>UNION ALL SELECT 'Fact - Bond Application Submissions - SmartApps DB (Deal Maker System)' AS [Dataset] , NEWID() AS [ELT_DataFactory_SQL_To_DataLake_RawDataImportConfigList_GUID], 'SmartApps_MicroBatch' AS [Batch_Execution_Tag], 'MortgageOrigination' AS [Business_Area], 'OnPremisesSQLServer' AS [Source_System_Type], 'BatchDeltaLoad' AS [Load_Type], 'COALESCE([LastEditedOn], [CreatedOn])' AS [Delta_Load_Source_LatestModifiedDateTime_Column], 'N/A' AS [Delta_Load_Additional_Filter_Conditions_Code], 'osdatumprodlakestorage' AS [Target_BlobStorage_StorageAccount], 'rawdata' AS [Target_BlobStorage_Container], 'SQLServer_IC-SQL-SVR01_SmartApps/BatchDeltaLoad/MortgageOrigination/dbo.datBondApplicationSubmissions' AS [Target_BlobStorage_Directory], 'N/A' AS [Target_BlobStorage_FileName], 'parquet' AS [Target_BlobStorage_FileExtention], 'Parquet' AS [Target_BlobStorage_FileType], 'N/A' AS [Target_BlobStorage_ColumnDelimitter], 'IC-SQL-SVR01' AS [Source_SQL_Server], 'SmartApps' AS [Source_SQL_Database], 'dbo' AS [Source_SQL_Schema], 'datBondApplicationSubmissions' AS [Source_SQL_Table], 'N/A' AS [Archive_BlobStorage_Container], 'N/A' AS [Archive_BlobStorage_Directory], 'N/A' AS [Archive_MoveOrCopy], 'N/A' AS [Archive_Frequency], 'bronze_IC-SQL-SVR01_SmartApps' AS [Bronze_Layer_SQLServerlessSchemaName], 'silver_IC-SQL-SVR01_SmartApps' AS [Silver_Layer_SQLServerlessSchemaName], '' AS [Bronze_Layer_ExternalTable_ColumnDefinition], 'No Bronze External Table for Batch Delta Load Tables.' AS [Notes], SYSUTCDATETIME() AS [InsertDateTimeUTC], '1' AS [IsActive]</v>
      </c>
    </row>
    <row r="41" spans="1:28" ht="16.5" customHeight="1">
      <c r="A41" t="s">
        <v>150</v>
      </c>
      <c r="B41" t="s">
        <v>116</v>
      </c>
      <c r="C41" t="s">
        <v>31</v>
      </c>
      <c r="D41" t="s">
        <v>32</v>
      </c>
      <c r="E41" t="s">
        <v>33</v>
      </c>
      <c r="F41" t="s">
        <v>117</v>
      </c>
      <c r="G41" t="s">
        <v>35</v>
      </c>
      <c r="H41" t="s">
        <v>173</v>
      </c>
      <c r="I41" t="s">
        <v>37</v>
      </c>
      <c r="J41" s="2" t="str">
        <f>IF(Table17[[#This Row],[Source_System_Type]]="OnPremisesSQLServer",_xlfn.CONCAT("SQLServer_",Table17[[#This Row],[Source_SQL_Server]],"_",Table17[[#This Row],[Source_SQL_Database]],"/",Table17[[#This Row],[Load_Type]],"/",Table17[[#This Row],[Business_Area]],"/",Table17[[#This Row],[Source_SQL_Schema]],".",Table17[[#This Row],[Source_SQL_Table]]),_xlfn.CONCAT("SQLServer_",LEFT(Table17[[#This Row],[Source_SQL_Server]], SEARCH(".",Table17[[#This Row],[Source_SQL_Server]])-1),"_",Table17[[#This Row],[Source_SQL_Database]],"/",Table17[[#This Row],[Load_Type]],"/",Table17[[#This Row],[Business_Area]],"/",Table17[[#This Row],[Source_SQL_Schema]],".",Table17[[#This Row],[Source_SQL_Table]]))</f>
        <v>SQLServer_IC-SQL-SVR01_SmartApps/BatchDeltaLoad/MortgageOrigination/dbo.datBondApplicationSubmissionStatuses</v>
      </c>
      <c r="K41" s="15" t="s">
        <v>35</v>
      </c>
      <c r="L41" t="s">
        <v>38</v>
      </c>
      <c r="M41" t="s">
        <v>39</v>
      </c>
      <c r="N41" t="s">
        <v>35</v>
      </c>
      <c r="O41" t="s">
        <v>53</v>
      </c>
      <c r="P41" t="s">
        <v>54</v>
      </c>
      <c r="Q41" t="s">
        <v>55</v>
      </c>
      <c r="R41" t="s">
        <v>151</v>
      </c>
      <c r="S41" t="s">
        <v>35</v>
      </c>
      <c r="T41" t="s">
        <v>35</v>
      </c>
      <c r="U41" t="s">
        <v>35</v>
      </c>
      <c r="V41" t="s">
        <v>35</v>
      </c>
      <c r="W41" t="str">
        <f>IF(Table17[[#This Row],[Source_System_Type]] ="AzureSQLServer", _xlfn.CONCAT("bronze_",LEFT(Table17[[#This Row],[Source_SQL_Server]], SEARCH(".",Table17[[#This Row],[Source_SQL_Server]])-1), "_",Table17[[#This Row],[Source_SQL_Database]],""), _xlfn.CONCAT("bronze_",Table17[[#This Row],[Source_SQL_Server]], "_",Table17[[#This Row],[Source_SQL_Database]],"")
)</f>
        <v>bronze_IC-SQL-SVR01_SmartApps</v>
      </c>
      <c r="X41" t="str">
        <f>IF(Table17[[#This Row],[Source_System_Type]] ="AzureSQLServer", _xlfn.CONCAT("silver_",LEFT(Table17[[#This Row],[Source_SQL_Server]], SEARCH(".",Table17[[#This Row],[Source_SQL_Server]])-1), "_",Table17[[#This Row],[Source_SQL_Database]],""), _xlfn.CONCAT("silver_",Table17[[#This Row],[Source_SQL_Server]], "_",Table17[[#This Row],[Source_SQL_Database]],"")
)</f>
        <v>silver_IC-SQL-SVR01_SmartApps</v>
      </c>
      <c r="Z41" t="s">
        <v>44</v>
      </c>
      <c r="AA41">
        <v>1</v>
      </c>
      <c r="AB41" t="str">
        <f t="shared" si="0"/>
        <v>UNION ALL SELECT 'Fact - Bond Applications Submission Statusses - SmartApps DB (Deal Maker System)' AS [Dataset] , NEWID() AS [ELT_DataFactory_SQL_To_DataLake_RawDataImportConfigList_GUID], 'SmartApps_MicroBatch' AS [Batch_Execution_Tag], 'MortgageOrigination' AS [Business_Area], 'OnPremisesSQLServer' AS [Source_System_Type], 'BatchDeltaLoad' AS [Load_Type], 'COALESCE([LastEditedOn], [CreatedOn])' AS [Delta_Load_Source_LatestModifiedDateTime_Column], 'N/A' AS [Delta_Load_Additional_Filter_Conditions_Code], 'osdatumprodlakestorage' AS [Target_BlobStorage_StorageAccount], 'rawdata' AS [Target_BlobStorage_Container], 'SQLServer_IC-SQL-SVR01_SmartApps/BatchDeltaLoad/MortgageOrigination/dbo.datBondApplicationSubmissionStatuses' AS [Target_BlobStorage_Directory], 'N/A' AS [Target_BlobStorage_FileName], 'parquet' AS [Target_BlobStorage_FileExtention], 'Parquet' AS [Target_BlobStorage_FileType], 'N/A' AS [Target_BlobStorage_ColumnDelimitter], 'IC-SQL-SVR01' AS [Source_SQL_Server], 'SmartApps' AS [Source_SQL_Database], 'dbo' AS [Source_SQL_Schema], 'datBondApplicationSubmissionStatuses' AS [Source_SQL_Table], 'N/A' AS [Archive_BlobStorage_Container], 'N/A' AS [Archive_BlobStorage_Directory], 'N/A' AS [Archive_MoveOrCopy], 'N/A' AS [Archive_Frequency], 'bronze_IC-SQL-SVR01_SmartApps' AS [Bronze_Layer_SQLServerlessSchemaName], 'silver_IC-SQL-SVR01_SmartApps' AS [Silver_Layer_SQLServerlessSchemaName], '' AS [Bronze_Layer_ExternalTable_ColumnDefinition], 'No Bronze External Table for Batch Delta Load Tables.' AS [Notes], SYSUTCDATETIME() AS [InsertDateTimeUTC], '1' AS [IsActive]</v>
      </c>
    </row>
    <row r="42" spans="1:28" ht="16.5" customHeight="1">
      <c r="A42" t="s">
        <v>152</v>
      </c>
      <c r="B42" t="s">
        <v>116</v>
      </c>
      <c r="C42" t="s">
        <v>31</v>
      </c>
      <c r="D42" t="s">
        <v>32</v>
      </c>
      <c r="E42" t="s">
        <v>33</v>
      </c>
      <c r="F42" t="s">
        <v>117</v>
      </c>
      <c r="G42" t="s">
        <v>35</v>
      </c>
      <c r="H42" t="s">
        <v>173</v>
      </c>
      <c r="I42" t="s">
        <v>37</v>
      </c>
      <c r="J42" s="2" t="str">
        <f>IF(Table17[[#This Row],[Source_System_Type]]="OnPremisesSQLServer",_xlfn.CONCAT("SQLServer_",Table17[[#This Row],[Source_SQL_Server]],"_",Table17[[#This Row],[Source_SQL_Database]],"/",Table17[[#This Row],[Load_Type]],"/",Table17[[#This Row],[Business_Area]],"/",Table17[[#This Row],[Source_SQL_Schema]],".",Table17[[#This Row],[Source_SQL_Table]]),_xlfn.CONCAT("SQLServer_",LEFT(Table17[[#This Row],[Source_SQL_Server]], SEARCH(".",Table17[[#This Row],[Source_SQL_Server]])-1),"_",Table17[[#This Row],[Source_SQL_Database]],"/",Table17[[#This Row],[Load_Type]],"/",Table17[[#This Row],[Business_Area]],"/",Table17[[#This Row],[Source_SQL_Schema]],".",Table17[[#This Row],[Source_SQL_Table]]))</f>
        <v>SQLServer_IC-SQL-SVR01_SmartApps/BatchDeltaLoad/MortgageOrigination/dbo.datBondApplicationSubmissionApplicantBankAcc</v>
      </c>
      <c r="K42" s="15" t="s">
        <v>35</v>
      </c>
      <c r="L42" t="s">
        <v>38</v>
      </c>
      <c r="M42" t="s">
        <v>39</v>
      </c>
      <c r="N42" t="s">
        <v>35</v>
      </c>
      <c r="O42" t="s">
        <v>53</v>
      </c>
      <c r="P42" t="s">
        <v>54</v>
      </c>
      <c r="Q42" t="s">
        <v>55</v>
      </c>
      <c r="R42" t="s">
        <v>153</v>
      </c>
      <c r="S42" t="s">
        <v>35</v>
      </c>
      <c r="T42" t="s">
        <v>35</v>
      </c>
      <c r="U42" t="s">
        <v>35</v>
      </c>
      <c r="V42" t="s">
        <v>35</v>
      </c>
      <c r="W42" t="str">
        <f>IF(Table17[[#This Row],[Source_System_Type]] ="AzureSQLServer", _xlfn.CONCAT("bronze_",LEFT(Table17[[#This Row],[Source_SQL_Server]], SEARCH(".",Table17[[#This Row],[Source_SQL_Server]])-1), "_",Table17[[#This Row],[Source_SQL_Database]],""), _xlfn.CONCAT("bronze_",Table17[[#This Row],[Source_SQL_Server]], "_",Table17[[#This Row],[Source_SQL_Database]],"")
)</f>
        <v>bronze_IC-SQL-SVR01_SmartApps</v>
      </c>
      <c r="X42" t="str">
        <f>IF(Table17[[#This Row],[Source_System_Type]] ="AzureSQLServer", _xlfn.CONCAT("silver_",LEFT(Table17[[#This Row],[Source_SQL_Server]], SEARCH(".",Table17[[#This Row],[Source_SQL_Server]])-1), "_",Table17[[#This Row],[Source_SQL_Database]],""), _xlfn.CONCAT("silver_",Table17[[#This Row],[Source_SQL_Server]], "_",Table17[[#This Row],[Source_SQL_Database]],"")
)</f>
        <v>silver_IC-SQL-SVR01_SmartApps</v>
      </c>
      <c r="Z42" t="s">
        <v>44</v>
      </c>
      <c r="AA42">
        <v>1</v>
      </c>
      <c r="AB42" t="str">
        <f t="shared" si="0"/>
        <v>UNION ALL SELECT 'Fact - Bond Application Submission Applicant Bank Acc - SmartApps DB (Deal Maker System)' AS [Dataset] , NEWID() AS [ELT_DataFactory_SQL_To_DataLake_RawDataImportConfigList_GUID], 'SmartApps_MicroBatch' AS [Batch_Execution_Tag], 'MortgageOrigination' AS [Business_Area], 'OnPremisesSQLServer' AS [Source_System_Type], 'BatchDeltaLoad' AS [Load_Type], 'COALESCE([LastEditedOn], [CreatedOn])' AS [Delta_Load_Source_LatestModifiedDateTime_Column], 'N/A' AS [Delta_Load_Additional_Filter_Conditions_Code], 'osdatumprodlakestorage' AS [Target_BlobStorage_StorageAccount], 'rawdata' AS [Target_BlobStorage_Container], 'SQLServer_IC-SQL-SVR01_SmartApps/BatchDeltaLoad/MortgageOrigination/dbo.datBondApplicationSubmissionApplicantBankAcc' AS [Target_BlobStorage_Directory], 'N/A' AS [Target_BlobStorage_FileName], 'parquet' AS [Target_BlobStorage_FileExtention], 'Parquet' AS [Target_BlobStorage_FileType], 'N/A' AS [Target_BlobStorage_ColumnDelimitter], 'IC-SQL-SVR01' AS [Source_SQL_Server], 'SmartApps' AS [Source_SQL_Database], 'dbo' AS [Source_SQL_Schema], 'datBondApplicationSubmissionApplicantBankAcc' AS [Source_SQL_Table], 'N/A' AS [Archive_BlobStorage_Container], 'N/A' AS [Archive_BlobStorage_Directory], 'N/A' AS [Archive_MoveOrCopy], 'N/A' AS [Archive_Frequency], 'bronze_IC-SQL-SVR01_SmartApps' AS [Bronze_Layer_SQLServerlessSchemaName], 'silver_IC-SQL-SVR01_SmartApps' AS [Silver_Layer_SQLServerlessSchemaName], '' AS [Bronze_Layer_ExternalTable_ColumnDefinition], 'No Bronze External Table for Batch Delta Load Tables.' AS [Notes], SYSUTCDATETIME() AS [InsertDateTimeUTC], '1' AS [IsActive]</v>
      </c>
    </row>
    <row r="43" spans="1:28" ht="16.5" customHeight="1">
      <c r="A43" t="s">
        <v>154</v>
      </c>
      <c r="B43" t="s">
        <v>116</v>
      </c>
      <c r="C43" t="s">
        <v>31</v>
      </c>
      <c r="D43" t="s">
        <v>32</v>
      </c>
      <c r="E43" t="s">
        <v>33</v>
      </c>
      <c r="F43" t="s">
        <v>117</v>
      </c>
      <c r="G43" t="s">
        <v>35</v>
      </c>
      <c r="H43" t="s">
        <v>173</v>
      </c>
      <c r="I43" t="s">
        <v>37</v>
      </c>
      <c r="J43" s="2" t="str">
        <f>IF(Table17[[#This Row],[Source_System_Type]]="OnPremisesSQLServer",_xlfn.CONCAT("SQLServer_",Table17[[#This Row],[Source_SQL_Server]],"_",Table17[[#This Row],[Source_SQL_Database]],"/",Table17[[#This Row],[Load_Type]],"/",Table17[[#This Row],[Business_Area]],"/",Table17[[#This Row],[Source_SQL_Schema]],".",Table17[[#This Row],[Source_SQL_Table]]),_xlfn.CONCAT("SQLServer_",LEFT(Table17[[#This Row],[Source_SQL_Server]], SEARCH(".",Table17[[#This Row],[Source_SQL_Server]])-1),"_",Table17[[#This Row],[Source_SQL_Database]],"/",Table17[[#This Row],[Load_Type]],"/",Table17[[#This Row],[Business_Area]],"/",Table17[[#This Row],[Source_SQL_Schema]],".",Table17[[#This Row],[Source_SQL_Table]]))</f>
        <v>SQLServer_IC-SQL-SVR01_SmartApps/BatchDeltaLoad/MortgageOrigination/dbo.datPresubmissionApplication</v>
      </c>
      <c r="K43" s="15" t="s">
        <v>35</v>
      </c>
      <c r="L43" t="s">
        <v>38</v>
      </c>
      <c r="M43" t="s">
        <v>39</v>
      </c>
      <c r="N43" t="s">
        <v>35</v>
      </c>
      <c r="O43" t="s">
        <v>53</v>
      </c>
      <c r="P43" t="s">
        <v>54</v>
      </c>
      <c r="Q43" t="s">
        <v>55</v>
      </c>
      <c r="R43" t="s">
        <v>155</v>
      </c>
      <c r="S43" t="s">
        <v>35</v>
      </c>
      <c r="T43" t="s">
        <v>35</v>
      </c>
      <c r="U43" t="s">
        <v>35</v>
      </c>
      <c r="V43" t="s">
        <v>35</v>
      </c>
      <c r="W43" t="str">
        <f>IF(Table17[[#This Row],[Source_System_Type]] ="AzureSQLServer", _xlfn.CONCAT("bronze_",LEFT(Table17[[#This Row],[Source_SQL_Server]], SEARCH(".",Table17[[#This Row],[Source_SQL_Server]])-1), "_",Table17[[#This Row],[Source_SQL_Database]],""), _xlfn.CONCAT("bronze_",Table17[[#This Row],[Source_SQL_Server]], "_",Table17[[#This Row],[Source_SQL_Database]],"")
)</f>
        <v>bronze_IC-SQL-SVR01_SmartApps</v>
      </c>
      <c r="X43" t="str">
        <f>IF(Table17[[#This Row],[Source_System_Type]] ="AzureSQLServer", _xlfn.CONCAT("silver_",LEFT(Table17[[#This Row],[Source_SQL_Server]], SEARCH(".",Table17[[#This Row],[Source_SQL_Server]])-1), "_",Table17[[#This Row],[Source_SQL_Database]],""), _xlfn.CONCAT("silver_",Table17[[#This Row],[Source_SQL_Server]], "_",Table17[[#This Row],[Source_SQL_Database]],"")
)</f>
        <v>silver_IC-SQL-SVR01_SmartApps</v>
      </c>
      <c r="Z43" t="s">
        <v>44</v>
      </c>
      <c r="AA43">
        <v>1</v>
      </c>
      <c r="AB43" t="str">
        <f t="shared" si="0"/>
        <v>UNION ALL SELECT 'Fact - PreSubmission Application - SmartApps DB (Deal Maker System)' AS [Dataset] , NEWID() AS [ELT_DataFactory_SQL_To_DataLake_RawDataImportConfigList_GUID], 'SmartApps_MicroBatch' AS [Batch_Execution_Tag], 'MortgageOrigination' AS [Business_Area], 'OnPremisesSQLServer' AS [Source_System_Type], 'BatchDeltaLoad' AS [Load_Type], 'COALESCE([LastEditedOn], [CreatedOn])' AS [Delta_Load_Source_LatestModifiedDateTime_Column], 'N/A' AS [Delta_Load_Additional_Filter_Conditions_Code], 'osdatumprodlakestorage' AS [Target_BlobStorage_StorageAccount], 'rawdata' AS [Target_BlobStorage_Container], 'SQLServer_IC-SQL-SVR01_SmartApps/BatchDeltaLoad/MortgageOrigination/dbo.datPresubmissionApplication' AS [Target_BlobStorage_Directory], 'N/A' AS [Target_BlobStorage_FileName], 'parquet' AS [Target_BlobStorage_FileExtention], 'Parquet' AS [Target_BlobStorage_FileType], 'N/A' AS [Target_BlobStorage_ColumnDelimitter], 'IC-SQL-SVR01' AS [Source_SQL_Server], 'SmartApps' AS [Source_SQL_Database], 'dbo' AS [Source_SQL_Schema], 'datPresubmissionApplication' AS [Source_SQL_Table], 'N/A' AS [Archive_BlobStorage_Container], 'N/A' AS [Archive_BlobStorage_Directory], 'N/A' AS [Archive_MoveOrCopy], 'N/A' AS [Archive_Frequency], 'bronze_IC-SQL-SVR01_SmartApps' AS [Bronze_Layer_SQLServerlessSchemaName], 'silver_IC-SQL-SVR01_SmartApps' AS [Silver_Layer_SQLServerlessSchemaName], '' AS [Bronze_Layer_ExternalTable_ColumnDefinition], 'No Bronze External Table for Batch Delta Load Tables.' AS [Notes], SYSUTCDATETIME() AS [InsertDateTimeUTC], '1' AS [IsActive]</v>
      </c>
    </row>
    <row r="44" spans="1:28" ht="16.5" customHeight="1">
      <c r="A44" t="s">
        <v>156</v>
      </c>
      <c r="B44" t="s">
        <v>116</v>
      </c>
      <c r="C44" t="s">
        <v>31</v>
      </c>
      <c r="D44" t="s">
        <v>32</v>
      </c>
      <c r="E44" t="s">
        <v>33</v>
      </c>
      <c r="F44" t="s">
        <v>117</v>
      </c>
      <c r="G44" t="s">
        <v>35</v>
      </c>
      <c r="H44" t="s">
        <v>173</v>
      </c>
      <c r="I44" t="s">
        <v>37</v>
      </c>
      <c r="J44" s="2" t="str">
        <f>IF(Table17[[#This Row],[Source_System_Type]]="OnPremisesSQLServer",_xlfn.CONCAT("SQLServer_",Table17[[#This Row],[Source_SQL_Server]],"_",Table17[[#This Row],[Source_SQL_Database]],"/",Table17[[#This Row],[Load_Type]],"/",Table17[[#This Row],[Business_Area]],"/",Table17[[#This Row],[Source_SQL_Schema]],".",Table17[[#This Row],[Source_SQL_Table]]),_xlfn.CONCAT("SQLServer_",LEFT(Table17[[#This Row],[Source_SQL_Server]], SEARCH(".",Table17[[#This Row],[Source_SQL_Server]])-1),"_",Table17[[#This Row],[Source_SQL_Database]],"/",Table17[[#This Row],[Load_Type]],"/",Table17[[#This Row],[Business_Area]],"/",Table17[[#This Row],[Source_SQL_Schema]],".",Table17[[#This Row],[Source_SQL_Table]]))</f>
        <v>SQLServer_IC-SQL-SVR01_SmartApps/BatchDeltaLoad/MortgageOrigination/dbo.hcyCommissionEntities</v>
      </c>
      <c r="K44" s="15" t="s">
        <v>35</v>
      </c>
      <c r="L44" t="s">
        <v>38</v>
      </c>
      <c r="M44" t="s">
        <v>39</v>
      </c>
      <c r="N44" t="s">
        <v>35</v>
      </c>
      <c r="O44" t="s">
        <v>53</v>
      </c>
      <c r="P44" t="s">
        <v>54</v>
      </c>
      <c r="Q44" t="s">
        <v>55</v>
      </c>
      <c r="R44" t="s">
        <v>157</v>
      </c>
      <c r="S44" t="s">
        <v>35</v>
      </c>
      <c r="T44" t="s">
        <v>35</v>
      </c>
      <c r="U44" t="s">
        <v>35</v>
      </c>
      <c r="V44" t="s">
        <v>35</v>
      </c>
      <c r="W44" t="str">
        <f>IF(Table17[[#This Row],[Source_System_Type]] ="AzureSQLServer", _xlfn.CONCAT("bronze_",LEFT(Table17[[#This Row],[Source_SQL_Server]], SEARCH(".",Table17[[#This Row],[Source_SQL_Server]])-1), "_",Table17[[#This Row],[Source_SQL_Database]],""), _xlfn.CONCAT("bronze_",Table17[[#This Row],[Source_SQL_Server]], "_",Table17[[#This Row],[Source_SQL_Database]],"")
)</f>
        <v>bronze_IC-SQL-SVR01_SmartApps</v>
      </c>
      <c r="X44" t="str">
        <f>IF(Table17[[#This Row],[Source_System_Type]] ="AzureSQLServer", _xlfn.CONCAT("silver_",LEFT(Table17[[#This Row],[Source_SQL_Server]], SEARCH(".",Table17[[#This Row],[Source_SQL_Server]])-1), "_",Table17[[#This Row],[Source_SQL_Database]],""), _xlfn.CONCAT("silver_",Table17[[#This Row],[Source_SQL_Server]], "_",Table17[[#This Row],[Source_SQL_Database]],"")
)</f>
        <v>silver_IC-SQL-SVR01_SmartApps</v>
      </c>
      <c r="Z44" t="s">
        <v>44</v>
      </c>
      <c r="AA44">
        <v>1</v>
      </c>
      <c r="AB44" t="str">
        <f t="shared" si="0"/>
        <v>UNION ALL SELECT 'Dimension - Commision Entities - SmartApps DB (Deal Maker System)' AS [Dataset] , NEWID() AS [ELT_DataFactory_SQL_To_DataLake_RawDataImportConfigList_GUID], 'SmartApps_MicroBatch' AS [Batch_Execution_Tag], 'MortgageOrigination' AS [Business_Area], 'OnPremisesSQLServer' AS [Source_System_Type], 'BatchDeltaLoad' AS [Load_Type], 'COALESCE([LastEditedOn], [CreatedOn])' AS [Delta_Load_Source_LatestModifiedDateTime_Column], 'N/A' AS [Delta_Load_Additional_Filter_Conditions_Code], 'osdatumprodlakestorage' AS [Target_BlobStorage_StorageAccount], 'rawdata' AS [Target_BlobStorage_Container], 'SQLServer_IC-SQL-SVR01_SmartApps/BatchDeltaLoad/MortgageOrigination/dbo.hcyCommissionEntities' AS [Target_BlobStorage_Directory], 'N/A' AS [Target_BlobStorage_FileName], 'parquet' AS [Target_BlobStorage_FileExtention], 'Parquet' AS [Target_BlobStorage_FileType], 'N/A' AS [Target_BlobStorage_ColumnDelimitter], 'IC-SQL-SVR01' AS [Source_SQL_Server], 'SmartApps' AS [Source_SQL_Database], 'dbo' AS [Source_SQL_Schema], 'hcyCommissionEntities' AS [Source_SQL_Table], 'N/A' AS [Archive_BlobStorage_Container], 'N/A' AS [Archive_BlobStorage_Directory], 'N/A' AS [Archive_MoveOrCopy], 'N/A' AS [Archive_Frequency], 'bronze_IC-SQL-SVR01_SmartApps' AS [Bronze_Layer_SQLServerlessSchemaName], 'silver_IC-SQL-SVR01_SmartApps' AS [Silver_Layer_SQLServerlessSchemaName], '' AS [Bronze_Layer_ExternalTable_ColumnDefinition], 'No Bronze External Table for Batch Delta Load Tables.' AS [Notes], SYSUTCDATETIME() AS [InsertDateTimeUTC], '1' AS [IsActive]</v>
      </c>
    </row>
    <row r="45" spans="1:28" ht="16.5" customHeight="1">
      <c r="A45" t="s">
        <v>158</v>
      </c>
      <c r="B45" t="s">
        <v>116</v>
      </c>
      <c r="C45" t="s">
        <v>31</v>
      </c>
      <c r="D45" t="s">
        <v>32</v>
      </c>
      <c r="E45" t="s">
        <v>33</v>
      </c>
      <c r="F45" t="s">
        <v>159</v>
      </c>
      <c r="G45" t="s">
        <v>35</v>
      </c>
      <c r="H45" t="s">
        <v>173</v>
      </c>
      <c r="I45" t="s">
        <v>37</v>
      </c>
      <c r="J45" s="2" t="str">
        <f>IF(Table17[[#This Row],[Source_System_Type]]="OnPremisesSQLServer",_xlfn.CONCAT("SQLServer_",Table17[[#This Row],[Source_SQL_Server]],"_",Table17[[#This Row],[Source_SQL_Database]],"/",Table17[[#This Row],[Load_Type]],"/",Table17[[#This Row],[Business_Area]],"/",Table17[[#This Row],[Source_SQL_Schema]],".",Table17[[#This Row],[Source_SQL_Table]]),_xlfn.CONCAT("SQLServer_",LEFT(Table17[[#This Row],[Source_SQL_Server]], SEARCH(".",Table17[[#This Row],[Source_SQL_Server]])-1),"_",Table17[[#This Row],[Source_SQL_Database]],"/",Table17[[#This Row],[Load_Type]],"/",Table17[[#This Row],[Business_Area]],"/",Table17[[#This Row],[Source_SQL_Schema]],".",Table17[[#This Row],[Source_SQL_Table]]))</f>
        <v>SQLServer_IC-SQL-SVR01_SmartApps/BatchDeltaLoad/MortgageOrigination/dbo.lstAdministratorEntities</v>
      </c>
      <c r="K45" s="15" t="s">
        <v>35</v>
      </c>
      <c r="L45" t="s">
        <v>38</v>
      </c>
      <c r="M45" t="s">
        <v>39</v>
      </c>
      <c r="N45" t="s">
        <v>35</v>
      </c>
      <c r="O45" t="s">
        <v>53</v>
      </c>
      <c r="P45" t="s">
        <v>54</v>
      </c>
      <c r="Q45" t="s">
        <v>55</v>
      </c>
      <c r="R45" t="s">
        <v>160</v>
      </c>
      <c r="S45" t="s">
        <v>35</v>
      </c>
      <c r="T45" t="s">
        <v>35</v>
      </c>
      <c r="U45" t="s">
        <v>35</v>
      </c>
      <c r="V45" t="s">
        <v>35</v>
      </c>
      <c r="W45" t="str">
        <f>IF(Table17[[#This Row],[Source_System_Type]] ="AzureSQLServer", _xlfn.CONCAT("bronze_",LEFT(Table17[[#This Row],[Source_SQL_Server]], SEARCH(".",Table17[[#This Row],[Source_SQL_Server]])-1), "_",Table17[[#This Row],[Source_SQL_Database]],""), _xlfn.CONCAT("bronze_",Table17[[#This Row],[Source_SQL_Server]], "_",Table17[[#This Row],[Source_SQL_Database]],"")
)</f>
        <v>bronze_IC-SQL-SVR01_SmartApps</v>
      </c>
      <c r="X45" t="str">
        <f>IF(Table17[[#This Row],[Source_System_Type]] ="AzureSQLServer", _xlfn.CONCAT("silver_",LEFT(Table17[[#This Row],[Source_SQL_Server]], SEARCH(".",Table17[[#This Row],[Source_SQL_Server]])-1), "_",Table17[[#This Row],[Source_SQL_Database]],""), _xlfn.CONCAT("silver_",Table17[[#This Row],[Source_SQL_Server]], "_",Table17[[#This Row],[Source_SQL_Database]],"")
)</f>
        <v>silver_IC-SQL-SVR01_SmartApps</v>
      </c>
      <c r="Z45" t="s">
        <v>44</v>
      </c>
      <c r="AA45">
        <v>1</v>
      </c>
      <c r="AB45" t="str">
        <f t="shared" si="0"/>
        <v>UNION ALL SELECT 'Dimension - Administrator Entities - SmartApps DB (Deal Maker System)' AS [Dataset] , NEWID() AS [ELT_DataFactory_SQL_To_DataLake_RawDataImportConfigList_GUID], 'SmartApps_MicroBatch' AS [Batch_Execution_Tag], 'MortgageOrigination' AS [Business_Area], 'OnPremisesSQLServer' AS [Source_System_Type], 'BatchDeltaLoad' AS [Load_Type], 'COALESCE([ModifyDate], [CreateDate])' AS [Delta_Load_Source_LatestModifiedDateTime_Column], 'N/A' AS [Delta_Load_Additional_Filter_Conditions_Code], 'osdatumprodlakestorage' AS [Target_BlobStorage_StorageAccount], 'rawdata' AS [Target_BlobStorage_Container], 'SQLServer_IC-SQL-SVR01_SmartApps/BatchDeltaLoad/MortgageOrigination/dbo.lstAdministratorEntities' AS [Target_BlobStorage_Directory], 'N/A' AS [Target_BlobStorage_FileName], 'parquet' AS [Target_BlobStorage_FileExtention], 'Parquet' AS [Target_BlobStorage_FileType], 'N/A' AS [Target_BlobStorage_ColumnDelimitter], 'IC-SQL-SVR01' AS [Source_SQL_Server], 'SmartApps' AS [Source_SQL_Database], 'dbo' AS [Source_SQL_Schema], 'lstAdministratorEntities' AS [Source_SQL_Table], 'N/A' AS [Archive_BlobStorage_Container], 'N/A' AS [Archive_BlobStorage_Directory], 'N/A' AS [Archive_MoveOrCopy], 'N/A' AS [Archive_Frequency], 'bronze_IC-SQL-SVR01_SmartApps' AS [Bronze_Layer_SQLServerlessSchemaName], 'silver_IC-SQL-SVR01_SmartApps' AS [Silver_Layer_SQLServerlessSchemaName], '' AS [Bronze_Layer_ExternalTable_ColumnDefinition], 'No Bronze External Table for Batch Delta Load Tables.' AS [Notes], SYSUTCDATETIME() AS [InsertDateTimeUTC], '1' AS [IsActive]</v>
      </c>
    </row>
    <row r="46" spans="1:28" ht="16.5" customHeight="1">
      <c r="A46" t="s">
        <v>161</v>
      </c>
      <c r="B46" t="s">
        <v>116</v>
      </c>
      <c r="C46" t="s">
        <v>31</v>
      </c>
      <c r="D46" t="s">
        <v>32</v>
      </c>
      <c r="E46" t="s">
        <v>33</v>
      </c>
      <c r="F46" t="s">
        <v>159</v>
      </c>
      <c r="G46" t="s">
        <v>35</v>
      </c>
      <c r="H46" t="s">
        <v>173</v>
      </c>
      <c r="I46" t="s">
        <v>37</v>
      </c>
      <c r="J46" s="2" t="str">
        <f>IF(Table17[[#This Row],[Source_System_Type]]="OnPremisesSQLServer",_xlfn.CONCAT("SQLServer_",Table17[[#This Row],[Source_SQL_Server]],"_",Table17[[#This Row],[Source_SQL_Database]],"/",Table17[[#This Row],[Load_Type]],"/",Table17[[#This Row],[Business_Area]],"/",Table17[[#This Row],[Source_SQL_Schema]],".",Table17[[#This Row],[Source_SQL_Table]]),_xlfn.CONCAT("SQLServer_",LEFT(Table17[[#This Row],[Source_SQL_Server]], SEARCH(".",Table17[[#This Row],[Source_SQL_Server]])-1),"_",Table17[[#This Row],[Source_SQL_Database]],"/",Table17[[#This Row],[Load_Type]],"/",Table17[[#This Row],[Business_Area]],"/",Table17[[#This Row],[Source_SQL_Schema]],".",Table17[[#This Row],[Source_SQL_Table]]))</f>
        <v>SQLServer_IC-SQL-SVR01_SmartApps/BatchDeltaLoad/MortgageOrigination/dbo.lstConsultantEntities</v>
      </c>
      <c r="K46" s="15" t="s">
        <v>35</v>
      </c>
      <c r="L46" t="s">
        <v>38</v>
      </c>
      <c r="M46" t="s">
        <v>39</v>
      </c>
      <c r="N46" t="s">
        <v>35</v>
      </c>
      <c r="O46" t="s">
        <v>53</v>
      </c>
      <c r="P46" t="s">
        <v>54</v>
      </c>
      <c r="Q46" t="s">
        <v>55</v>
      </c>
      <c r="R46" t="s">
        <v>162</v>
      </c>
      <c r="S46" t="s">
        <v>35</v>
      </c>
      <c r="T46" t="s">
        <v>35</v>
      </c>
      <c r="U46" t="s">
        <v>35</v>
      </c>
      <c r="V46" t="s">
        <v>35</v>
      </c>
      <c r="W46" t="str">
        <f>IF(Table17[[#This Row],[Source_System_Type]] ="AzureSQLServer", _xlfn.CONCAT("bronze_",LEFT(Table17[[#This Row],[Source_SQL_Server]], SEARCH(".",Table17[[#This Row],[Source_SQL_Server]])-1), "_",Table17[[#This Row],[Source_SQL_Database]],""), _xlfn.CONCAT("bronze_",Table17[[#This Row],[Source_SQL_Server]], "_",Table17[[#This Row],[Source_SQL_Database]],"")
)</f>
        <v>bronze_IC-SQL-SVR01_SmartApps</v>
      </c>
      <c r="X46" t="str">
        <f>IF(Table17[[#This Row],[Source_System_Type]] ="AzureSQLServer", _xlfn.CONCAT("silver_",LEFT(Table17[[#This Row],[Source_SQL_Server]], SEARCH(".",Table17[[#This Row],[Source_SQL_Server]])-1), "_",Table17[[#This Row],[Source_SQL_Database]],""), _xlfn.CONCAT("silver_",Table17[[#This Row],[Source_SQL_Server]], "_",Table17[[#This Row],[Source_SQL_Database]],"")
)</f>
        <v>silver_IC-SQL-SVR01_SmartApps</v>
      </c>
      <c r="Z46" t="s">
        <v>44</v>
      </c>
      <c r="AA46">
        <v>1</v>
      </c>
      <c r="AB46" t="str">
        <f t="shared" si="0"/>
        <v>UNION ALL SELECT 'Dimension - Consultant Entities - SmartApps DB (Deal Maker System)' AS [Dataset] , NEWID() AS [ELT_DataFactory_SQL_To_DataLake_RawDataImportConfigList_GUID], 'SmartApps_MicroBatch' AS [Batch_Execution_Tag], 'MortgageOrigination' AS [Business_Area], 'OnPremisesSQLServer' AS [Source_System_Type], 'BatchDeltaLoad' AS [Load_Type], 'COALESCE([ModifyDate], [CreateDate])' AS [Delta_Load_Source_LatestModifiedDateTime_Column], 'N/A' AS [Delta_Load_Additional_Filter_Conditions_Code], 'osdatumprodlakestorage' AS [Target_BlobStorage_StorageAccount], 'rawdata' AS [Target_BlobStorage_Container], 'SQLServer_IC-SQL-SVR01_SmartApps/BatchDeltaLoad/MortgageOrigination/dbo.lstConsultantEntities' AS [Target_BlobStorage_Directory], 'N/A' AS [Target_BlobStorage_FileName], 'parquet' AS [Target_BlobStorage_FileExtention], 'Parquet' AS [Target_BlobStorage_FileType], 'N/A' AS [Target_BlobStorage_ColumnDelimitter], 'IC-SQL-SVR01' AS [Source_SQL_Server], 'SmartApps' AS [Source_SQL_Database], 'dbo' AS [Source_SQL_Schema], 'lstConsultantEntities' AS [Source_SQL_Table], 'N/A' AS [Archive_BlobStorage_Container], 'N/A' AS [Archive_BlobStorage_Directory], 'N/A' AS [Archive_MoveOrCopy], 'N/A' AS [Archive_Frequency], 'bronze_IC-SQL-SVR01_SmartApps' AS [Bronze_Layer_SQLServerlessSchemaName], 'silver_IC-SQL-SVR01_SmartApps' AS [Silver_Layer_SQLServerlessSchemaName], '' AS [Bronze_Layer_ExternalTable_ColumnDefinition], 'No Bronze External Table for Batch Delta Load Tables.' AS [Notes], SYSUTCDATETIME() AS [InsertDateTimeUTC], '1' AS [IsActive]</v>
      </c>
    </row>
    <row r="47" spans="1:28" ht="16.5" customHeight="1">
      <c r="A47" t="s">
        <v>163</v>
      </c>
      <c r="B47" t="s">
        <v>116</v>
      </c>
      <c r="C47" t="s">
        <v>31</v>
      </c>
      <c r="D47" t="s">
        <v>32</v>
      </c>
      <c r="E47" t="s">
        <v>33</v>
      </c>
      <c r="F47" t="s">
        <v>159</v>
      </c>
      <c r="G47" t="s">
        <v>35</v>
      </c>
      <c r="H47" t="s">
        <v>173</v>
      </c>
      <c r="I47" t="s">
        <v>37</v>
      </c>
      <c r="J47" s="2" t="str">
        <f>IF(Table17[[#This Row],[Source_System_Type]]="OnPremisesSQLServer",_xlfn.CONCAT("SQLServer_",Table17[[#This Row],[Source_SQL_Server]],"_",Table17[[#This Row],[Source_SQL_Database]],"/",Table17[[#This Row],[Load_Type]],"/",Table17[[#This Row],[Business_Area]],"/",Table17[[#This Row],[Source_SQL_Schema]],".",Table17[[#This Row],[Source_SQL_Table]]),_xlfn.CONCAT("SQLServer_",LEFT(Table17[[#This Row],[Source_SQL_Server]], SEARCH(".",Table17[[#This Row],[Source_SQL_Server]])-1),"_",Table17[[#This Row],[Source_SQL_Database]],"/",Table17[[#This Row],[Load_Type]],"/",Table17[[#This Row],[Business_Area]],"/",Table17[[#This Row],[Source_SQL_Schema]],".",Table17[[#This Row],[Source_SQL_Table]]))</f>
        <v>SQLServer_IC-SQL-SVR01_SmartApps/BatchDeltaLoad/MortgageOrigination/dbo.lstLeadAgentEntities</v>
      </c>
      <c r="K47" s="15" t="s">
        <v>35</v>
      </c>
      <c r="L47" t="s">
        <v>38</v>
      </c>
      <c r="M47" t="s">
        <v>39</v>
      </c>
      <c r="N47" t="s">
        <v>35</v>
      </c>
      <c r="O47" t="s">
        <v>53</v>
      </c>
      <c r="P47" t="s">
        <v>54</v>
      </c>
      <c r="Q47" t="s">
        <v>55</v>
      </c>
      <c r="R47" t="s">
        <v>164</v>
      </c>
      <c r="S47" t="s">
        <v>35</v>
      </c>
      <c r="T47" t="s">
        <v>35</v>
      </c>
      <c r="U47" t="s">
        <v>35</v>
      </c>
      <c r="V47" t="s">
        <v>35</v>
      </c>
      <c r="W47" t="str">
        <f>IF(Table17[[#This Row],[Source_System_Type]] ="AzureSQLServer", _xlfn.CONCAT("bronze_",LEFT(Table17[[#This Row],[Source_SQL_Server]], SEARCH(".",Table17[[#This Row],[Source_SQL_Server]])-1), "_",Table17[[#This Row],[Source_SQL_Database]],""), _xlfn.CONCAT("bronze_",Table17[[#This Row],[Source_SQL_Server]], "_",Table17[[#This Row],[Source_SQL_Database]],"")
)</f>
        <v>bronze_IC-SQL-SVR01_SmartApps</v>
      </c>
      <c r="X47" t="str">
        <f>IF(Table17[[#This Row],[Source_System_Type]] ="AzureSQLServer", _xlfn.CONCAT("silver_",LEFT(Table17[[#This Row],[Source_SQL_Server]], SEARCH(".",Table17[[#This Row],[Source_SQL_Server]])-1), "_",Table17[[#This Row],[Source_SQL_Database]],""), _xlfn.CONCAT("silver_",Table17[[#This Row],[Source_SQL_Server]], "_",Table17[[#This Row],[Source_SQL_Database]],"")
)</f>
        <v>silver_IC-SQL-SVR01_SmartApps</v>
      </c>
      <c r="Z47" t="s">
        <v>44</v>
      </c>
      <c r="AA47">
        <v>1</v>
      </c>
      <c r="AB47" t="str">
        <f t="shared" si="0"/>
        <v>UNION ALL SELECT 'Dimension - Lead Agent Entities - SmartApps DB (Deal Maker System)' AS [Dataset] , NEWID() AS [ELT_DataFactory_SQL_To_DataLake_RawDataImportConfigList_GUID], 'SmartApps_MicroBatch' AS [Batch_Execution_Tag], 'MortgageOrigination' AS [Business_Area], 'OnPremisesSQLServer' AS [Source_System_Type], 'BatchDeltaLoad' AS [Load_Type], 'COALESCE([ModifyDate], [CreateDate])' AS [Delta_Load_Source_LatestModifiedDateTime_Column], 'N/A' AS [Delta_Load_Additional_Filter_Conditions_Code], 'osdatumprodlakestorage' AS [Target_BlobStorage_StorageAccount], 'rawdata' AS [Target_BlobStorage_Container], 'SQLServer_IC-SQL-SVR01_SmartApps/BatchDeltaLoad/MortgageOrigination/dbo.lstLeadAgentEntities' AS [Target_BlobStorage_Directory], 'N/A' AS [Target_BlobStorage_FileName], 'parquet' AS [Target_BlobStorage_FileExtention], 'Parquet' AS [Target_BlobStorage_FileType], 'N/A' AS [Target_BlobStorage_ColumnDelimitter], 'IC-SQL-SVR01' AS [Source_SQL_Server], 'SmartApps' AS [Source_SQL_Database], 'dbo' AS [Source_SQL_Schema], 'lstLeadAgentEntities' AS [Source_SQL_Table], 'N/A' AS [Archive_BlobStorage_Container], 'N/A' AS [Archive_BlobStorage_Directory], 'N/A' AS [Archive_MoveOrCopy], 'N/A' AS [Archive_Frequency], 'bronze_IC-SQL-SVR01_SmartApps' AS [Bronze_Layer_SQLServerlessSchemaName], 'silver_IC-SQL-SVR01_SmartApps' AS [Silver_Layer_SQLServerlessSchemaName], '' AS [Bronze_Layer_ExternalTable_ColumnDefinition], 'No Bronze External Table for Batch Delta Load Tables.' AS [Notes], SYSUTCDATETIME() AS [InsertDateTimeUTC], '1' AS [IsActive]</v>
      </c>
    </row>
    <row r="48" spans="1:28" ht="16.5" customHeight="1">
      <c r="A48" t="s">
        <v>165</v>
      </c>
      <c r="B48" t="s">
        <v>116</v>
      </c>
      <c r="C48" t="s">
        <v>31</v>
      </c>
      <c r="D48" t="s">
        <v>32</v>
      </c>
      <c r="E48" t="s">
        <v>33</v>
      </c>
      <c r="F48" t="s">
        <v>117</v>
      </c>
      <c r="G48" t="s">
        <v>35</v>
      </c>
      <c r="H48" t="s">
        <v>173</v>
      </c>
      <c r="I48" t="s">
        <v>37</v>
      </c>
      <c r="J48" s="2" t="str">
        <f>IF(Table17[[#This Row],[Source_System_Type]]="OnPremisesSQLServer",_xlfn.CONCAT("SQLServer_",Table17[[#This Row],[Source_SQL_Server]],"_",Table17[[#This Row],[Source_SQL_Database]],"/",Table17[[#This Row],[Load_Type]],"/",Table17[[#This Row],[Business_Area]],"/",Table17[[#This Row],[Source_SQL_Schema]],".",Table17[[#This Row],[Source_SQL_Table]]),_xlfn.CONCAT("SQLServer_",LEFT(Table17[[#This Row],[Source_SQL_Server]], SEARCH(".",Table17[[#This Row],[Source_SQL_Server]])-1),"_",Table17[[#This Row],[Source_SQL_Database]],"/",Table17[[#This Row],[Load_Type]],"/",Table17[[#This Row],[Business_Area]],"/",Table17[[#This Row],[Source_SQL_Schema]],".",Table17[[#This Row],[Source_SQL_Table]]))</f>
        <v>SQLServer_IC-SQL-SVR01_SmartApps/BatchDeltaLoad/MortgageOrigination/dbo.datEnumLookups</v>
      </c>
      <c r="K48" s="15" t="s">
        <v>35</v>
      </c>
      <c r="L48" t="s">
        <v>38</v>
      </c>
      <c r="M48" t="s">
        <v>39</v>
      </c>
      <c r="N48" t="s">
        <v>35</v>
      </c>
      <c r="O48" t="s">
        <v>53</v>
      </c>
      <c r="P48" t="s">
        <v>54</v>
      </c>
      <c r="Q48" t="s">
        <v>55</v>
      </c>
      <c r="R48" s="8" t="s">
        <v>166</v>
      </c>
      <c r="S48" t="s">
        <v>35</v>
      </c>
      <c r="T48" t="s">
        <v>35</v>
      </c>
      <c r="U48" t="s">
        <v>35</v>
      </c>
      <c r="V48" t="s">
        <v>35</v>
      </c>
      <c r="W48" t="str">
        <f>IF(Table17[[#This Row],[Source_System_Type]] ="AzureSQLServer", _xlfn.CONCAT("bronze_",LEFT(Table17[[#This Row],[Source_SQL_Server]], SEARCH(".",Table17[[#This Row],[Source_SQL_Server]])-1), "_",Table17[[#This Row],[Source_SQL_Database]],""), _xlfn.CONCAT("bronze_",Table17[[#This Row],[Source_SQL_Server]], "_",Table17[[#This Row],[Source_SQL_Database]],"")
)</f>
        <v>bronze_IC-SQL-SVR01_SmartApps</v>
      </c>
      <c r="X48" t="str">
        <f>IF(Table17[[#This Row],[Source_System_Type]] ="AzureSQLServer", _xlfn.CONCAT("silver_",LEFT(Table17[[#This Row],[Source_SQL_Server]], SEARCH(".",Table17[[#This Row],[Source_SQL_Server]])-1), "_",Table17[[#This Row],[Source_SQL_Database]],""), _xlfn.CONCAT("silver_",Table17[[#This Row],[Source_SQL_Server]], "_",Table17[[#This Row],[Source_SQL_Database]],"")
)</f>
        <v>silver_IC-SQL-SVR01_SmartApps</v>
      </c>
      <c r="Z48" t="s">
        <v>44</v>
      </c>
      <c r="AA48">
        <v>1</v>
      </c>
      <c r="AB48" t="str">
        <f t="shared" si="0"/>
        <v>UNION ALL SELECT 'Reference Data - Enum Lookups - SmartApps DB (Deal Maker System)' AS [Dataset] , NEWID() AS [ELT_DataFactory_SQL_To_DataLake_RawDataImportConfigList_GUID], 'SmartApps_MicroBatch' AS [Batch_Execution_Tag], 'MortgageOrigination' AS [Business_Area], 'OnPremisesSQLServer' AS [Source_System_Type], 'BatchDeltaLoad' AS [Load_Type], 'COALESCE([LastEditedOn], [CreatedOn])' AS [Delta_Load_Source_LatestModifiedDateTime_Column], 'N/A' AS [Delta_Load_Additional_Filter_Conditions_Code], 'osdatumprodlakestorage' AS [Target_BlobStorage_StorageAccount], 'rawdata' AS [Target_BlobStorage_Container], 'SQLServer_IC-SQL-SVR01_SmartApps/BatchDeltaLoad/MortgageOrigination/dbo.datEnumLookups' AS [Target_BlobStorage_Directory], 'N/A' AS [Target_BlobStorage_FileName], 'parquet' AS [Target_BlobStorage_FileExtention], 'Parquet' AS [Target_BlobStorage_FileType], 'N/A' AS [Target_BlobStorage_ColumnDelimitter], 'IC-SQL-SVR01' AS [Source_SQL_Server], 'SmartApps' AS [Source_SQL_Database], 'dbo' AS [Source_SQL_Schema], 'datEnumLookups' AS [Source_SQL_Table], 'N/A' AS [Archive_BlobStorage_Container], 'N/A' AS [Archive_BlobStorage_Directory], 'N/A' AS [Archive_MoveOrCopy], 'N/A' AS [Archive_Frequency], 'bronze_IC-SQL-SVR01_SmartApps' AS [Bronze_Layer_SQLServerlessSchemaName], 'silver_IC-SQL-SVR01_SmartApps' AS [Silver_Layer_SQLServerlessSchemaName], '' AS [Bronze_Layer_ExternalTable_ColumnDefinition], 'No Bronze External Table for Batch Delta Load Tables.' AS [Notes], SYSUTCDATETIME() AS [InsertDateTimeUTC], '1' AS [IsActive]</v>
      </c>
    </row>
    <row r="49" spans="10:10" ht="16.5" customHeight="1">
      <c r="J49" t="s">
        <v>167</v>
      </c>
    </row>
  </sheetData>
  <conditionalFormatting sqref="AA4:AA48">
    <cfRule type="cellIs" dxfId="53" priority="1" operator="equal">
      <formula>1</formula>
    </cfRule>
    <cfRule type="cellIs" dxfId="52" priority="2" operator="equal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151B-5E25-4B28-87E6-B81513B36F89}">
  <sheetPr>
    <tabColor rgb="FF00B050"/>
  </sheetPr>
  <dimension ref="A1:AA9"/>
  <sheetViews>
    <sheetView workbookViewId="0">
      <selection activeCell="E3" sqref="E3:E9"/>
    </sheetView>
  </sheetViews>
  <sheetFormatPr defaultColWidth="97.85546875" defaultRowHeight="16.5" customHeight="1"/>
  <cols>
    <col min="1" max="1" width="97" bestFit="1" customWidth="1"/>
    <col min="2" max="2" width="22.140625" bestFit="1" customWidth="1"/>
    <col min="3" max="3" width="16.28515625" bestFit="1" customWidth="1"/>
    <col min="4" max="4" width="22.28515625" bestFit="1" customWidth="1"/>
    <col min="5" max="5" width="14.85546875" bestFit="1" customWidth="1"/>
    <col min="6" max="6" width="52.42578125" bestFit="1" customWidth="1"/>
    <col min="7" max="7" width="36.28515625" bestFit="1" customWidth="1"/>
    <col min="8" max="8" width="30.85546875" bestFit="1" customWidth="1"/>
    <col min="9" max="9" width="111.5703125" bestFit="1" customWidth="1"/>
    <col min="10" max="10" width="30.7109375" bestFit="1" customWidth="1"/>
    <col min="11" max="11" width="34.140625" bestFit="1" customWidth="1"/>
    <col min="12" max="12" width="29.7109375" bestFit="1" customWidth="1"/>
    <col min="13" max="13" width="38.42578125" bestFit="1" customWidth="1"/>
    <col min="14" max="14" width="47.5703125" bestFit="1" customWidth="1"/>
    <col min="15" max="15" width="24.140625" bestFit="1" customWidth="1"/>
    <col min="16" max="16" width="21.7109375" bestFit="1" customWidth="1"/>
    <col min="17" max="17" width="29.42578125" bestFit="1" customWidth="1"/>
    <col min="18" max="18" width="32.140625" bestFit="1" customWidth="1"/>
    <col min="19" max="19" width="31.42578125" bestFit="1" customWidth="1"/>
    <col min="20" max="20" width="23" style="2" bestFit="1" customWidth="1"/>
    <col min="21" max="21" width="20.5703125" bestFit="1" customWidth="1"/>
    <col min="22" max="22" width="49.85546875" bestFit="1" customWidth="1"/>
    <col min="23" max="23" width="48.5703125" bestFit="1" customWidth="1"/>
    <col min="24" max="24" width="46.28515625" bestFit="1" customWidth="1"/>
    <col min="25" max="25" width="8.5703125" bestFit="1" customWidth="1"/>
    <col min="26" max="26" width="10.28515625" bestFit="1" customWidth="1"/>
    <col min="27" max="27" width="77.28515625" customWidth="1"/>
  </cols>
  <sheetData>
    <row r="1" spans="1:27" ht="16.5" customHeight="1" thickBot="1">
      <c r="A1" s="1" t="s">
        <v>0</v>
      </c>
    </row>
    <row r="2" spans="1:27" ht="16.5" customHeight="1" thickTop="1"/>
    <row r="3" spans="1:27" ht="16.5" customHeight="1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5" t="s">
        <v>26</v>
      </c>
      <c r="Z3" t="s">
        <v>27</v>
      </c>
      <c r="AA3" s="6" t="s">
        <v>28</v>
      </c>
    </row>
    <row r="4" spans="1:27" ht="16.5" customHeight="1">
      <c r="A4" t="s">
        <v>174</v>
      </c>
      <c r="B4" t="s">
        <v>175</v>
      </c>
      <c r="C4" t="s">
        <v>176</v>
      </c>
      <c r="D4" t="s">
        <v>177</v>
      </c>
      <c r="E4" t="s">
        <v>33</v>
      </c>
      <c r="F4" t="s">
        <v>178</v>
      </c>
      <c r="G4" t="s">
        <v>179</v>
      </c>
      <c r="H4" t="s">
        <v>37</v>
      </c>
      <c r="I4" s="2" t="str">
        <f>SUBSTITUTE(SUBSTITUTE(IF(Table14[[#This Row],[Source_System_Type]]="OnPremisesSQLServer",_xlfn.CONCAT("SQLServer_",Table14[[#This Row],[Source_SQL_Server]],"_",Table14[[#This Row],[Source_SQL_Database]],"/",Table14[[#This Row],[Load_Type]],"/",Table14[[#This Row],[Business_Area]],"/",Table14[[#This Row],[Source_SQL_Schema]],".",Table14[[#This Row],[Source_SQL_Table]]),_xlfn.CONCAT("SQLServer_",LEFT(Table14[[#This Row],[Source_SQL_Server]], SEARCH(".",Table14[[#This Row],[Source_SQL_Server]])-1),"_",Table14[[#This Row],[Source_SQL_Database]],"/",Table14[[#This Row],[Load_Type]],"/",Table14[[#This Row],[Business_Area]],"/",Table14[[#This Row],[Source_SQL_Schema]],".",Table14[[#This Row],[Source_SQL_Table]])), "-uat", ""), "-UAT", "")</f>
        <v>SQLServer_bs-cautionum-sqlserver_BS-Cautionum-SqlDB/BatchDeltaLoad/Insurance/dbo.CampaignList_Interaction</v>
      </c>
      <c r="J4" s="7" t="s">
        <v>35</v>
      </c>
      <c r="K4" t="s">
        <v>38</v>
      </c>
      <c r="L4" t="s">
        <v>39</v>
      </c>
      <c r="M4" t="s">
        <v>35</v>
      </c>
      <c r="N4" t="s">
        <v>180</v>
      </c>
      <c r="O4" t="s">
        <v>181</v>
      </c>
      <c r="P4" t="s">
        <v>55</v>
      </c>
      <c r="Q4" t="s">
        <v>182</v>
      </c>
      <c r="R4" t="s">
        <v>35</v>
      </c>
      <c r="S4" t="s">
        <v>35</v>
      </c>
      <c r="T4" t="s">
        <v>35</v>
      </c>
      <c r="U4" t="s">
        <v>35</v>
      </c>
      <c r="V4" t="str">
        <f>SUBSTITUTE(SUBSTITUTE(IF(Table14[[#This Row],[Source_System_Type]] ="AzureSQLServer", _xlfn.CONCAT("bronze_",LEFT(Table14[[#This Row],[Source_SQL_Server]], SEARCH(".",Table14[[#This Row],[Source_SQL_Server]])-1), "_",Table14[[#This Row],[Source_SQL_Database]],""), _xlfn.CONCAT("bronze_",Table14[[#This Row],[Source_SQL_Server]], "_",Table14[[#This Row],[Source_SQL_Database]],"")), "-uat", ""), "-UAT", "")</f>
        <v>bronze_bs-cautionum-sqlserver_BS-Cautionum-SqlDB</v>
      </c>
      <c r="W4" t="str">
        <f>SUBSTITUTE(SUBSTITUTE(IF(Table14[[#This Row],[Source_System_Type]] ="AzureSQLServer", _xlfn.CONCAT("silver_",LEFT(Table14[[#This Row],[Source_SQL_Server]], SEARCH(".",Table14[[#This Row],[Source_SQL_Server]])-1), "_",Table14[[#This Row],[Source_SQL_Database]],""), _xlfn.CONCAT("silver_",Table14[[#This Row],[Source_SQL_Server]], "_",Table14[[#This Row],[Source_SQL_Database]],"")), "-uat", ""), "-UAT", "")</f>
        <v>silver_bs-cautionum-sqlserver_BS-Cautionum-SqlDB</v>
      </c>
      <c r="Z4">
        <v>1</v>
      </c>
      <c r="AA4" t="str">
        <f t="shared" ref="AA4:AA9" si="0">CLEAN(_xlfn.CONCAT("UNION ALL 
SELECT '",A4,"' AS [",$A$3,"] 
, ","NEWID()"," AS [","ELT_DataFactory_SQL_To_DataLake_RawDataImportConfigList_GUID","]
, '",B4,"' AS [",$B$3,"]
, '",C4,"' AS [",$C$3,"]
, '",D4,"' AS [",$D$3,"]
, '",E4,"' AS [",$E$3,"]
, '",SUBSTITUTE(F4, "'", "''"),"' AS [",$F$3,"]
, '",G4,"' AS [",$G$3,"]
, '",H4,"' AS [",$H$3,"]
, '",I4,"' AS [",$I$3,"]
, '",J4,"' AS [",$J$3,"]
, '",K4,"' AS [",$K$3,"]
, '",L4,"' AS [",$L$3,"]
, '",M4,"' AS [",$M$3,"], '",N4,"' AS [",$N$3,"]
, '",O4,"' AS [",$O$3,"]
, '",P4,"' AS [",$P$3,"]
, '",Q4,"' AS [",$Q$3,"]
, '",R4,"' AS [",$R$3,"]
, '",S4,"' AS [",$S$3,"]
, '",T4,"' AS [",$T$3,"]
, '",U4,"' AS [",$U$3,"]
, '",V4,"' AS [",$V$3,"]
, '",W4,"' AS [",$W$3,"]
, '",X4,"' AS [",$X$3,"]
, '",Y4,"' AS [",$Y$3,"]
, ","SYSUTCDATETIME()"," AS [","InsertDateTimeUTC","]
, '",Z4,"' AS [",$Z$3,"]
"
))</f>
        <v>UNION ALL SELECT 'Insurance - CampaignList_Interaction - RavenDB' AS [Dataset] , NEWID() AS [ELT_DataFactory_SQL_To_DataLake_RawDataImportConfigList_GUID], 'RavenDB_MicroBatch' AS [Batch_Execution_Tag], 'Insurance' AS [Business_Area], 'AzureSQLServer' AS [Source_System_Type], 'BatchDeltaLoad' AS [Load_Type], 'GREATEST([UpdateDateTimeUTC], [InsertDateTimeUTC], [InsertDateTimeUTC_SQLServerManaged], [UpdateDateTimeUTC_SQLServerManaged])' AS [Delta_Load_Source_LatestModifiedDateTime_Column], 'bscautionumuatadlsstor' AS [Target_BlobStorage_StorageAccount], 'rawdata' AS [Target_BlobStorage_Container], 'SQLServer_bs-cautionum-sqlserver_BS-Cautionum-SqlDB/BatchDeltaLoad/Insurance/dbo.CampaignList_Interaction' AS [Target_BlobStorage_Directory], 'N/A' AS [Target_BlobStorage_FileName], 'parquet' AS [Target_BlobStorage_FileExtention], 'Parquet' AS [Target_BlobStorage_FileType], 'N/A' AS [Target_BlobStorage_ColumnDelimitter], 'bs-cautionum-uat-sqlserver.database.windows.net' AS [Source_SQL_Server], 'BS-Cautionum-UAT-SqlDB' AS [Source_SQL_Database], 'dbo' AS [Source_SQL_Schema], 'CampaignList_Interaction' AS [Source_SQL_Table], 'N/A' AS [Archive_BlobStorage_Container], 'N/A' AS [Archive_BlobStorage_Directory], 'N/A' AS [Archive_MoveOrCopy], 'N/A' AS [Archive_Frequency], 'bronze_bs-cautionum-sqlserver_BS-Cautionum-SqlDB' AS [Bronze_Layer_SQLServerlessSchemaName], 'silver_bs-cautionum-sqlserver_BS-Cautionum-SqlDB' AS [Silver_Layer_SQLServerlessSchemaName], '' AS [Bronze_Layer_ExternalTable_ColumnDefinition], '' AS [Notes], SYSUTCDATETIME() AS [InsertDateTimeUTC], '1' AS [IsActive]</v>
      </c>
    </row>
    <row r="5" spans="1:27" ht="16.5" customHeight="1">
      <c r="A5" t="s">
        <v>183</v>
      </c>
      <c r="B5" t="s">
        <v>175</v>
      </c>
      <c r="C5" t="s">
        <v>176</v>
      </c>
      <c r="D5" t="s">
        <v>177</v>
      </c>
      <c r="E5" t="s">
        <v>33</v>
      </c>
      <c r="F5" t="s">
        <v>178</v>
      </c>
      <c r="G5" t="s">
        <v>179</v>
      </c>
      <c r="H5" t="s">
        <v>37</v>
      </c>
      <c r="I5" s="2" t="str">
        <f>SUBSTITUTE(SUBSTITUTE(IF(Table14[[#This Row],[Source_System_Type]]="OnPremisesSQLServer",_xlfn.CONCAT("SQLServer_",Table14[[#This Row],[Source_SQL_Server]],"_",Table14[[#This Row],[Source_SQL_Database]],"/",Table14[[#This Row],[Load_Type]],"/",Table14[[#This Row],[Business_Area]],"/",Table14[[#This Row],[Source_SQL_Schema]],".",Table14[[#This Row],[Source_SQL_Table]]),_xlfn.CONCAT("SQLServer_",LEFT(Table14[[#This Row],[Source_SQL_Server]], SEARCH(".",Table14[[#This Row],[Source_SQL_Server]])-1),"_",Table14[[#This Row],[Source_SQL_Database]],"/",Table14[[#This Row],[Load_Type]],"/",Table14[[#This Row],[Business_Area]],"/",Table14[[#This Row],[Source_SQL_Schema]],".",Table14[[#This Row],[Source_SQL_Table]])), "-uat", ""), "-UAT", "")</f>
        <v>SQLServer_bs-cautionum-sqlserver_BS-Cautionum-SqlDB/BatchDeltaLoad/Insurance/dbo.InsuranceQuote_InsuranceCore</v>
      </c>
      <c r="J5" s="7" t="s">
        <v>35</v>
      </c>
      <c r="K5" t="s">
        <v>38</v>
      </c>
      <c r="L5" t="s">
        <v>39</v>
      </c>
      <c r="M5" t="s">
        <v>35</v>
      </c>
      <c r="N5" t="s">
        <v>180</v>
      </c>
      <c r="O5" t="s">
        <v>181</v>
      </c>
      <c r="P5" t="s">
        <v>55</v>
      </c>
      <c r="Q5" t="s">
        <v>184</v>
      </c>
      <c r="R5" t="s">
        <v>35</v>
      </c>
      <c r="S5" t="s">
        <v>35</v>
      </c>
      <c r="T5" t="s">
        <v>35</v>
      </c>
      <c r="U5" t="s">
        <v>35</v>
      </c>
      <c r="V5" t="str">
        <f>SUBSTITUTE(SUBSTITUTE(IF(Table14[[#This Row],[Source_System_Type]] ="AzureSQLServer", _xlfn.CONCAT("bronze_",LEFT(Table14[[#This Row],[Source_SQL_Server]], SEARCH(".",Table14[[#This Row],[Source_SQL_Server]])-1), "_",Table14[[#This Row],[Source_SQL_Database]],""), _xlfn.CONCAT("bronze_",Table14[[#This Row],[Source_SQL_Server]], "_",Table14[[#This Row],[Source_SQL_Database]],"")), "-uat", ""), "-UAT", "")</f>
        <v>bronze_bs-cautionum-sqlserver_BS-Cautionum-SqlDB</v>
      </c>
      <c r="W5" t="str">
        <f>SUBSTITUTE(SUBSTITUTE(IF(Table14[[#This Row],[Source_System_Type]] ="AzureSQLServer", _xlfn.CONCAT("silver_",LEFT(Table14[[#This Row],[Source_SQL_Server]], SEARCH(".",Table14[[#This Row],[Source_SQL_Server]])-1), "_",Table14[[#This Row],[Source_SQL_Database]],""), _xlfn.CONCAT("silver_",Table14[[#This Row],[Source_SQL_Server]], "_",Table14[[#This Row],[Source_SQL_Database]],"")), "-uat", ""), "-UAT", "")</f>
        <v>silver_bs-cautionum-sqlserver_BS-Cautionum-SqlDB</v>
      </c>
      <c r="Z5">
        <v>1</v>
      </c>
      <c r="AA5" t="str">
        <f t="shared" si="0"/>
        <v>UNION ALL SELECT 'Insurance - InsuranceQuote_InsuranceCore - RavenDB' AS [Dataset] , NEWID() AS [ELT_DataFactory_SQL_To_DataLake_RawDataImportConfigList_GUID], 'RavenDB_MicroBatch' AS [Batch_Execution_Tag], 'Insurance' AS [Business_Area], 'AzureSQLServer' AS [Source_System_Type], 'BatchDeltaLoad' AS [Load_Type], 'GREATEST([UpdateDateTimeUTC], [InsertDateTimeUTC], [InsertDateTimeUTC_SQLServerManaged], [UpdateDateTimeUTC_SQLServerManaged])' AS [Delta_Load_Source_LatestModifiedDateTime_Column], 'bscautionumuatadlsstor' AS [Target_BlobStorage_StorageAccount], 'rawdata' AS [Target_BlobStorage_Container], 'SQLServer_bs-cautionum-sqlserver_BS-Cautionum-SqlDB/BatchDeltaLoad/Insurance/dbo.InsuranceQuote_InsuranceCore' AS [Target_BlobStorage_Directory], 'N/A' AS [Target_BlobStorage_FileName], 'parquet' AS [Target_BlobStorage_FileExtention], 'Parquet' AS [Target_BlobStorage_FileType], 'N/A' AS [Target_BlobStorage_ColumnDelimitter], 'bs-cautionum-uat-sqlserver.database.windows.net' AS [Source_SQL_Server], 'BS-Cautionum-UAT-SqlDB' AS [Source_SQL_Database], 'dbo' AS [Source_SQL_Schema], 'InsuranceQuote_InsuranceCore' AS [Source_SQL_Table], 'N/A' AS [Archive_BlobStorage_Container], 'N/A' AS [Archive_BlobStorage_Directory], 'N/A' AS [Archive_MoveOrCopy], 'N/A' AS [Archive_Frequency], 'bronze_bs-cautionum-sqlserver_BS-Cautionum-SqlDB' AS [Bronze_Layer_SQLServerlessSchemaName], 'silver_bs-cautionum-sqlserver_BS-Cautionum-SqlDB' AS [Silver_Layer_SQLServerlessSchemaName], '' AS [Bronze_Layer_ExternalTable_ColumnDefinition], '' AS [Notes], SYSUTCDATETIME() AS [InsertDateTimeUTC], '1' AS [IsActive]</v>
      </c>
    </row>
    <row r="6" spans="1:27" ht="16.5" customHeight="1">
      <c r="A6" t="s">
        <v>185</v>
      </c>
      <c r="B6" t="s">
        <v>175</v>
      </c>
      <c r="C6" t="s">
        <v>176</v>
      </c>
      <c r="D6" t="s">
        <v>177</v>
      </c>
      <c r="E6" t="s">
        <v>33</v>
      </c>
      <c r="F6" t="s">
        <v>178</v>
      </c>
      <c r="G6" t="s">
        <v>179</v>
      </c>
      <c r="H6" t="s">
        <v>37</v>
      </c>
      <c r="I6" s="2" t="str">
        <f>SUBSTITUTE(SUBSTITUTE(IF(Table14[[#This Row],[Source_System_Type]]="OnPremisesSQLServer",_xlfn.CONCAT("SQLServer_",Table14[[#This Row],[Source_SQL_Server]],"_",Table14[[#This Row],[Source_SQL_Database]],"/",Table14[[#This Row],[Load_Type]],"/",Table14[[#This Row],[Business_Area]],"/",Table14[[#This Row],[Source_SQL_Schema]],".",Table14[[#This Row],[Source_SQL_Table]]),_xlfn.CONCAT("SQLServer_",LEFT(Table14[[#This Row],[Source_SQL_Server]], SEARCH(".",Table14[[#This Row],[Source_SQL_Server]])-1),"_",Table14[[#This Row],[Source_SQL_Database]],"/",Table14[[#This Row],[Load_Type]],"/",Table14[[#This Row],[Business_Area]],"/",Table14[[#This Row],[Source_SQL_Schema]],".",Table14[[#This Row],[Source_SQL_Table]])), "-uat", ""), "-UAT", "")</f>
        <v>SQLServer_bs-cautionum-sqlserver_BS-Cautionum-SqlDB/BatchDeltaLoad/Insurance/dbo.Lead_Interaction</v>
      </c>
      <c r="J6" s="7" t="s">
        <v>35</v>
      </c>
      <c r="K6" t="s">
        <v>38</v>
      </c>
      <c r="L6" t="s">
        <v>39</v>
      </c>
      <c r="M6" t="s">
        <v>35</v>
      </c>
      <c r="N6" t="s">
        <v>180</v>
      </c>
      <c r="O6" t="s">
        <v>181</v>
      </c>
      <c r="P6" t="s">
        <v>55</v>
      </c>
      <c r="Q6" t="s">
        <v>186</v>
      </c>
      <c r="R6" t="s">
        <v>35</v>
      </c>
      <c r="S6" t="s">
        <v>35</v>
      </c>
      <c r="T6" t="s">
        <v>35</v>
      </c>
      <c r="U6" t="s">
        <v>35</v>
      </c>
      <c r="V6" t="str">
        <f>SUBSTITUTE(SUBSTITUTE(IF(Table14[[#This Row],[Source_System_Type]] ="AzureSQLServer", _xlfn.CONCAT("bronze_",LEFT(Table14[[#This Row],[Source_SQL_Server]], SEARCH(".",Table14[[#This Row],[Source_SQL_Server]])-1), "_",Table14[[#This Row],[Source_SQL_Database]],""), _xlfn.CONCAT("bronze_",Table14[[#This Row],[Source_SQL_Server]], "_",Table14[[#This Row],[Source_SQL_Database]],"")), "-uat", ""), "-UAT", "")</f>
        <v>bronze_bs-cautionum-sqlserver_BS-Cautionum-SqlDB</v>
      </c>
      <c r="W6" t="str">
        <f>SUBSTITUTE(SUBSTITUTE(IF(Table14[[#This Row],[Source_System_Type]] ="AzureSQLServer", _xlfn.CONCAT("silver_",LEFT(Table14[[#This Row],[Source_SQL_Server]], SEARCH(".",Table14[[#This Row],[Source_SQL_Server]])-1), "_",Table14[[#This Row],[Source_SQL_Database]],""), _xlfn.CONCAT("silver_",Table14[[#This Row],[Source_SQL_Server]], "_",Table14[[#This Row],[Source_SQL_Database]],"")), "-uat", ""), "-UAT", "")</f>
        <v>silver_bs-cautionum-sqlserver_BS-Cautionum-SqlDB</v>
      </c>
      <c r="Z6">
        <v>1</v>
      </c>
      <c r="AA6" t="str">
        <f t="shared" si="0"/>
        <v>UNION ALL SELECT 'Insurance - Lead_Interaction - RavenDB' AS [Dataset] , NEWID() AS [ELT_DataFactory_SQL_To_DataLake_RawDataImportConfigList_GUID], 'RavenDB_MicroBatch' AS [Batch_Execution_Tag], 'Insurance' AS [Business_Area], 'AzureSQLServer' AS [Source_System_Type], 'BatchDeltaLoad' AS [Load_Type], 'GREATEST([UpdateDateTimeUTC], [InsertDateTimeUTC], [InsertDateTimeUTC_SQLServerManaged], [UpdateDateTimeUTC_SQLServerManaged])' AS [Delta_Load_Source_LatestModifiedDateTime_Column], 'bscautionumuatadlsstor' AS [Target_BlobStorage_StorageAccount], 'rawdata' AS [Target_BlobStorage_Container], 'SQLServer_bs-cautionum-sqlserver_BS-Cautionum-SqlDB/BatchDeltaLoad/Insurance/dbo.Lead_Interaction' AS [Target_BlobStorage_Directory], 'N/A' AS [Target_BlobStorage_FileName], 'parquet' AS [Target_BlobStorage_FileExtention], 'Parquet' AS [Target_BlobStorage_FileType], 'N/A' AS [Target_BlobStorage_ColumnDelimitter], 'bs-cautionum-uat-sqlserver.database.windows.net' AS [Source_SQL_Server], 'BS-Cautionum-UAT-SqlDB' AS [Source_SQL_Database], 'dbo' AS [Source_SQL_Schema], 'Lead_Interaction' AS [Source_SQL_Table], 'N/A' AS [Archive_BlobStorage_Container], 'N/A' AS [Archive_BlobStorage_Directory], 'N/A' AS [Archive_MoveOrCopy], 'N/A' AS [Archive_Frequency], 'bronze_bs-cautionum-sqlserver_BS-Cautionum-SqlDB' AS [Bronze_Layer_SQLServerlessSchemaName], 'silver_bs-cautionum-sqlserver_BS-Cautionum-SqlDB' AS [Silver_Layer_SQLServerlessSchemaName], '' AS [Bronze_Layer_ExternalTable_ColumnDefinition], '' AS [Notes], SYSUTCDATETIME() AS [InsertDateTimeUTC], '1' AS [IsActive]</v>
      </c>
    </row>
    <row r="7" spans="1:27" ht="16.5" customHeight="1">
      <c r="A7" t="s">
        <v>187</v>
      </c>
      <c r="B7" t="s">
        <v>175</v>
      </c>
      <c r="C7" t="s">
        <v>176</v>
      </c>
      <c r="D7" t="s">
        <v>177</v>
      </c>
      <c r="E7" t="s">
        <v>33</v>
      </c>
      <c r="F7" t="s">
        <v>178</v>
      </c>
      <c r="G7" t="s">
        <v>179</v>
      </c>
      <c r="H7" t="s">
        <v>37</v>
      </c>
      <c r="I7" s="2" t="str">
        <f>SUBSTITUTE(SUBSTITUTE(IF(Table14[[#This Row],[Source_System_Type]]="OnPremisesSQLServer",_xlfn.CONCAT("SQLServer_",Table14[[#This Row],[Source_SQL_Server]],"_",Table14[[#This Row],[Source_SQL_Database]],"/",Table14[[#This Row],[Load_Type]],"/",Table14[[#This Row],[Business_Area]],"/",Table14[[#This Row],[Source_SQL_Schema]],".",Table14[[#This Row],[Source_SQL_Table]]),_xlfn.CONCAT("SQLServer_",LEFT(Table14[[#This Row],[Source_SQL_Server]], SEARCH(".",Table14[[#This Row],[Source_SQL_Server]])-1),"_",Table14[[#This Row],[Source_SQL_Database]],"/",Table14[[#This Row],[Load_Type]],"/",Table14[[#This Row],[Business_Area]],"/",Table14[[#This Row],[Source_SQL_Schema]],".",Table14[[#This Row],[Source_SQL_Table]])), "-uat", ""), "-UAT", "")</f>
        <v>SQLServer_bs-cautionum-sqlserver_BS-Cautionum-SqlDB/BatchDeltaLoad/Insurance/dbo.Lead_LeadsManagement</v>
      </c>
      <c r="J7" s="7" t="s">
        <v>35</v>
      </c>
      <c r="K7" t="s">
        <v>38</v>
      </c>
      <c r="L7" t="s">
        <v>39</v>
      </c>
      <c r="M7" t="s">
        <v>35</v>
      </c>
      <c r="N7" t="s">
        <v>180</v>
      </c>
      <c r="O7" t="s">
        <v>181</v>
      </c>
      <c r="P7" t="s">
        <v>55</v>
      </c>
      <c r="Q7" t="s">
        <v>188</v>
      </c>
      <c r="R7" t="s">
        <v>35</v>
      </c>
      <c r="S7" t="s">
        <v>35</v>
      </c>
      <c r="T7" t="s">
        <v>35</v>
      </c>
      <c r="U7" t="s">
        <v>35</v>
      </c>
      <c r="V7" t="str">
        <f>SUBSTITUTE(SUBSTITUTE(IF(Table14[[#This Row],[Source_System_Type]] ="AzureSQLServer", _xlfn.CONCAT("bronze_",LEFT(Table14[[#This Row],[Source_SQL_Server]], SEARCH(".",Table14[[#This Row],[Source_SQL_Server]])-1), "_",Table14[[#This Row],[Source_SQL_Database]],""), _xlfn.CONCAT("bronze_",Table14[[#This Row],[Source_SQL_Server]], "_",Table14[[#This Row],[Source_SQL_Database]],"")), "-uat", ""), "-UAT", "")</f>
        <v>bronze_bs-cautionum-sqlserver_BS-Cautionum-SqlDB</v>
      </c>
      <c r="W7" t="str">
        <f>SUBSTITUTE(SUBSTITUTE(IF(Table14[[#This Row],[Source_System_Type]] ="AzureSQLServer", _xlfn.CONCAT("silver_",LEFT(Table14[[#This Row],[Source_SQL_Server]], SEARCH(".",Table14[[#This Row],[Source_SQL_Server]])-1), "_",Table14[[#This Row],[Source_SQL_Database]],""), _xlfn.CONCAT("silver_",Table14[[#This Row],[Source_SQL_Server]], "_",Table14[[#This Row],[Source_SQL_Database]],"")), "-uat", ""), "-UAT", "")</f>
        <v>silver_bs-cautionum-sqlserver_BS-Cautionum-SqlDB</v>
      </c>
      <c r="Z7">
        <v>1</v>
      </c>
      <c r="AA7" t="str">
        <f t="shared" si="0"/>
        <v>UNION ALL SELECT 'Insurance - Lead_LeadsManagement - RavenDB' AS [Dataset] , NEWID() AS [ELT_DataFactory_SQL_To_DataLake_RawDataImportConfigList_GUID], 'RavenDB_MicroBatch' AS [Batch_Execution_Tag], 'Insurance' AS [Business_Area], 'AzureSQLServer' AS [Source_System_Type], 'BatchDeltaLoad' AS [Load_Type], 'GREATEST([UpdateDateTimeUTC], [InsertDateTimeUTC], [InsertDateTimeUTC_SQLServerManaged], [UpdateDateTimeUTC_SQLServerManaged])' AS [Delta_Load_Source_LatestModifiedDateTime_Column], 'bscautionumuatadlsstor' AS [Target_BlobStorage_StorageAccount], 'rawdata' AS [Target_BlobStorage_Container], 'SQLServer_bs-cautionum-sqlserver_BS-Cautionum-SqlDB/BatchDeltaLoad/Insurance/dbo.Lead_LeadsManagement' AS [Target_BlobStorage_Directory], 'N/A' AS [Target_BlobStorage_FileName], 'parquet' AS [Target_BlobStorage_FileExtention], 'Parquet' AS [Target_BlobStorage_FileType], 'N/A' AS [Target_BlobStorage_ColumnDelimitter], 'bs-cautionum-uat-sqlserver.database.windows.net' AS [Source_SQL_Server], 'BS-Cautionum-UAT-SqlDB' AS [Source_SQL_Database], 'dbo' AS [Source_SQL_Schema], 'Lead_LeadsManagement' AS [Source_SQL_Table], 'N/A' AS [Archive_BlobStorage_Container], 'N/A' AS [Archive_BlobStorage_Directory], 'N/A' AS [Archive_MoveOrCopy], 'N/A' AS [Archive_Frequency], 'bronze_bs-cautionum-sqlserver_BS-Cautionum-SqlDB' AS [Bronze_Layer_SQLServerlessSchemaName], 'silver_bs-cautionum-sqlserver_BS-Cautionum-SqlDB' AS [Silver_Layer_SQLServerlessSchemaName], '' AS [Bronze_Layer_ExternalTable_ColumnDefinition], '' AS [Notes], SYSUTCDATETIME() AS [InsertDateTimeUTC], '1' AS [IsActive]</v>
      </c>
    </row>
    <row r="8" spans="1:27" ht="16.5" customHeight="1">
      <c r="A8" t="s">
        <v>189</v>
      </c>
      <c r="B8" t="s">
        <v>175</v>
      </c>
      <c r="C8" t="s">
        <v>176</v>
      </c>
      <c r="D8" t="s">
        <v>177</v>
      </c>
      <c r="E8" t="s">
        <v>33</v>
      </c>
      <c r="F8" t="s">
        <v>178</v>
      </c>
      <c r="G8" t="s">
        <v>179</v>
      </c>
      <c r="H8" t="s">
        <v>37</v>
      </c>
      <c r="I8" t="str">
        <f>SUBSTITUTE(SUBSTITUTE(IF(Table14[[#This Row],[Source_System_Type]]="OnPremisesSQLServer",_xlfn.CONCAT("SQLServer_",Table14[[#This Row],[Source_SQL_Server]],"_",Table14[[#This Row],[Source_SQL_Database]],"/",Table14[[#This Row],[Load_Type]],"/",Table14[[#This Row],[Business_Area]],"/",Table14[[#This Row],[Source_SQL_Schema]],".",Table14[[#This Row],[Source_SQL_Table]]),_xlfn.CONCAT("SQLServer_",LEFT(Table14[[#This Row],[Source_SQL_Server]], SEARCH(".",Table14[[#This Row],[Source_SQL_Server]])-1),"_",Table14[[#This Row],[Source_SQL_Database]],"/",Table14[[#This Row],[Load_Type]],"/",Table14[[#This Row],[Business_Area]],"/",Table14[[#This Row],[Source_SQL_Schema]],".",Table14[[#This Row],[Source_SQL_Table]])), "-uat", ""), "-UAT", "")</f>
        <v>SQLServer_bs-cautionum-sqlserver_BS-Cautionum-SqlDB/BatchDeltaLoad/Insurance/dbo.UserAgent_InsuranceCore</v>
      </c>
      <c r="J8" s="7" t="s">
        <v>35</v>
      </c>
      <c r="K8" t="s">
        <v>38</v>
      </c>
      <c r="L8" t="s">
        <v>39</v>
      </c>
      <c r="M8" t="s">
        <v>35</v>
      </c>
      <c r="N8" t="s">
        <v>180</v>
      </c>
      <c r="O8" t="s">
        <v>181</v>
      </c>
      <c r="P8" t="s">
        <v>55</v>
      </c>
      <c r="Q8" t="s">
        <v>190</v>
      </c>
      <c r="R8" t="s">
        <v>35</v>
      </c>
      <c r="S8" t="s">
        <v>35</v>
      </c>
      <c r="T8" t="s">
        <v>35</v>
      </c>
      <c r="U8" t="s">
        <v>35</v>
      </c>
      <c r="V8" t="str">
        <f>SUBSTITUTE(SUBSTITUTE(IF(Table14[[#This Row],[Source_System_Type]] ="AzureSQLServer", _xlfn.CONCAT("bronze_",LEFT(Table14[[#This Row],[Source_SQL_Server]], SEARCH(".",Table14[[#This Row],[Source_SQL_Server]])-1), "_",Table14[[#This Row],[Source_SQL_Database]],""), _xlfn.CONCAT("bronze_",Table14[[#This Row],[Source_SQL_Server]], "_",Table14[[#This Row],[Source_SQL_Database]],"")), "-uat", ""), "-UAT", "")</f>
        <v>bronze_bs-cautionum-sqlserver_BS-Cautionum-SqlDB</v>
      </c>
      <c r="W8" t="str">
        <f>SUBSTITUTE(SUBSTITUTE(IF(Table14[[#This Row],[Source_System_Type]] ="AzureSQLServer", _xlfn.CONCAT("silver_",LEFT(Table14[[#This Row],[Source_SQL_Server]], SEARCH(".",Table14[[#This Row],[Source_SQL_Server]])-1), "_",Table14[[#This Row],[Source_SQL_Database]],""), _xlfn.CONCAT("silver_",Table14[[#This Row],[Source_SQL_Server]], "_",Table14[[#This Row],[Source_SQL_Database]],"")), "-uat", ""), "-UAT", "")</f>
        <v>silver_bs-cautionum-sqlserver_BS-Cautionum-SqlDB</v>
      </c>
      <c r="Z8">
        <v>1</v>
      </c>
      <c r="AA8" t="str">
        <f t="shared" si="0"/>
        <v>UNION ALL SELECT 'Insurance - UserAgent_InsuranceCore - RavenDB' AS [Dataset] , NEWID() AS [ELT_DataFactory_SQL_To_DataLake_RawDataImportConfigList_GUID], 'RavenDB_MicroBatch' AS [Batch_Execution_Tag], 'Insurance' AS [Business_Area], 'AzureSQLServer' AS [Source_System_Type], 'BatchDeltaLoad' AS [Load_Type], 'GREATEST([UpdateDateTimeUTC], [InsertDateTimeUTC], [InsertDateTimeUTC_SQLServerManaged], [UpdateDateTimeUTC_SQLServerManaged])' AS [Delta_Load_Source_LatestModifiedDateTime_Column], 'bscautionumuatadlsstor' AS [Target_BlobStorage_StorageAccount], 'rawdata' AS [Target_BlobStorage_Container], 'SQLServer_bs-cautionum-sqlserver_BS-Cautionum-SqlDB/BatchDeltaLoad/Insurance/dbo.UserAgent_InsuranceCore' AS [Target_BlobStorage_Directory], 'N/A' AS [Target_BlobStorage_FileName], 'parquet' AS [Target_BlobStorage_FileExtention], 'Parquet' AS [Target_BlobStorage_FileType], 'N/A' AS [Target_BlobStorage_ColumnDelimitter], 'bs-cautionum-uat-sqlserver.database.windows.net' AS [Source_SQL_Server], 'BS-Cautionum-UAT-SqlDB' AS [Source_SQL_Database], 'dbo' AS [Source_SQL_Schema], 'UserAgent_InsuranceCore' AS [Source_SQL_Table], 'N/A' AS [Archive_BlobStorage_Container], 'N/A' AS [Archive_BlobStorage_Directory], 'N/A' AS [Archive_MoveOrCopy], 'N/A' AS [Archive_Frequency], 'bronze_bs-cautionum-sqlserver_BS-Cautionum-SqlDB' AS [Bronze_Layer_SQLServerlessSchemaName], 'silver_bs-cautionum-sqlserver_BS-Cautionum-SqlDB' AS [Silver_Layer_SQLServerlessSchemaName], '' AS [Bronze_Layer_ExternalTable_ColumnDefinition], '' AS [Notes], SYSUTCDATETIME() AS [InsertDateTimeUTC], '1' AS [IsActive]</v>
      </c>
    </row>
    <row r="9" spans="1:27" ht="16.5" customHeight="1">
      <c r="A9" t="s">
        <v>191</v>
      </c>
      <c r="B9" t="s">
        <v>175</v>
      </c>
      <c r="C9" t="s">
        <v>176</v>
      </c>
      <c r="D9" t="s">
        <v>177</v>
      </c>
      <c r="E9" t="s">
        <v>33</v>
      </c>
      <c r="F9" t="s">
        <v>178</v>
      </c>
      <c r="G9" t="s">
        <v>179</v>
      </c>
      <c r="H9" t="s">
        <v>37</v>
      </c>
      <c r="I9" t="str">
        <f>SUBSTITUTE(SUBSTITUTE(IF(Table14[[#This Row],[Source_System_Type]]="OnPremisesSQLServer",_xlfn.CONCAT("SQLServer_",Table14[[#This Row],[Source_SQL_Server]],"_",Table14[[#This Row],[Source_SQL_Database]],"/",Table14[[#This Row],[Load_Type]],"/",Table14[[#This Row],[Business_Area]],"/",Table14[[#This Row],[Source_SQL_Schema]],".",Table14[[#This Row],[Source_SQL_Table]]),_xlfn.CONCAT("SQLServer_",LEFT(Table14[[#This Row],[Source_SQL_Server]], SEARCH(".",Table14[[#This Row],[Source_SQL_Server]])-1),"_",Table14[[#This Row],[Source_SQL_Database]],"/",Table14[[#This Row],[Load_Type]],"/",Table14[[#This Row],[Business_Area]],"/",Table14[[#This Row],[Source_SQL_Schema]],".",Table14[[#This Row],[Source_SQL_Table]])), "-uat", ""), "-UAT", "")</f>
        <v>SQLServer_bs-cautionum-sqlserver_BS-Cautionum-SqlDB/BatchDeltaLoad/Insurance/dbo.BLPQuote_InsuranceCore</v>
      </c>
      <c r="J9" s="7" t="s">
        <v>35</v>
      </c>
      <c r="K9" t="s">
        <v>38</v>
      </c>
      <c r="L9" t="s">
        <v>39</v>
      </c>
      <c r="M9" t="s">
        <v>35</v>
      </c>
      <c r="N9" t="s">
        <v>180</v>
      </c>
      <c r="O9" t="s">
        <v>181</v>
      </c>
      <c r="P9" t="s">
        <v>55</v>
      </c>
      <c r="Q9" t="s">
        <v>192</v>
      </c>
      <c r="R9" t="s">
        <v>35</v>
      </c>
      <c r="S9" t="s">
        <v>35</v>
      </c>
      <c r="T9" t="s">
        <v>35</v>
      </c>
      <c r="U9" t="s">
        <v>35</v>
      </c>
      <c r="V9" t="str">
        <f>SUBSTITUTE(SUBSTITUTE(IF(Table14[[#This Row],[Source_System_Type]] ="AzureSQLServer", _xlfn.CONCAT("bronze_",LEFT(Table14[[#This Row],[Source_SQL_Server]], SEARCH(".",Table14[[#This Row],[Source_SQL_Server]])-1), "_",Table14[[#This Row],[Source_SQL_Database]],""), _xlfn.CONCAT("bronze_",Table14[[#This Row],[Source_SQL_Server]], "_",Table14[[#This Row],[Source_SQL_Database]],"")), "-uat", ""), "-UAT", "")</f>
        <v>bronze_bs-cautionum-sqlserver_BS-Cautionum-SqlDB</v>
      </c>
      <c r="W9" t="str">
        <f>SUBSTITUTE(SUBSTITUTE(IF(Table14[[#This Row],[Source_System_Type]] ="AzureSQLServer", _xlfn.CONCAT("silver_",LEFT(Table14[[#This Row],[Source_SQL_Server]], SEARCH(".",Table14[[#This Row],[Source_SQL_Server]])-1), "_",Table14[[#This Row],[Source_SQL_Database]],""), _xlfn.CONCAT("silver_",Table14[[#This Row],[Source_SQL_Server]], "_",Table14[[#This Row],[Source_SQL_Database]],"")), "-uat", ""), "-UAT", "")</f>
        <v>silver_bs-cautionum-sqlserver_BS-Cautionum-SqlDB</v>
      </c>
      <c r="Z9">
        <v>1</v>
      </c>
      <c r="AA9" t="str">
        <f t="shared" si="0"/>
        <v>UNION ALL SELECT 'Insurance - BLPQuote_InsuranceCore - RavenDB' AS [Dataset] , NEWID() AS [ELT_DataFactory_SQL_To_DataLake_RawDataImportConfigList_GUID], 'RavenDB_MicroBatch' AS [Batch_Execution_Tag], 'Insurance' AS [Business_Area], 'AzureSQLServer' AS [Source_System_Type], 'BatchDeltaLoad' AS [Load_Type], 'GREATEST([UpdateDateTimeUTC], [InsertDateTimeUTC], [InsertDateTimeUTC_SQLServerManaged], [UpdateDateTimeUTC_SQLServerManaged])' AS [Delta_Load_Source_LatestModifiedDateTime_Column], 'bscautionumuatadlsstor' AS [Target_BlobStorage_StorageAccount], 'rawdata' AS [Target_BlobStorage_Container], 'SQLServer_bs-cautionum-sqlserver_BS-Cautionum-SqlDB/BatchDeltaLoad/Insurance/dbo.BLPQuote_InsuranceCore' AS [Target_BlobStorage_Directory], 'N/A' AS [Target_BlobStorage_FileName], 'parquet' AS [Target_BlobStorage_FileExtention], 'Parquet' AS [Target_BlobStorage_FileType], 'N/A' AS [Target_BlobStorage_ColumnDelimitter], 'bs-cautionum-uat-sqlserver.database.windows.net' AS [Source_SQL_Server], 'BS-Cautionum-UAT-SqlDB' AS [Source_SQL_Database], 'dbo' AS [Source_SQL_Schema], 'BLPQuote_InsuranceCore' AS [Source_SQL_Table], 'N/A' AS [Archive_BlobStorage_Container], 'N/A' AS [Archive_BlobStorage_Directory], 'N/A' AS [Archive_MoveOrCopy], 'N/A' AS [Archive_Frequency], 'bronze_bs-cautionum-sqlserver_BS-Cautionum-SqlDB' AS [Bronze_Layer_SQLServerlessSchemaName], 'silver_bs-cautionum-sqlserver_BS-Cautionum-SqlDB' AS [Silver_Layer_SQLServerlessSchemaName], '' AS [Bronze_Layer_ExternalTable_ColumnDefinition], '' AS [Notes], SYSUTCDATETIME() AS [InsertDateTimeUTC], '1' AS [IsActive]</v>
      </c>
    </row>
  </sheetData>
  <conditionalFormatting sqref="Z4:Z7">
    <cfRule type="cellIs" dxfId="44" priority="11" operator="equal">
      <formula>1</formula>
    </cfRule>
    <cfRule type="cellIs" dxfId="43" priority="12" operator="equal">
      <formula>0</formula>
    </cfRule>
  </conditionalFormatting>
  <conditionalFormatting sqref="Z8">
    <cfRule type="cellIs" dxfId="42" priority="3" operator="equal">
      <formula>1</formula>
    </cfRule>
    <cfRule type="cellIs" dxfId="41" priority="4" operator="equal">
      <formula>0</formula>
    </cfRule>
  </conditionalFormatting>
  <conditionalFormatting sqref="Z9">
    <cfRule type="cellIs" dxfId="40" priority="1" operator="equal">
      <formula>1</formula>
    </cfRule>
    <cfRule type="cellIs" dxfId="39" priority="2" operator="equal">
      <formula>0</formula>
    </cfRule>
  </conditionalFormatting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F5FB5-7849-44F6-9726-A07F1FC700D3}">
  <sheetPr>
    <tabColor rgb="FFFF0000"/>
  </sheetPr>
  <dimension ref="A1:AA9"/>
  <sheetViews>
    <sheetView workbookViewId="0">
      <selection activeCell="D30" sqref="D30"/>
    </sheetView>
  </sheetViews>
  <sheetFormatPr defaultColWidth="97.85546875" defaultRowHeight="16.5" customHeight="1"/>
  <cols>
    <col min="1" max="1" width="97" bestFit="1" customWidth="1"/>
    <col min="2" max="2" width="22.140625" bestFit="1" customWidth="1"/>
    <col min="3" max="3" width="16.28515625" bestFit="1" customWidth="1"/>
    <col min="4" max="4" width="22.28515625" bestFit="1" customWidth="1"/>
    <col min="5" max="5" width="14.85546875" bestFit="1" customWidth="1"/>
    <col min="6" max="6" width="52.42578125" bestFit="1" customWidth="1"/>
    <col min="7" max="7" width="36.28515625" style="12" bestFit="1" customWidth="1"/>
    <col min="8" max="8" width="30.85546875" bestFit="1" customWidth="1"/>
    <col min="9" max="9" width="141.7109375" customWidth="1"/>
    <col min="10" max="10" width="30.7109375" bestFit="1" customWidth="1"/>
    <col min="11" max="11" width="34.140625" bestFit="1" customWidth="1"/>
    <col min="12" max="12" width="29.7109375" bestFit="1" customWidth="1"/>
    <col min="13" max="13" width="38.42578125" bestFit="1" customWidth="1"/>
    <col min="14" max="14" width="47.5703125" style="12" bestFit="1" customWidth="1"/>
    <col min="15" max="15" width="30" style="12" bestFit="1" customWidth="1"/>
    <col min="16" max="16" width="21.7109375" bestFit="1" customWidth="1"/>
    <col min="17" max="17" width="29.42578125" bestFit="1" customWidth="1"/>
    <col min="18" max="18" width="32.140625" bestFit="1" customWidth="1"/>
    <col min="19" max="19" width="31.42578125" bestFit="1" customWidth="1"/>
    <col min="20" max="20" width="23" style="2" bestFit="1" customWidth="1"/>
    <col min="21" max="21" width="20.5703125" bestFit="1" customWidth="1"/>
    <col min="22" max="22" width="68.28515625" customWidth="1"/>
    <col min="23" max="23" width="63.140625" customWidth="1"/>
    <col min="24" max="24" width="46.28515625" bestFit="1" customWidth="1"/>
    <col min="25" max="25" width="8.5703125" bestFit="1" customWidth="1"/>
    <col min="26" max="26" width="10.28515625" bestFit="1" customWidth="1"/>
    <col min="27" max="27" width="77.28515625" customWidth="1"/>
  </cols>
  <sheetData>
    <row r="1" spans="1:27" ht="16.5" customHeight="1" thickBot="1">
      <c r="A1" s="1" t="s">
        <v>0</v>
      </c>
    </row>
    <row r="2" spans="1:27" ht="16.5" customHeight="1" thickTop="1">
      <c r="I2" s="12" t="s">
        <v>193</v>
      </c>
      <c r="V2" s="12" t="s">
        <v>194</v>
      </c>
      <c r="W2" s="12" t="s">
        <v>194</v>
      </c>
    </row>
    <row r="3" spans="1:27" ht="16.5" customHeight="1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13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13" t="s">
        <v>15</v>
      </c>
      <c r="O3" s="13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5" t="s">
        <v>26</v>
      </c>
      <c r="Z3" t="s">
        <v>27</v>
      </c>
      <c r="AA3" s="6" t="s">
        <v>28</v>
      </c>
    </row>
    <row r="4" spans="1:27" ht="16.5" customHeight="1">
      <c r="A4" t="s">
        <v>174</v>
      </c>
      <c r="B4" t="s">
        <v>175</v>
      </c>
      <c r="C4" t="s">
        <v>176</v>
      </c>
      <c r="D4" t="s">
        <v>177</v>
      </c>
      <c r="E4" t="s">
        <v>33</v>
      </c>
      <c r="F4" t="s">
        <v>178</v>
      </c>
      <c r="G4" s="12" t="s">
        <v>195</v>
      </c>
      <c r="H4" t="s">
        <v>37</v>
      </c>
      <c r="I4" s="2" t="str">
        <f>SUBSTITUTE(SUBSTITUTE(IF(Table14[[#This Row],[Source_System_Type]]="OnPremisesSQLServer",_xlfn.CONCAT("SQLServer_",Table14[[#This Row],[Source_SQL_Server]],"_",Table14[[#This Row],[Source_SQL_Database]],"/",Table14[[#This Row],[Load_Type]],"/",Table14[[#This Row],[Business_Area]],"/",Table14[[#This Row],[Source_SQL_Schema]],".",Table14[[#This Row],[Source_SQL_Table]]),_xlfn.CONCAT("SQLServer_",LEFT(Table14[[#This Row],[Source_SQL_Server]], SEARCH(".",Table14[[#This Row],[Source_SQL_Server]])-1),"_",Table14[[#This Row],[Source_SQL_Database]],"/",Table14[[#This Row],[Load_Type]],"/",Table14[[#This Row],[Business_Area]],"/",Table14[[#This Row],[Source_SQL_Schema]],".",Table14[[#This Row],[Source_SQL_Table]])), "-uat", ""), "-UAT", "")</f>
        <v>SQLServer_bs-cautionum-sqlserver_BS-Cautionum-SqlDB/BatchDeltaLoad/Insurance/dbo.CampaignList_Interaction</v>
      </c>
      <c r="J4" s="7" t="s">
        <v>35</v>
      </c>
      <c r="K4" t="s">
        <v>38</v>
      </c>
      <c r="L4" t="s">
        <v>39</v>
      </c>
      <c r="M4" t="s">
        <v>35</v>
      </c>
      <c r="N4" s="12" t="s">
        <v>196</v>
      </c>
      <c r="O4" s="12" t="s">
        <v>197</v>
      </c>
      <c r="P4" t="s">
        <v>55</v>
      </c>
      <c r="Q4" t="s">
        <v>182</v>
      </c>
      <c r="R4" t="s">
        <v>35</v>
      </c>
      <c r="S4" t="s">
        <v>35</v>
      </c>
      <c r="T4" t="s">
        <v>35</v>
      </c>
      <c r="U4" t="s">
        <v>35</v>
      </c>
      <c r="V4" t="s">
        <v>198</v>
      </c>
      <c r="W4" t="s">
        <v>199</v>
      </c>
      <c r="Z4">
        <v>1</v>
      </c>
      <c r="AA4" t="str">
        <f t="shared" ref="AA4:AA9" si="0">CLEAN(_xlfn.CONCAT("UNION ALL 
SELECT '",A4,"' AS [",$A$3,"] 
, ","NEWID()"," AS [","ELT_DataFactory_SQL_To_DataLake_RawDataImportConfigList_GUID","]
, '",B4,"' AS [",$B$3,"]
, '",C4,"' AS [",$C$3,"]
, '",D4,"' AS [",$D$3,"]
, '",E4,"' AS [",$E$3,"]
, '",SUBSTITUTE(F4, "'", "''"),"' AS [",$F$3,"]
, '",G4,"' AS [",$G$3,"]
, '",H4,"' AS [",$H$3,"]
, '",I4,"' AS [",$I$3,"]
, '",J4,"' AS [",$J$3,"]
, '",K4,"' AS [",$K$3,"]
, '",L4,"' AS [",$L$3,"]
, '",M4,"' AS [",$M$3,"], '",N4,"' AS [",$N$3,"]
, '",O4,"' AS [",$O$3,"]
, '",P4,"' AS [",$P$3,"]
, '",Q4,"' AS [",$Q$3,"]
, '",R4,"' AS [",$R$3,"]
, '",S4,"' AS [",$S$3,"]
, '",T4,"' AS [",$T$3,"]
, '",U4,"' AS [",$U$3,"]
, '",V4,"' AS [",$V$3,"]
, '",W4,"' AS [",$W$3,"]
, '",X4,"' AS [",$X$3,"]
, '",Y4,"' AS [",$Y$3,"]
, ","SYSUTCDATETIME()"," AS [","InsertDateTimeUTC","]
, '",Z4,"' AS [",$Z$3,"]
"
))</f>
        <v>UNION ALL SELECT 'Insurance - CampaignList_Interaction - RavenDB' AS [Dataset] , NEWID() AS [ELT_DataFactory_SQL_To_DataLake_RawDataImportConfigList_GUID], 'RavenDB_MicroBatch' AS [Batch_Execution_Tag], 'Insurance' AS [Business_Area], 'AzureSQLServer' AS [Source_System_Type], 'BatchDeltaLoad' AS [Load_Type], 'GREATEST([UpdateDateTimeUTC], [InsertDateTimeUTC], [InsertDateTimeUTC_SQLServerManaged], [UpdateDateTimeUTC_SQLServerManaged])' AS [Delta_Load_Source_LatestModifiedDateTime_Column], 'bscautionumprodadlsstor' AS [Target_BlobStorage_StorageAccount], 'rawdata' AS [Target_BlobStorage_Container], 'SQLServer_bs-cautionum-sqlserver_BS-Cautionum-SqlDB/BatchDeltaLoad/Insurance/dbo.CampaignList_Interaction' AS [Target_BlobStorage_Directory], 'N/A' AS [Target_BlobStorage_FileName], 'parquet' AS [Target_BlobStorage_FileExtention], 'Parquet' AS [Target_BlobStorage_FileType], 'N/A' AS [Target_BlobStorage_ColumnDelimitter], 'bs-cautionum-prod-sqlserver.database.windows.net' AS [Source_SQL_Server], 'BS-Cautionum-PROD-DATABASE' AS [Source_SQL_Database], 'dbo' AS [Source_SQL_Schema], 'CampaignList_Interaction' AS [Source_SQL_Table], 'N/A' AS [Archive_BlobStorage_Container], 'N/A' AS [Archive_BlobStorage_Directory], 'N/A' AS [Archive_MoveOrCopy], 'N/A' AS [Archive_Frequency], 'bronze_bs-cautionum-sqlserver_BS-Cautionum-SqlDB' AS [Bronze_Layer_SQLServerlessSchemaName], 'silver_bs-cautionum-sqlserver_BS-Cautionum-SqlDB' AS [Silver_Layer_SQLServerlessSchemaName], '' AS [Bronze_Layer_ExternalTable_ColumnDefinition], '' AS [Notes], SYSUTCDATETIME() AS [InsertDateTimeUTC], '1' AS [IsActive]</v>
      </c>
    </row>
    <row r="5" spans="1:27" ht="16.5" customHeight="1">
      <c r="A5" t="s">
        <v>183</v>
      </c>
      <c r="B5" t="s">
        <v>175</v>
      </c>
      <c r="C5" t="s">
        <v>176</v>
      </c>
      <c r="D5" t="s">
        <v>177</v>
      </c>
      <c r="E5" t="s">
        <v>33</v>
      </c>
      <c r="F5" t="s">
        <v>178</v>
      </c>
      <c r="G5" s="12" t="s">
        <v>195</v>
      </c>
      <c r="H5" t="s">
        <v>37</v>
      </c>
      <c r="I5" s="2" t="str">
        <f>SUBSTITUTE(SUBSTITUTE(IF(Table14[[#This Row],[Source_System_Type]]="OnPremisesSQLServer",_xlfn.CONCAT("SQLServer_",Table14[[#This Row],[Source_SQL_Server]],"_",Table14[[#This Row],[Source_SQL_Database]],"/",Table14[[#This Row],[Load_Type]],"/",Table14[[#This Row],[Business_Area]],"/",Table14[[#This Row],[Source_SQL_Schema]],".",Table14[[#This Row],[Source_SQL_Table]]),_xlfn.CONCAT("SQLServer_",LEFT(Table14[[#This Row],[Source_SQL_Server]], SEARCH(".",Table14[[#This Row],[Source_SQL_Server]])-1),"_",Table14[[#This Row],[Source_SQL_Database]],"/",Table14[[#This Row],[Load_Type]],"/",Table14[[#This Row],[Business_Area]],"/",Table14[[#This Row],[Source_SQL_Schema]],".",Table14[[#This Row],[Source_SQL_Table]])), "-uat", ""), "-UAT", "")</f>
        <v>SQLServer_bs-cautionum-sqlserver_BS-Cautionum-SqlDB/BatchDeltaLoad/Insurance/dbo.InsuranceQuote_InsuranceCore</v>
      </c>
      <c r="J5" s="7" t="s">
        <v>35</v>
      </c>
      <c r="K5" t="s">
        <v>38</v>
      </c>
      <c r="L5" t="s">
        <v>39</v>
      </c>
      <c r="M5" t="s">
        <v>35</v>
      </c>
      <c r="N5" s="12" t="s">
        <v>196</v>
      </c>
      <c r="O5" s="12" t="s">
        <v>197</v>
      </c>
      <c r="P5" t="s">
        <v>55</v>
      </c>
      <c r="Q5" t="s">
        <v>184</v>
      </c>
      <c r="R5" t="s">
        <v>35</v>
      </c>
      <c r="S5" t="s">
        <v>35</v>
      </c>
      <c r="T5" t="s">
        <v>35</v>
      </c>
      <c r="U5" t="s">
        <v>35</v>
      </c>
      <c r="V5" t="s">
        <v>198</v>
      </c>
      <c r="W5" t="s">
        <v>199</v>
      </c>
      <c r="Z5">
        <v>1</v>
      </c>
      <c r="AA5" t="str">
        <f t="shared" si="0"/>
        <v>UNION ALL SELECT 'Insurance - InsuranceQuote_InsuranceCore - RavenDB' AS [Dataset] , NEWID() AS [ELT_DataFactory_SQL_To_DataLake_RawDataImportConfigList_GUID], 'RavenDB_MicroBatch' AS [Batch_Execution_Tag], 'Insurance' AS [Business_Area], 'AzureSQLServer' AS [Source_System_Type], 'BatchDeltaLoad' AS [Load_Type], 'GREATEST([UpdateDateTimeUTC], [InsertDateTimeUTC], [InsertDateTimeUTC_SQLServerManaged], [UpdateDateTimeUTC_SQLServerManaged])' AS [Delta_Load_Source_LatestModifiedDateTime_Column], 'bscautionumprodadlsstor' AS [Target_BlobStorage_StorageAccount], 'rawdata' AS [Target_BlobStorage_Container], 'SQLServer_bs-cautionum-sqlserver_BS-Cautionum-SqlDB/BatchDeltaLoad/Insurance/dbo.InsuranceQuote_InsuranceCore' AS [Target_BlobStorage_Directory], 'N/A' AS [Target_BlobStorage_FileName], 'parquet' AS [Target_BlobStorage_FileExtention], 'Parquet' AS [Target_BlobStorage_FileType], 'N/A' AS [Target_BlobStorage_ColumnDelimitter], 'bs-cautionum-prod-sqlserver.database.windows.net' AS [Source_SQL_Server], 'BS-Cautionum-PROD-DATABASE' AS [Source_SQL_Database], 'dbo' AS [Source_SQL_Schema], 'InsuranceQuote_InsuranceCore' AS [Source_SQL_Table], 'N/A' AS [Archive_BlobStorage_Container], 'N/A' AS [Archive_BlobStorage_Directory], 'N/A' AS [Archive_MoveOrCopy], 'N/A' AS [Archive_Frequency], 'bronze_bs-cautionum-sqlserver_BS-Cautionum-SqlDB' AS [Bronze_Layer_SQLServerlessSchemaName], 'silver_bs-cautionum-sqlserver_BS-Cautionum-SqlDB' AS [Silver_Layer_SQLServerlessSchemaName], '' AS [Bronze_Layer_ExternalTable_ColumnDefinition], '' AS [Notes], SYSUTCDATETIME() AS [InsertDateTimeUTC], '1' AS [IsActive]</v>
      </c>
    </row>
    <row r="6" spans="1:27" ht="16.5" customHeight="1">
      <c r="A6" t="s">
        <v>185</v>
      </c>
      <c r="B6" t="s">
        <v>175</v>
      </c>
      <c r="C6" t="s">
        <v>176</v>
      </c>
      <c r="D6" t="s">
        <v>177</v>
      </c>
      <c r="E6" t="s">
        <v>33</v>
      </c>
      <c r="F6" t="s">
        <v>178</v>
      </c>
      <c r="G6" s="12" t="s">
        <v>195</v>
      </c>
      <c r="H6" t="s">
        <v>37</v>
      </c>
      <c r="I6" s="2" t="str">
        <f>SUBSTITUTE(SUBSTITUTE(IF(Table14[[#This Row],[Source_System_Type]]="OnPremisesSQLServer",_xlfn.CONCAT("SQLServer_",Table14[[#This Row],[Source_SQL_Server]],"_",Table14[[#This Row],[Source_SQL_Database]],"/",Table14[[#This Row],[Load_Type]],"/",Table14[[#This Row],[Business_Area]],"/",Table14[[#This Row],[Source_SQL_Schema]],".",Table14[[#This Row],[Source_SQL_Table]]),_xlfn.CONCAT("SQLServer_",LEFT(Table14[[#This Row],[Source_SQL_Server]], SEARCH(".",Table14[[#This Row],[Source_SQL_Server]])-1),"_",Table14[[#This Row],[Source_SQL_Database]],"/",Table14[[#This Row],[Load_Type]],"/",Table14[[#This Row],[Business_Area]],"/",Table14[[#This Row],[Source_SQL_Schema]],".",Table14[[#This Row],[Source_SQL_Table]])), "-uat", ""), "-UAT", "")</f>
        <v>SQLServer_bs-cautionum-sqlserver_BS-Cautionum-SqlDB/BatchDeltaLoad/Insurance/dbo.Lead_Interaction</v>
      </c>
      <c r="J6" s="7" t="s">
        <v>35</v>
      </c>
      <c r="K6" t="s">
        <v>38</v>
      </c>
      <c r="L6" t="s">
        <v>39</v>
      </c>
      <c r="M6" t="s">
        <v>35</v>
      </c>
      <c r="N6" s="12" t="s">
        <v>196</v>
      </c>
      <c r="O6" s="12" t="s">
        <v>197</v>
      </c>
      <c r="P6" t="s">
        <v>55</v>
      </c>
      <c r="Q6" t="s">
        <v>186</v>
      </c>
      <c r="R6" t="s">
        <v>35</v>
      </c>
      <c r="S6" t="s">
        <v>35</v>
      </c>
      <c r="T6" t="s">
        <v>35</v>
      </c>
      <c r="U6" t="s">
        <v>35</v>
      </c>
      <c r="V6" t="s">
        <v>198</v>
      </c>
      <c r="W6" t="s">
        <v>199</v>
      </c>
      <c r="Z6">
        <v>1</v>
      </c>
      <c r="AA6" t="str">
        <f t="shared" si="0"/>
        <v>UNION ALL SELECT 'Insurance - Lead_Interaction - RavenDB' AS [Dataset] , NEWID() AS [ELT_DataFactory_SQL_To_DataLake_RawDataImportConfigList_GUID], 'RavenDB_MicroBatch' AS [Batch_Execution_Tag], 'Insurance' AS [Business_Area], 'AzureSQLServer' AS [Source_System_Type], 'BatchDeltaLoad' AS [Load_Type], 'GREATEST([UpdateDateTimeUTC], [InsertDateTimeUTC], [InsertDateTimeUTC_SQLServerManaged], [UpdateDateTimeUTC_SQLServerManaged])' AS [Delta_Load_Source_LatestModifiedDateTime_Column], 'bscautionumprodadlsstor' AS [Target_BlobStorage_StorageAccount], 'rawdata' AS [Target_BlobStorage_Container], 'SQLServer_bs-cautionum-sqlserver_BS-Cautionum-SqlDB/BatchDeltaLoad/Insurance/dbo.Lead_Interaction' AS [Target_BlobStorage_Directory], 'N/A' AS [Target_BlobStorage_FileName], 'parquet' AS [Target_BlobStorage_FileExtention], 'Parquet' AS [Target_BlobStorage_FileType], 'N/A' AS [Target_BlobStorage_ColumnDelimitter], 'bs-cautionum-prod-sqlserver.database.windows.net' AS [Source_SQL_Server], 'BS-Cautionum-PROD-DATABASE' AS [Source_SQL_Database], 'dbo' AS [Source_SQL_Schema], 'Lead_Interaction' AS [Source_SQL_Table], 'N/A' AS [Archive_BlobStorage_Container], 'N/A' AS [Archive_BlobStorage_Directory], 'N/A' AS [Archive_MoveOrCopy], 'N/A' AS [Archive_Frequency], 'bronze_bs-cautionum-sqlserver_BS-Cautionum-SqlDB' AS [Bronze_Layer_SQLServerlessSchemaName], 'silver_bs-cautionum-sqlserver_BS-Cautionum-SqlDB' AS [Silver_Layer_SQLServerlessSchemaName], '' AS [Bronze_Layer_ExternalTable_ColumnDefinition], '' AS [Notes], SYSUTCDATETIME() AS [InsertDateTimeUTC], '1' AS [IsActive]</v>
      </c>
    </row>
    <row r="7" spans="1:27" ht="16.5" customHeight="1">
      <c r="A7" t="s">
        <v>187</v>
      </c>
      <c r="B7" t="s">
        <v>175</v>
      </c>
      <c r="C7" t="s">
        <v>176</v>
      </c>
      <c r="D7" t="s">
        <v>177</v>
      </c>
      <c r="E7" t="s">
        <v>33</v>
      </c>
      <c r="F7" t="s">
        <v>178</v>
      </c>
      <c r="G7" s="12" t="s">
        <v>195</v>
      </c>
      <c r="H7" t="s">
        <v>37</v>
      </c>
      <c r="I7" s="2" t="str">
        <f>SUBSTITUTE(SUBSTITUTE(IF(Table14[[#This Row],[Source_System_Type]]="OnPremisesSQLServer",_xlfn.CONCAT("SQLServer_",Table14[[#This Row],[Source_SQL_Server]],"_",Table14[[#This Row],[Source_SQL_Database]],"/",Table14[[#This Row],[Load_Type]],"/",Table14[[#This Row],[Business_Area]],"/",Table14[[#This Row],[Source_SQL_Schema]],".",Table14[[#This Row],[Source_SQL_Table]]),_xlfn.CONCAT("SQLServer_",LEFT(Table14[[#This Row],[Source_SQL_Server]], SEARCH(".",Table14[[#This Row],[Source_SQL_Server]])-1),"_",Table14[[#This Row],[Source_SQL_Database]],"/",Table14[[#This Row],[Load_Type]],"/",Table14[[#This Row],[Business_Area]],"/",Table14[[#This Row],[Source_SQL_Schema]],".",Table14[[#This Row],[Source_SQL_Table]])), "-uat", ""), "-UAT", "")</f>
        <v>SQLServer_bs-cautionum-sqlserver_BS-Cautionum-SqlDB/BatchDeltaLoad/Insurance/dbo.Lead_LeadsManagement</v>
      </c>
      <c r="J7" s="7" t="s">
        <v>35</v>
      </c>
      <c r="K7" t="s">
        <v>38</v>
      </c>
      <c r="L7" t="s">
        <v>39</v>
      </c>
      <c r="M7" t="s">
        <v>35</v>
      </c>
      <c r="N7" s="12" t="s">
        <v>196</v>
      </c>
      <c r="O7" s="12" t="s">
        <v>197</v>
      </c>
      <c r="P7" t="s">
        <v>55</v>
      </c>
      <c r="Q7" t="s">
        <v>188</v>
      </c>
      <c r="R7" t="s">
        <v>35</v>
      </c>
      <c r="S7" t="s">
        <v>35</v>
      </c>
      <c r="T7" t="s">
        <v>35</v>
      </c>
      <c r="U7" t="s">
        <v>35</v>
      </c>
      <c r="V7" t="s">
        <v>198</v>
      </c>
      <c r="W7" t="s">
        <v>199</v>
      </c>
      <c r="Z7">
        <v>1</v>
      </c>
      <c r="AA7" t="str">
        <f t="shared" si="0"/>
        <v>UNION ALL SELECT 'Insurance - Lead_LeadsManagement - RavenDB' AS [Dataset] , NEWID() AS [ELT_DataFactory_SQL_To_DataLake_RawDataImportConfigList_GUID], 'RavenDB_MicroBatch' AS [Batch_Execution_Tag], 'Insurance' AS [Business_Area], 'AzureSQLServer' AS [Source_System_Type], 'BatchDeltaLoad' AS [Load_Type], 'GREATEST([UpdateDateTimeUTC], [InsertDateTimeUTC], [InsertDateTimeUTC_SQLServerManaged], [UpdateDateTimeUTC_SQLServerManaged])' AS [Delta_Load_Source_LatestModifiedDateTime_Column], 'bscautionumprodadlsstor' AS [Target_BlobStorage_StorageAccount], 'rawdata' AS [Target_BlobStorage_Container], 'SQLServer_bs-cautionum-sqlserver_BS-Cautionum-SqlDB/BatchDeltaLoad/Insurance/dbo.Lead_LeadsManagement' AS [Target_BlobStorage_Directory], 'N/A' AS [Target_BlobStorage_FileName], 'parquet' AS [Target_BlobStorage_FileExtention], 'Parquet' AS [Target_BlobStorage_FileType], 'N/A' AS [Target_BlobStorage_ColumnDelimitter], 'bs-cautionum-prod-sqlserver.database.windows.net' AS [Source_SQL_Server], 'BS-Cautionum-PROD-DATABASE' AS [Source_SQL_Database], 'dbo' AS [Source_SQL_Schema], 'Lead_LeadsManagement' AS [Source_SQL_Table], 'N/A' AS [Archive_BlobStorage_Container], 'N/A' AS [Archive_BlobStorage_Directory], 'N/A' AS [Archive_MoveOrCopy], 'N/A' AS [Archive_Frequency], 'bronze_bs-cautionum-sqlserver_BS-Cautionum-SqlDB' AS [Bronze_Layer_SQLServerlessSchemaName], 'silver_bs-cautionum-sqlserver_BS-Cautionum-SqlDB' AS [Silver_Layer_SQLServerlessSchemaName], '' AS [Bronze_Layer_ExternalTable_ColumnDefinition], '' AS [Notes], SYSUTCDATETIME() AS [InsertDateTimeUTC], '1' AS [IsActive]</v>
      </c>
    </row>
    <row r="8" spans="1:27" ht="16.5" customHeight="1">
      <c r="A8" t="s">
        <v>189</v>
      </c>
      <c r="B8" t="s">
        <v>175</v>
      </c>
      <c r="C8" t="s">
        <v>176</v>
      </c>
      <c r="D8" t="s">
        <v>177</v>
      </c>
      <c r="E8" t="s">
        <v>33</v>
      </c>
      <c r="F8" t="s">
        <v>178</v>
      </c>
      <c r="G8" s="12" t="s">
        <v>195</v>
      </c>
      <c r="H8" t="s">
        <v>37</v>
      </c>
      <c r="I8" t="str">
        <f>SUBSTITUTE(SUBSTITUTE(IF(Table14[[#This Row],[Source_System_Type]]="OnPremisesSQLServer",_xlfn.CONCAT("SQLServer_",Table14[[#This Row],[Source_SQL_Server]],"_",Table14[[#This Row],[Source_SQL_Database]],"/",Table14[[#This Row],[Load_Type]],"/",Table14[[#This Row],[Business_Area]],"/",Table14[[#This Row],[Source_SQL_Schema]],".",Table14[[#This Row],[Source_SQL_Table]]),_xlfn.CONCAT("SQLServer_",LEFT(Table14[[#This Row],[Source_SQL_Server]], SEARCH(".",Table14[[#This Row],[Source_SQL_Server]])-1),"_",Table14[[#This Row],[Source_SQL_Database]],"/",Table14[[#This Row],[Load_Type]],"/",Table14[[#This Row],[Business_Area]],"/",Table14[[#This Row],[Source_SQL_Schema]],".",Table14[[#This Row],[Source_SQL_Table]])), "-uat", ""), "-UAT", "")</f>
        <v>SQLServer_bs-cautionum-sqlserver_BS-Cautionum-SqlDB/BatchDeltaLoad/Insurance/dbo.UserAgent_InsuranceCore</v>
      </c>
      <c r="J8" s="7" t="s">
        <v>35</v>
      </c>
      <c r="K8" t="s">
        <v>38</v>
      </c>
      <c r="L8" t="s">
        <v>39</v>
      </c>
      <c r="M8" t="s">
        <v>35</v>
      </c>
      <c r="N8" s="12" t="s">
        <v>196</v>
      </c>
      <c r="O8" s="12" t="s">
        <v>197</v>
      </c>
      <c r="P8" t="s">
        <v>55</v>
      </c>
      <c r="Q8" t="s">
        <v>190</v>
      </c>
      <c r="R8" t="s">
        <v>35</v>
      </c>
      <c r="S8" t="s">
        <v>35</v>
      </c>
      <c r="T8" t="s">
        <v>35</v>
      </c>
      <c r="U8" t="s">
        <v>35</v>
      </c>
      <c r="V8" t="s">
        <v>198</v>
      </c>
      <c r="W8" t="s">
        <v>199</v>
      </c>
      <c r="Z8">
        <v>1</v>
      </c>
      <c r="AA8" t="str">
        <f t="shared" si="0"/>
        <v>UNION ALL SELECT 'Insurance - UserAgent_InsuranceCore - RavenDB' AS [Dataset] , NEWID() AS [ELT_DataFactory_SQL_To_DataLake_RawDataImportConfigList_GUID], 'RavenDB_MicroBatch' AS [Batch_Execution_Tag], 'Insurance' AS [Business_Area], 'AzureSQLServer' AS [Source_System_Type], 'BatchDeltaLoad' AS [Load_Type], 'GREATEST([UpdateDateTimeUTC], [InsertDateTimeUTC], [InsertDateTimeUTC_SQLServerManaged], [UpdateDateTimeUTC_SQLServerManaged])' AS [Delta_Load_Source_LatestModifiedDateTime_Column], 'bscautionumprodadlsstor' AS [Target_BlobStorage_StorageAccount], 'rawdata' AS [Target_BlobStorage_Container], 'SQLServer_bs-cautionum-sqlserver_BS-Cautionum-SqlDB/BatchDeltaLoad/Insurance/dbo.UserAgent_InsuranceCore' AS [Target_BlobStorage_Directory], 'N/A' AS [Target_BlobStorage_FileName], 'parquet' AS [Target_BlobStorage_FileExtention], 'Parquet' AS [Target_BlobStorage_FileType], 'N/A' AS [Target_BlobStorage_ColumnDelimitter], 'bs-cautionum-prod-sqlserver.database.windows.net' AS [Source_SQL_Server], 'BS-Cautionum-PROD-DATABASE' AS [Source_SQL_Database], 'dbo' AS [Source_SQL_Schema], 'UserAgent_InsuranceCore' AS [Source_SQL_Table], 'N/A' AS [Archive_BlobStorage_Container], 'N/A' AS [Archive_BlobStorage_Directory], 'N/A' AS [Archive_MoveOrCopy], 'N/A' AS [Archive_Frequency], 'bronze_bs-cautionum-sqlserver_BS-Cautionum-SqlDB' AS [Bronze_Layer_SQLServerlessSchemaName], 'silver_bs-cautionum-sqlserver_BS-Cautionum-SqlDB' AS [Silver_Layer_SQLServerlessSchemaName], '' AS [Bronze_Layer_ExternalTable_ColumnDefinition], '' AS [Notes], SYSUTCDATETIME() AS [InsertDateTimeUTC], '1' AS [IsActive]</v>
      </c>
    </row>
    <row r="9" spans="1:27" ht="16.5" customHeight="1">
      <c r="A9" t="s">
        <v>191</v>
      </c>
      <c r="B9" t="s">
        <v>175</v>
      </c>
      <c r="C9" t="s">
        <v>176</v>
      </c>
      <c r="D9" t="s">
        <v>177</v>
      </c>
      <c r="E9" t="s">
        <v>33</v>
      </c>
      <c r="F9" t="s">
        <v>178</v>
      </c>
      <c r="G9" s="12" t="s">
        <v>195</v>
      </c>
      <c r="H9" t="s">
        <v>37</v>
      </c>
      <c r="I9" t="str">
        <f>SUBSTITUTE(SUBSTITUTE(IF(Table14[[#This Row],[Source_System_Type]]="OnPremisesSQLServer",_xlfn.CONCAT("SQLServer_",Table14[[#This Row],[Source_SQL_Server]],"_",Table14[[#This Row],[Source_SQL_Database]],"/",Table14[[#This Row],[Load_Type]],"/",Table14[[#This Row],[Business_Area]],"/",Table14[[#This Row],[Source_SQL_Schema]],".",Table14[[#This Row],[Source_SQL_Table]]),_xlfn.CONCAT("SQLServer_",LEFT(Table14[[#This Row],[Source_SQL_Server]], SEARCH(".",Table14[[#This Row],[Source_SQL_Server]])-1),"_",Table14[[#This Row],[Source_SQL_Database]],"/",Table14[[#This Row],[Load_Type]],"/",Table14[[#This Row],[Business_Area]],"/",Table14[[#This Row],[Source_SQL_Schema]],".",Table14[[#This Row],[Source_SQL_Table]])), "-uat", ""), "-UAT", "")</f>
        <v>SQLServer_bs-cautionum-sqlserver_BS-Cautionum-SqlDB/BatchDeltaLoad/Insurance/dbo.BLPQuote_InsuranceCore</v>
      </c>
      <c r="J9" s="7" t="s">
        <v>35</v>
      </c>
      <c r="K9" t="s">
        <v>38</v>
      </c>
      <c r="L9" t="s">
        <v>39</v>
      </c>
      <c r="M9" t="s">
        <v>35</v>
      </c>
      <c r="N9" s="12" t="s">
        <v>196</v>
      </c>
      <c r="O9" s="12" t="s">
        <v>197</v>
      </c>
      <c r="P9" t="s">
        <v>55</v>
      </c>
      <c r="Q9" t="s">
        <v>192</v>
      </c>
      <c r="R9" t="s">
        <v>35</v>
      </c>
      <c r="S9" t="s">
        <v>35</v>
      </c>
      <c r="T9" t="s">
        <v>35</v>
      </c>
      <c r="U9" t="s">
        <v>35</v>
      </c>
      <c r="V9" t="s">
        <v>198</v>
      </c>
      <c r="W9" t="s">
        <v>199</v>
      </c>
      <c r="Z9">
        <v>1</v>
      </c>
      <c r="AA9" t="str">
        <f t="shared" si="0"/>
        <v>UNION ALL SELECT 'Insurance - BLPQuote_InsuranceCore - RavenDB' AS [Dataset] , NEWID() AS [ELT_DataFactory_SQL_To_DataLake_RawDataImportConfigList_GUID], 'RavenDB_MicroBatch' AS [Batch_Execution_Tag], 'Insurance' AS [Business_Area], 'AzureSQLServer' AS [Source_System_Type], 'BatchDeltaLoad' AS [Load_Type], 'GREATEST([UpdateDateTimeUTC], [InsertDateTimeUTC], [InsertDateTimeUTC_SQLServerManaged], [UpdateDateTimeUTC_SQLServerManaged])' AS [Delta_Load_Source_LatestModifiedDateTime_Column], 'bscautionumprodadlsstor' AS [Target_BlobStorage_StorageAccount], 'rawdata' AS [Target_BlobStorage_Container], 'SQLServer_bs-cautionum-sqlserver_BS-Cautionum-SqlDB/BatchDeltaLoad/Insurance/dbo.BLPQuote_InsuranceCore' AS [Target_BlobStorage_Directory], 'N/A' AS [Target_BlobStorage_FileName], 'parquet' AS [Target_BlobStorage_FileExtention], 'Parquet' AS [Target_BlobStorage_FileType], 'N/A' AS [Target_BlobStorage_ColumnDelimitter], 'bs-cautionum-prod-sqlserver.database.windows.net' AS [Source_SQL_Server], 'BS-Cautionum-PROD-DATABASE' AS [Source_SQL_Database], 'dbo' AS [Source_SQL_Schema], 'BLPQuote_InsuranceCore' AS [Source_SQL_Table], 'N/A' AS [Archive_BlobStorage_Container], 'N/A' AS [Archive_BlobStorage_Directory], 'N/A' AS [Archive_MoveOrCopy], 'N/A' AS [Archive_Frequency], 'bronze_bs-cautionum-sqlserver_BS-Cautionum-SqlDB' AS [Bronze_Layer_SQLServerlessSchemaName], 'silver_bs-cautionum-sqlserver_BS-Cautionum-SqlDB' AS [Silver_Layer_SQLServerlessSchemaName], '' AS [Bronze_Layer_ExternalTable_ColumnDefinition], '' AS [Notes], SYSUTCDATETIME() AS [InsertDateTimeUTC], '1' AS [IsActive]</v>
      </c>
    </row>
  </sheetData>
  <conditionalFormatting sqref="Z4:Z7">
    <cfRule type="cellIs" dxfId="31" priority="5" operator="equal">
      <formula>1</formula>
    </cfRule>
    <cfRule type="cellIs" dxfId="30" priority="6" operator="equal">
      <formula>0</formula>
    </cfRule>
  </conditionalFormatting>
  <conditionalFormatting sqref="Z8">
    <cfRule type="cellIs" dxfId="29" priority="3" operator="equal">
      <formula>1</formula>
    </cfRule>
    <cfRule type="cellIs" dxfId="28" priority="4" operator="equal">
      <formula>0</formula>
    </cfRule>
  </conditionalFormatting>
  <conditionalFormatting sqref="Z9">
    <cfRule type="cellIs" dxfId="27" priority="1" operator="equal">
      <formula>1</formula>
    </cfRule>
    <cfRule type="cellIs" dxfId="26" priority="2" operator="equal">
      <formula>0</formula>
    </cfRule>
  </conditionalFormatting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54238-26FE-4EC1-A9A2-8B2B133EE57C}">
  <sheetPr>
    <tabColor rgb="FF002060"/>
  </sheetPr>
  <dimension ref="A1:AB30"/>
  <sheetViews>
    <sheetView zoomScale="115" zoomScaleNormal="115" workbookViewId="0">
      <pane xSplit="1" ySplit="3" topLeftCell="B4" activePane="bottomRight" state="frozen"/>
      <selection pane="bottomRight" activeCell="A63" sqref="A63"/>
      <selection pane="bottomLeft" activeCell="A4" sqref="A4"/>
      <selection pane="topRight" activeCell="B1" sqref="B1"/>
    </sheetView>
  </sheetViews>
  <sheetFormatPr defaultColWidth="97.85546875" defaultRowHeight="16.5" customHeight="1"/>
  <cols>
    <col min="1" max="1" width="104.7109375" bestFit="1" customWidth="1"/>
    <col min="2" max="2" width="22.140625" bestFit="1" customWidth="1"/>
    <col min="3" max="3" width="19.7109375" bestFit="1" customWidth="1"/>
    <col min="4" max="4" width="22.28515625" bestFit="1" customWidth="1"/>
    <col min="5" max="5" width="14.85546875" bestFit="1" customWidth="1"/>
    <col min="6" max="6" width="54" bestFit="1" customWidth="1"/>
    <col min="7" max="7" width="46.42578125" bestFit="1" customWidth="1"/>
    <col min="8" max="8" width="36.28515625" bestFit="1" customWidth="1"/>
    <col min="9" max="9" width="30.85546875" bestFit="1" customWidth="1"/>
    <col min="10" max="10" width="119.28515625" bestFit="1" customWidth="1"/>
    <col min="11" max="11" width="30.7109375" bestFit="1" customWidth="1"/>
    <col min="12" max="12" width="34.140625" bestFit="1" customWidth="1"/>
    <col min="13" max="13" width="29.7109375" bestFit="1" customWidth="1"/>
    <col min="14" max="14" width="38.42578125" bestFit="1" customWidth="1"/>
    <col min="15" max="15" width="20.5703125" bestFit="1" customWidth="1"/>
    <col min="16" max="16" width="23" bestFit="1" customWidth="1"/>
    <col min="17" max="17" width="21.7109375" bestFit="1" customWidth="1"/>
    <col min="18" max="18" width="53.42578125" bestFit="1" customWidth="1"/>
    <col min="19" max="19" width="32.140625" bestFit="1" customWidth="1"/>
    <col min="20" max="20" width="31.42578125" style="2" bestFit="1" customWidth="1"/>
    <col min="21" max="21" width="23" bestFit="1" customWidth="1"/>
    <col min="22" max="22" width="20.5703125" bestFit="1" customWidth="1"/>
    <col min="23" max="23" width="41.7109375" bestFit="1" customWidth="1"/>
    <col min="24" max="24" width="40.5703125" bestFit="1" customWidth="1"/>
    <col min="25" max="25" width="180.42578125" bestFit="1" customWidth="1"/>
    <col min="26" max="26" width="59.140625" bestFit="1" customWidth="1"/>
    <col min="27" max="27" width="10.28515625" bestFit="1" customWidth="1"/>
    <col min="28" max="28" width="255.7109375" bestFit="1" customWidth="1"/>
  </cols>
  <sheetData>
    <row r="1" spans="1:28" ht="16.5" customHeight="1" thickBot="1">
      <c r="A1" s="1" t="s">
        <v>0</v>
      </c>
    </row>
    <row r="2" spans="1:28" ht="16.5" customHeight="1" thickTop="1"/>
    <row r="3" spans="1:28" ht="16.5" customHeight="1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13</v>
      </c>
      <c r="N3" s="4" t="s">
        <v>14</v>
      </c>
      <c r="O3" s="4" t="s">
        <v>15</v>
      </c>
      <c r="P3" s="4" t="s">
        <v>16</v>
      </c>
      <c r="Q3" s="4" t="s">
        <v>17</v>
      </c>
      <c r="R3" s="4" t="s">
        <v>18</v>
      </c>
      <c r="S3" s="4" t="s">
        <v>19</v>
      </c>
      <c r="T3" s="4" t="s">
        <v>20</v>
      </c>
      <c r="U3" s="4" t="s">
        <v>21</v>
      </c>
      <c r="V3" s="4" t="s">
        <v>22</v>
      </c>
      <c r="W3" s="4" t="s">
        <v>23</v>
      </c>
      <c r="X3" s="4" t="s">
        <v>24</v>
      </c>
      <c r="Y3" s="4" t="s">
        <v>25</v>
      </c>
      <c r="Z3" s="5" t="s">
        <v>26</v>
      </c>
      <c r="AA3" t="s">
        <v>27</v>
      </c>
      <c r="AB3" s="6" t="s">
        <v>28</v>
      </c>
    </row>
    <row r="4" spans="1:28" ht="16.5" customHeight="1">
      <c r="A4" t="s">
        <v>200</v>
      </c>
      <c r="B4" t="s">
        <v>51</v>
      </c>
      <c r="C4" t="s">
        <v>31</v>
      </c>
      <c r="D4" t="s">
        <v>32</v>
      </c>
      <c r="E4" t="s">
        <v>52</v>
      </c>
      <c r="F4" t="s">
        <v>35</v>
      </c>
      <c r="G4" t="s">
        <v>35</v>
      </c>
      <c r="H4" t="s">
        <v>36</v>
      </c>
      <c r="I4" t="s">
        <v>37</v>
      </c>
      <c r="J4" s="2" t="str">
        <f>IF(Table16[[#This Row],[Source_System_Type]]="OnPremisesSQLServer",_xlfn.CONCAT("SQLServer_",Table16[[#This Row],[Source_SQL_Server]],"_",Table16[[#This Row],[Source_SQL_Database]],"/",Table16[[#This Row],[Load_Type]],"/",Table16[[#This Row],[Business_Area]],"/",Table16[[#This Row],[Source_SQL_Schema]],".",Table16[[#This Row],[Source_SQL_Table]]),_xlfn.CONCAT("SQLServer_",LEFT(Table16[[#This Row],[Source_SQL_Server]], SEARCH(".",Table16[[#This Row],[Source_SQL_Server]])-1),"_",Table16[[#This Row],[Source_SQL_Database]],"/",Table16[[#This Row],[Load_Type]],"/",Table16[[#This Row],[Business_Area]],"/",Table16[[#This Row],[Source_SQL_Schema]],".",Table16[[#This Row],[Source_SQL_Table]]))</f>
        <v>SQLServer_HO-VSSQL-SVR01_DW_MO_REPL/BatchFullLoad/MortgageOrigination/dbo.MMChannel</v>
      </c>
      <c r="K4" s="7" t="s">
        <v>35</v>
      </c>
      <c r="L4" t="s">
        <v>38</v>
      </c>
      <c r="M4" t="s">
        <v>39</v>
      </c>
      <c r="N4" t="s">
        <v>35</v>
      </c>
      <c r="O4" t="s">
        <v>40</v>
      </c>
      <c r="P4" t="s">
        <v>41</v>
      </c>
      <c r="Q4" t="s">
        <v>55</v>
      </c>
      <c r="R4" t="s">
        <v>201</v>
      </c>
      <c r="S4" t="s">
        <v>35</v>
      </c>
      <c r="T4" t="s">
        <v>35</v>
      </c>
      <c r="U4" t="s">
        <v>35</v>
      </c>
      <c r="V4" t="s">
        <v>35</v>
      </c>
      <c r="W4" t="str">
        <f>IF(Table16[[#This Row],[Source_System_Type]] ="AzureSQLServer", _xlfn.CONCAT("bronze_",LEFT(Table16[[#This Row],[Source_SQL_Server]], SEARCH(".",Table16[[#This Row],[Source_SQL_Server]])-1), "_",Table16[[#This Row],[Source_SQL_Database]],""), _xlfn.CONCAT("bronze_",Table16[[#This Row],[Source_SQL_Server]], "_",Table16[[#This Row],[Source_SQL_Database]],"")
)</f>
        <v>bronze_HO-VSSQL-SVR01_DW_MO_REPL</v>
      </c>
      <c r="X4" t="str">
        <f>IF(Table16[[#This Row],[Source_System_Type]] ="AzureSQLServer", _xlfn.CONCAT("silver_",LEFT(Table16[[#This Row],[Source_SQL_Server]], SEARCH(".",Table16[[#This Row],[Source_SQL_Server]])-1), "_",Table16[[#This Row],[Source_SQL_Database]],""), _xlfn.CONCAT("silver_",Table16[[#This Row],[Source_SQL_Server]], "_",Table16[[#This Row],[Source_SQL_Database]],"")
)</f>
        <v>silver_HO-VSSQL-SVR01_DW_MO_REPL</v>
      </c>
      <c r="Y4" s="2" t="s">
        <v>202</v>
      </c>
      <c r="Z4" t="s">
        <v>203</v>
      </c>
      <c r="AA4" s="10">
        <v>0</v>
      </c>
      <c r="AB4" t="str">
        <f t="shared" ref="AB4:AB22" si="0">CLEAN(_xlfn.CONCAT("UNION ALL 
SELECT '",A4,"' AS [",$A$3,"] 
, ","NEWID()"," AS [","ELT_DataFactory_SQL_To_DataLake_RawDataImportConfigList_GUID","]
, '",B4,"' AS [",$B$3,"]
, '",C4,"' AS [",$C$3,"]
, '",D4,"' AS [",$D$3,"]
, '",E4,"' AS [",$E$3,"]
, '",SUBSTITUTE(F4, "'", "''"),"' AS [",$F$3,"]
, '",G4,"' AS [",$G$3,"]
, '",H4,"' AS [",$H$3,"]
, '",I4,"' AS [",$I$3,"]
, '",J4,"' AS [",$J$3,"]
, '",K4,"' AS [",$K$3,"]
, '",L4,"' AS [",$L$3,"]
, '",M4,"' AS [",$M$3,"]
, '",N4,"' AS [",$N$3,"], '",O4,"' AS [",$O$3,"]
, '",P4,"' AS [",$P$3,"]
, '",Q4,"' AS [",$Q$3,"]
, '",R4,"' AS [",$R$3,"]
, '",S4,"' AS [",$S$3,"]
, '",T4,"' AS [",$T$3,"]
, '",U4,"' AS [",$U$3,"]
, '",V4,"' AS [",$V$3,"]
, '",W4,"' AS [",$W$3,"]
, '",X4,"' AS [",$X$3,"]
, '",Y4,"' AS [",$Y$3,"]
, '",Z4,"' AS [",$Z$3,"]
, ","SYSUTCDATETIME()"," AS [","InsertDateTimeUTC","]
, '",AA4,"' AS [",$AA$3,"]
"
))</f>
        <v>UNION ALL SELECT 'Reference Data - Mortgage Max Channel Mapping - Better Life On Prem Data Warehouse' AS [Dataset] , NEWID() AS [ELT_DataFactory_SQL_To_DataLake_RawDataImportConfigList_GUID], 'SmartApps_DailyBatch' AS [Batch_Execution_Tag], 'MortgageOrigination' AS [Business_Area], 'OnPremisesSQLServer' AS [Source_System_Type], 'BatchFullLoad' AS [Load_Type], 'N/A' AS [Delta_Load_Source_LatestModifiedDateTime_Column], 'N/A' AS [Delta_Load_Additional_Filter_Conditions_Code], 'tsuatstratusstorage' AS [Target_BlobStorage_StorageAccount], 'rawdata' AS [Target_BlobStorage_Container], 'SQLServer_HO-VSSQL-SVR01_DW_MO_REPL/BatchFullLoad/MortgageOrigination/dbo.MMChannel' AS [Target_BlobStorage_Directory], 'N/A' AS [Target_BlobStorage_FileName], 'parquet' AS [Target_BlobStorage_FileExtention], 'Parquet' AS [Target_BlobStorage_FileType], 'N/A' AS [Target_BlobStorage_ColumnDelimitter], 'HO-VSSQL-SVR01' AS [Source_SQL_Server], 'DW_MO_REPL' AS [Source_SQL_Database], 'dbo' AS [Source_SQL_Schema], 'MMChannel' AS [Source_SQL_Table], 'N/A' AS [Archive_BlobStorage_Container], 'N/A' AS [Archive_BlobStorage_Directory], 'N/A' AS [Archive_MoveOrCopy], 'N/A' AS [Archive_Frequency], 'bronze_HO-VSSQL-SVR01_DW_MO_REPL' AS [Bronze_Layer_SQLServerlessSchemaName], 'silver_HO-VSSQL-SVR01_DW_MO_REPL' AS [Silver_Layer_SQLServerlessSchemaName], '[ChannelId] INT NOT NULL,[ChannelName] VARCHAR(255) NULL,[CreateDateTimeUTC] VARCHAR(8000)' AS [Bronze_Layer_ExternalTable_ColumnDefinition], 'Disabled, not required at present. Can re-enable when needed. ' AS [Notes], SYSUTCDATETIME() AS [InsertDateTimeUTC], '0' AS [IsActive]</v>
      </c>
    </row>
    <row r="5" spans="1:28" ht="16.5" customHeight="1">
      <c r="A5" t="s">
        <v>204</v>
      </c>
      <c r="B5" t="s">
        <v>51</v>
      </c>
      <c r="C5" t="s">
        <v>31</v>
      </c>
      <c r="D5" t="s">
        <v>32</v>
      </c>
      <c r="E5" t="s">
        <v>52</v>
      </c>
      <c r="F5" t="s">
        <v>35</v>
      </c>
      <c r="G5" t="s">
        <v>35</v>
      </c>
      <c r="H5" t="s">
        <v>36</v>
      </c>
      <c r="I5" t="s">
        <v>37</v>
      </c>
      <c r="J5" s="2" t="str">
        <f>IF(Table16[[#This Row],[Source_System_Type]]="OnPremisesSQLServer",_xlfn.CONCAT("SQLServer_",Table16[[#This Row],[Source_SQL_Server]],"_",Table16[[#This Row],[Source_SQL_Database]],"/",Table16[[#This Row],[Load_Type]],"/",Table16[[#This Row],[Business_Area]],"/",Table16[[#This Row],[Source_SQL_Schema]],".",Table16[[#This Row],[Source_SQL_Table]]),_xlfn.CONCAT("SQLServer_",LEFT(Table16[[#This Row],[Source_SQL_Server]], SEARCH(".",Table16[[#This Row],[Source_SQL_Server]])-1),"_",Table16[[#This Row],[Source_SQL_Database]],"/",Table16[[#This Row],[Load_Type]],"/",Table16[[#This Row],[Business_Area]],"/",Table16[[#This Row],[Source_SQL_Schema]],".",Table16[[#This Row],[Source_SQL_Table]]))</f>
        <v>SQLServer_HO-VSSQL-SVR01_DW_MO_REPL/BatchFullLoad/MortgageOrigination/dbo.AffordableHousing_Rules</v>
      </c>
      <c r="K5" s="7" t="s">
        <v>35</v>
      </c>
      <c r="L5" t="s">
        <v>38</v>
      </c>
      <c r="M5" t="s">
        <v>39</v>
      </c>
      <c r="N5" t="s">
        <v>35</v>
      </c>
      <c r="O5" t="s">
        <v>40</v>
      </c>
      <c r="P5" t="s">
        <v>41</v>
      </c>
      <c r="Q5" t="s">
        <v>55</v>
      </c>
      <c r="R5" t="s">
        <v>205</v>
      </c>
      <c r="S5" t="s">
        <v>35</v>
      </c>
      <c r="T5" t="s">
        <v>35</v>
      </c>
      <c r="U5" t="s">
        <v>35</v>
      </c>
      <c r="V5" t="s">
        <v>35</v>
      </c>
      <c r="W5" t="str">
        <f>IF(Table16[[#This Row],[Source_System_Type]] ="AzureSQLServer", _xlfn.CONCAT("bronze_",LEFT(Table16[[#This Row],[Source_SQL_Server]], SEARCH(".",Table16[[#This Row],[Source_SQL_Server]])-1), "_",Table16[[#This Row],[Source_SQL_Database]],""), _xlfn.CONCAT("bronze_",Table16[[#This Row],[Source_SQL_Server]], "_",Table16[[#This Row],[Source_SQL_Database]],"")
)</f>
        <v>bronze_HO-VSSQL-SVR01_DW_MO_REPL</v>
      </c>
      <c r="X5" t="str">
        <f>IF(Table16[[#This Row],[Source_System_Type]] ="AzureSQLServer", _xlfn.CONCAT("silver_",LEFT(Table16[[#This Row],[Source_SQL_Server]], SEARCH(".",Table16[[#This Row],[Source_SQL_Server]])-1), "_",Table16[[#This Row],[Source_SQL_Database]],""), _xlfn.CONCAT("silver_",Table16[[#This Row],[Source_SQL_Server]], "_",Table16[[#This Row],[Source_SQL_Database]],"")
)</f>
        <v>silver_HO-VSSQL-SVR01_DW_MO_REPL</v>
      </c>
      <c r="Y5" s="2" t="s">
        <v>206</v>
      </c>
      <c r="Z5" t="s">
        <v>203</v>
      </c>
      <c r="AA5" s="10">
        <v>0</v>
      </c>
      <c r="AB5" t="str">
        <f t="shared" si="0"/>
        <v>UNION ALL SELECT 'Reference Data - Affordable Housing Rules - Better Life On Prem Data Warehouse' AS [Dataset] , NEWID() AS [ELT_DataFactory_SQL_To_DataLake_RawDataImportConfigList_GUID], 'SmartApps_DailyBatch' AS [Batch_Execution_Tag], 'MortgageOrigination' AS [Business_Area], 'OnPremisesSQLServer' AS [Source_System_Type], 'BatchFullLoad' AS [Load_Type], 'N/A' AS [Delta_Load_Source_LatestModifiedDateTime_Column], 'N/A' AS [Delta_Load_Additional_Filter_Conditions_Code], 'tsuatstratusstorage' AS [Target_BlobStorage_StorageAccount], 'rawdata' AS [Target_BlobStorage_Container], 'SQLServer_HO-VSSQL-SVR01_DW_MO_REPL/BatchFullLoad/MortgageOrigination/dbo.AffordableHousing_Rules' AS [Target_BlobStorage_Directory], 'N/A' AS [Target_BlobStorage_FileName], 'parquet' AS [Target_BlobStorage_FileExtention], 'Parquet' AS [Target_BlobStorage_FileType], 'N/A' AS [Target_BlobStorage_ColumnDelimitter], 'HO-VSSQL-SVR01' AS [Source_SQL_Server], 'DW_MO_REPL' AS [Source_SQL_Database], 'dbo' AS [Source_SQL_Schema], 'AffordableHousing_Rules' AS [Source_SQL_Table], 'N/A' AS [Archive_BlobStorage_Container], 'N/A' AS [Archive_BlobStorage_Directory], 'N/A' AS [Archive_MoveOrCopy], 'N/A' AS [Archive_Frequency], 'bronze_HO-VSSQL-SVR01_DW_MO_REPL' AS [Bronze_Layer_SQLServerlessSchemaName], 'silver_HO-VSSQL-SVR01_DW_MO_REPL' AS [Silver_Layer_SQLServerlessSchemaName], '[Id] INT ,[BankName] VARCHAR(50) ,[BankId] INT ,[StartDate] DATETIME ,[EndDate] DATETIME ,[Income] FLOAT ,[PurchasePrice] FLOAT ,[LoanAmount] VARCHAR(10) ,[CreateDateTimeUTC] VARCHAR(8000)' AS [Bronze_Layer_ExternalTable_ColumnDefinition], 'Disabled, not required at present. Can re-enable when needed. ' AS [Notes], SYSUTCDATETIME() AS [InsertDateTimeUTC], '0' AS [IsActive]</v>
      </c>
    </row>
    <row r="6" spans="1:28" ht="16.5" customHeight="1">
      <c r="A6" s="11" t="s">
        <v>207</v>
      </c>
      <c r="B6" t="s">
        <v>116</v>
      </c>
      <c r="C6" t="s">
        <v>31</v>
      </c>
      <c r="D6" t="s">
        <v>32</v>
      </c>
      <c r="E6" t="s">
        <v>33</v>
      </c>
      <c r="F6" t="s">
        <v>208</v>
      </c>
      <c r="G6" t="s">
        <v>209</v>
      </c>
      <c r="H6" t="s">
        <v>36</v>
      </c>
      <c r="I6" t="s">
        <v>37</v>
      </c>
      <c r="J6" t="str">
        <f>IF(Table16[[#This Row],[Source_System_Type]]="OnPremisesSQLServer",_xlfn.CONCAT("SQLServer_",Table16[[#This Row],[Source_SQL_Server]],"_",Table16[[#This Row],[Source_SQL_Database]],"/",Table16[[#This Row],[Load_Type]],"/",Table16[[#This Row],[Business_Area]],"/",Table16[[#This Row],[Source_SQL_Schema]],".",Table16[[#This Row],[Source_SQL_Table]]),_xlfn.CONCAT("SQLServer_",LEFT(Table16[[#This Row],[Source_SQL_Server]], SEARCH(".",Table16[[#This Row],[Source_SQL_Server]])-1),"_",Table16[[#This Row],[Source_SQL_Database]],"/",Table16[[#This Row],[Load_Type]],"/",Table16[[#This Row],[Business_Area]],"/",Table16[[#This Row],[Source_SQL_Schema]],".",Table16[[#This Row],[Source_SQL_Table]]))</f>
        <v>SQLServer_IC-SQL-SVR01_SmartApps/BatchDeltaLoad/MortgageOrigination/cdc.dat_BondApplicationSubmissionsAttorneyDetails_CT</v>
      </c>
      <c r="K6" t="s">
        <v>35</v>
      </c>
      <c r="L6" t="s">
        <v>38</v>
      </c>
      <c r="M6" t="s">
        <v>39</v>
      </c>
      <c r="N6" t="s">
        <v>35</v>
      </c>
      <c r="O6" t="s">
        <v>53</v>
      </c>
      <c r="P6" t="s">
        <v>54</v>
      </c>
      <c r="Q6" t="s">
        <v>210</v>
      </c>
      <c r="R6" t="s">
        <v>211</v>
      </c>
      <c r="S6" t="s">
        <v>35</v>
      </c>
      <c r="T6" t="s">
        <v>35</v>
      </c>
      <c r="U6" t="s">
        <v>35</v>
      </c>
      <c r="V6" t="s">
        <v>35</v>
      </c>
      <c r="W6" t="str">
        <f>IF(Table16[[#This Row],[Source_System_Type]] ="AzureSQLServer", _xlfn.CONCAT("bronze_",LEFT(Table16[[#This Row],[Source_SQL_Server]], SEARCH(".",Table16[[#This Row],[Source_SQL_Server]])-1), "_",Table16[[#This Row],[Source_SQL_Database]],""), _xlfn.CONCAT("bronze_",Table16[[#This Row],[Source_SQL_Server]], "_",Table16[[#This Row],[Source_SQL_Database]],"")
)</f>
        <v>bronze_IC-SQL-SVR01_SmartApps</v>
      </c>
      <c r="X6" t="str">
        <f>IF(Table16[[#This Row],[Source_System_Type]] ="AzureSQLServer", _xlfn.CONCAT("silver_",LEFT(Table16[[#This Row],[Source_SQL_Server]], SEARCH(".",Table16[[#This Row],[Source_SQL_Server]])-1), "_",Table16[[#This Row],[Source_SQL_Database]],""), _xlfn.CONCAT("silver_",Table16[[#This Row],[Source_SQL_Server]], "_",Table16[[#This Row],[Source_SQL_Database]],"")
)</f>
        <v>silver_IC-SQL-SVR01_SmartApps</v>
      </c>
      <c r="Z6" t="s">
        <v>212</v>
      </c>
      <c r="AA6" s="10">
        <v>0</v>
      </c>
      <c r="AB6" t="str">
        <f t="shared" si="0"/>
        <v>UNION ALL SELECT 'CDC Table - Smart Apps DB(Deal Maker System) - [cdc].[dat_BondApplicationSubmissionsAttorneyDetails_CT]' AS [Dataset] , NEWID() AS [ELT_DataFactory_SQL_To_DataLake_RawDataImportConfigList_GUID], 'SmartApps_MicroBatch' AS [Batch_Execution_Tag], 'MortgageOrigination' AS [Business_Area], 'OnPremisesSQLServer' AS [Source_System_Type], 'BatchDeltaLoad' AS [Load_Type], '[sys].[fn_cdc_map_lsn_to_time]([__$start_lsn])' AS [Delta_Load_Source_LatestModifiedDateTime_Column], 'AND [__$operation] IN (1)' AS [Delta_Load_Additional_Filter_Conditions_Code], 'tsuatstratusstorage' AS [Target_BlobStorage_StorageAccount], 'rawdata' AS [Target_BlobStorage_Container], 'SQLServer_IC-SQL-SVR01_SmartApps/BatchDeltaLoad/MortgageOrigination/cdc.dat_BondApplicationSubmissionsAttorneyDetails_CT' AS [Target_BlobStorage_Directory], 'N/A' AS [Target_BlobStorage_FileName], 'parquet' AS [Target_BlobStorage_FileExtention], 'Parquet' AS [Target_BlobStorage_FileType], 'N/A' AS [Target_BlobStorage_ColumnDelimitter], 'IC-SQL-SVR01' AS [Source_SQL_Server], 'SmartApps' AS [Source_SQL_Database], 'cdc' AS [Source_SQL_Schema], 'dat_BondApplicationSubmissionsAttorneyDetails_CT' AS [Source_SQL_Table], 'N/A' AS [Archive_BlobStorage_Container], 'N/A' AS [Archive_BlobStorage_Directory], 'N/A' AS [Archive_MoveOrCopy], 'N/A' AS [Archive_Frequency], 'bronze_IC-SQL-SVR01_SmartApps' AS [Bronze_Layer_SQLServerlessSchemaName], 'silver_IC-SQL-SVR01_SmartApps' AS [Silver_Layer_SQLServerlessSchemaName], '' AS [Bronze_Layer_ExternalTable_ColumnDefinition], 'CDC version of source table. ' AS [Notes], SYSUTCDATETIME() AS [InsertDateTimeUTC], '0' AS [IsActive]</v>
      </c>
    </row>
    <row r="7" spans="1:28" ht="16.5" customHeight="1">
      <c r="A7" s="11" t="s">
        <v>213</v>
      </c>
      <c r="B7" t="s">
        <v>116</v>
      </c>
      <c r="C7" t="s">
        <v>31</v>
      </c>
      <c r="D7" t="s">
        <v>32</v>
      </c>
      <c r="E7" t="s">
        <v>33</v>
      </c>
      <c r="F7" t="s">
        <v>208</v>
      </c>
      <c r="G7" t="s">
        <v>209</v>
      </c>
      <c r="H7" t="s">
        <v>36</v>
      </c>
      <c r="I7" t="s">
        <v>37</v>
      </c>
      <c r="J7" t="str">
        <f>IF(Table16[[#This Row],[Source_System_Type]]="OnPremisesSQLServer",_xlfn.CONCAT("SQLServer_",Table16[[#This Row],[Source_SQL_Server]],"_",Table16[[#This Row],[Source_SQL_Database]],"/",Table16[[#This Row],[Load_Type]],"/",Table16[[#This Row],[Business_Area]],"/",Table16[[#This Row],[Source_SQL_Schema]],".",Table16[[#This Row],[Source_SQL_Table]]),_xlfn.CONCAT("SQLServer_",LEFT(Table16[[#This Row],[Source_SQL_Server]], SEARCH(".",Table16[[#This Row],[Source_SQL_Server]])-1),"_",Table16[[#This Row],[Source_SQL_Database]],"/",Table16[[#This Row],[Load_Type]],"/",Table16[[#This Row],[Business_Area]],"/",Table16[[#This Row],[Source_SQL_Schema]],".",Table16[[#This Row],[Source_SQL_Table]]))</f>
        <v>SQLServer_IC-SQL-SVR01_SmartApps/BatchDeltaLoad/MortgageOrigination/cdc.dbo_datApplicationCommissionDetails_CT</v>
      </c>
      <c r="K7" t="s">
        <v>35</v>
      </c>
      <c r="L7" t="s">
        <v>38</v>
      </c>
      <c r="M7" t="s">
        <v>39</v>
      </c>
      <c r="N7" t="s">
        <v>35</v>
      </c>
      <c r="O7" t="s">
        <v>53</v>
      </c>
      <c r="P7" t="s">
        <v>54</v>
      </c>
      <c r="Q7" t="s">
        <v>210</v>
      </c>
      <c r="R7" t="s">
        <v>214</v>
      </c>
      <c r="S7" t="s">
        <v>35</v>
      </c>
      <c r="T7" t="s">
        <v>35</v>
      </c>
      <c r="U7" t="s">
        <v>35</v>
      </c>
      <c r="V7" t="s">
        <v>35</v>
      </c>
      <c r="W7" t="str">
        <f>IF(Table16[[#This Row],[Source_System_Type]] ="AzureSQLServer", _xlfn.CONCAT("bronze_",LEFT(Table16[[#This Row],[Source_SQL_Server]], SEARCH(".",Table16[[#This Row],[Source_SQL_Server]])-1), "_",Table16[[#This Row],[Source_SQL_Database]],""), _xlfn.CONCAT("bronze_",Table16[[#This Row],[Source_SQL_Server]], "_",Table16[[#This Row],[Source_SQL_Database]],"")
)</f>
        <v>bronze_IC-SQL-SVR01_SmartApps</v>
      </c>
      <c r="X7" t="str">
        <f>IF(Table16[[#This Row],[Source_System_Type]] ="AzureSQLServer", _xlfn.CONCAT("silver_",LEFT(Table16[[#This Row],[Source_SQL_Server]], SEARCH(".",Table16[[#This Row],[Source_SQL_Server]])-1), "_",Table16[[#This Row],[Source_SQL_Database]],""), _xlfn.CONCAT("silver_",Table16[[#This Row],[Source_SQL_Server]], "_",Table16[[#This Row],[Source_SQL_Database]],"")
)</f>
        <v>silver_IC-SQL-SVR01_SmartApps</v>
      </c>
      <c r="Z7" t="s">
        <v>212</v>
      </c>
      <c r="AA7" s="10">
        <v>0</v>
      </c>
      <c r="AB7" t="str">
        <f t="shared" si="0"/>
        <v>UNION ALL SELECT 'CDC Table - Smart Apps DB(Deal Maker System) - [cdc].[dbo_datApplicationCommissionDetails_CT]' AS [Dataset] , NEWID() AS [ELT_DataFactory_SQL_To_DataLake_RawDataImportConfigList_GUID], 'SmartApps_MicroBatch' AS [Batch_Execution_Tag], 'MortgageOrigination' AS [Business_Area], 'OnPremisesSQLServer' AS [Source_System_Type], 'BatchDeltaLoad' AS [Load_Type], '[sys].[fn_cdc_map_lsn_to_time]([__$start_lsn])' AS [Delta_Load_Source_LatestModifiedDateTime_Column], 'AND [__$operation] IN (1)' AS [Delta_Load_Additional_Filter_Conditions_Code], 'tsuatstratusstorage' AS [Target_BlobStorage_StorageAccount], 'rawdata' AS [Target_BlobStorage_Container], 'SQLServer_IC-SQL-SVR01_SmartApps/BatchDeltaLoad/MortgageOrigination/cdc.dbo_datApplicationCommissionDetails_CT' AS [Target_BlobStorage_Directory], 'N/A' AS [Target_BlobStorage_FileName], 'parquet' AS [Target_BlobStorage_FileExtention], 'Parquet' AS [Target_BlobStorage_FileType], 'N/A' AS [Target_BlobStorage_ColumnDelimitter], 'IC-SQL-SVR01' AS [Source_SQL_Server], 'SmartApps' AS [Source_SQL_Database], 'cdc' AS [Source_SQL_Schema], 'dbo_datApplicationCommissionDetails_CT' AS [Source_SQL_Table], 'N/A' AS [Archive_BlobStorage_Container], 'N/A' AS [Archive_BlobStorage_Directory], 'N/A' AS [Archive_MoveOrCopy], 'N/A' AS [Archive_Frequency], 'bronze_IC-SQL-SVR01_SmartApps' AS [Bronze_Layer_SQLServerlessSchemaName], 'silver_IC-SQL-SVR01_SmartApps' AS [Silver_Layer_SQLServerlessSchemaName], '' AS [Bronze_Layer_ExternalTable_ColumnDefinition], 'CDC version of source table. ' AS [Notes], SYSUTCDATETIME() AS [InsertDateTimeUTC], '0' AS [IsActive]</v>
      </c>
    </row>
    <row r="8" spans="1:28" ht="16.5" customHeight="1">
      <c r="A8" s="11" t="s">
        <v>215</v>
      </c>
      <c r="B8" t="s">
        <v>116</v>
      </c>
      <c r="C8" t="s">
        <v>31</v>
      </c>
      <c r="D8" t="s">
        <v>32</v>
      </c>
      <c r="E8" t="s">
        <v>33</v>
      </c>
      <c r="F8" t="s">
        <v>208</v>
      </c>
      <c r="G8" t="s">
        <v>209</v>
      </c>
      <c r="H8" t="s">
        <v>36</v>
      </c>
      <c r="I8" t="s">
        <v>37</v>
      </c>
      <c r="J8" t="str">
        <f>IF(Table16[[#This Row],[Source_System_Type]]="OnPremisesSQLServer",_xlfn.CONCAT("SQLServer_",Table16[[#This Row],[Source_SQL_Server]],"_",Table16[[#This Row],[Source_SQL_Database]],"/",Table16[[#This Row],[Load_Type]],"/",Table16[[#This Row],[Business_Area]],"/",Table16[[#This Row],[Source_SQL_Schema]],".",Table16[[#This Row],[Source_SQL_Table]]),_xlfn.CONCAT("SQLServer_",LEFT(Table16[[#This Row],[Source_SQL_Server]], SEARCH(".",Table16[[#This Row],[Source_SQL_Server]])-1),"_",Table16[[#This Row],[Source_SQL_Database]],"/",Table16[[#This Row],[Load_Type]],"/",Table16[[#This Row],[Business_Area]],"/",Table16[[#This Row],[Source_SQL_Schema]],".",Table16[[#This Row],[Source_SQL_Table]]))</f>
        <v>SQLServer_IC-SQL-SVR01_SmartApps/BatchDeltaLoad/MortgageOrigination/cdc.dbo_datApplicationCompanyDetails_CT</v>
      </c>
      <c r="K8" t="s">
        <v>35</v>
      </c>
      <c r="L8" t="s">
        <v>38</v>
      </c>
      <c r="M8" t="s">
        <v>39</v>
      </c>
      <c r="N8" t="s">
        <v>35</v>
      </c>
      <c r="O8" t="s">
        <v>53</v>
      </c>
      <c r="P8" t="s">
        <v>54</v>
      </c>
      <c r="Q8" t="s">
        <v>210</v>
      </c>
      <c r="R8" t="s">
        <v>216</v>
      </c>
      <c r="S8" t="s">
        <v>35</v>
      </c>
      <c r="T8" t="s">
        <v>35</v>
      </c>
      <c r="U8" t="s">
        <v>35</v>
      </c>
      <c r="V8" t="s">
        <v>35</v>
      </c>
      <c r="W8" t="str">
        <f>IF(Table16[[#This Row],[Source_System_Type]] ="AzureSQLServer", _xlfn.CONCAT("bronze_",LEFT(Table16[[#This Row],[Source_SQL_Server]], SEARCH(".",Table16[[#This Row],[Source_SQL_Server]])-1), "_",Table16[[#This Row],[Source_SQL_Database]],""), _xlfn.CONCAT("bronze_",Table16[[#This Row],[Source_SQL_Server]], "_",Table16[[#This Row],[Source_SQL_Database]],"")
)</f>
        <v>bronze_IC-SQL-SVR01_SmartApps</v>
      </c>
      <c r="X8" t="str">
        <f>IF(Table16[[#This Row],[Source_System_Type]] ="AzureSQLServer", _xlfn.CONCAT("silver_",LEFT(Table16[[#This Row],[Source_SQL_Server]], SEARCH(".",Table16[[#This Row],[Source_SQL_Server]])-1), "_",Table16[[#This Row],[Source_SQL_Database]],""), _xlfn.CONCAT("silver_",Table16[[#This Row],[Source_SQL_Server]], "_",Table16[[#This Row],[Source_SQL_Database]],"")
)</f>
        <v>silver_IC-SQL-SVR01_SmartApps</v>
      </c>
      <c r="Z8" t="s">
        <v>212</v>
      </c>
      <c r="AA8" s="10">
        <v>0</v>
      </c>
      <c r="AB8" t="str">
        <f t="shared" si="0"/>
        <v>UNION ALL SELECT 'CDC Table - Smart Apps DB(Deal Maker System) - [cdc].[dbo_datApplicationCompanyDetails_CT]' AS [Dataset] , NEWID() AS [ELT_DataFactory_SQL_To_DataLake_RawDataImportConfigList_GUID], 'SmartApps_MicroBatch' AS [Batch_Execution_Tag], 'MortgageOrigination' AS [Business_Area], 'OnPremisesSQLServer' AS [Source_System_Type], 'BatchDeltaLoad' AS [Load_Type], '[sys].[fn_cdc_map_lsn_to_time]([__$start_lsn])' AS [Delta_Load_Source_LatestModifiedDateTime_Column], 'AND [__$operation] IN (1)' AS [Delta_Load_Additional_Filter_Conditions_Code], 'tsuatstratusstorage' AS [Target_BlobStorage_StorageAccount], 'rawdata' AS [Target_BlobStorage_Container], 'SQLServer_IC-SQL-SVR01_SmartApps/BatchDeltaLoad/MortgageOrigination/cdc.dbo_datApplicationCompanyDetails_CT' AS [Target_BlobStorage_Directory], 'N/A' AS [Target_BlobStorage_FileName], 'parquet' AS [Target_BlobStorage_FileExtention], 'Parquet' AS [Target_BlobStorage_FileType], 'N/A' AS [Target_BlobStorage_ColumnDelimitter], 'IC-SQL-SVR01' AS [Source_SQL_Server], 'SmartApps' AS [Source_SQL_Database], 'cdc' AS [Source_SQL_Schema], 'dbo_datApplicationCompanyDetails_CT' AS [Source_SQL_Table], 'N/A' AS [Archive_BlobStorage_Container], 'N/A' AS [Archive_BlobStorage_Directory], 'N/A' AS [Archive_MoveOrCopy], 'N/A' AS [Archive_Frequency], 'bronze_IC-SQL-SVR01_SmartApps' AS [Bronze_Layer_SQLServerlessSchemaName], 'silver_IC-SQL-SVR01_SmartApps' AS [Silver_Layer_SQLServerlessSchemaName], '' AS [Bronze_Layer_ExternalTable_ColumnDefinition], 'CDC version of source table. ' AS [Notes], SYSUTCDATETIME() AS [InsertDateTimeUTC], '0' AS [IsActive]</v>
      </c>
    </row>
    <row r="9" spans="1:28" ht="16.5" customHeight="1">
      <c r="A9" s="11" t="s">
        <v>217</v>
      </c>
      <c r="B9" t="s">
        <v>116</v>
      </c>
      <c r="C9" t="s">
        <v>31</v>
      </c>
      <c r="D9" t="s">
        <v>32</v>
      </c>
      <c r="E9" t="s">
        <v>33</v>
      </c>
      <c r="F9" t="s">
        <v>208</v>
      </c>
      <c r="G9" t="s">
        <v>209</v>
      </c>
      <c r="H9" t="s">
        <v>36</v>
      </c>
      <c r="I9" t="s">
        <v>37</v>
      </c>
      <c r="J9" t="str">
        <f>IF(Table16[[#This Row],[Source_System_Type]]="OnPremisesSQLServer",_xlfn.CONCAT("SQLServer_",Table16[[#This Row],[Source_SQL_Server]],"_",Table16[[#This Row],[Source_SQL_Database]],"/",Table16[[#This Row],[Load_Type]],"/",Table16[[#This Row],[Business_Area]],"/",Table16[[#This Row],[Source_SQL_Schema]],".",Table16[[#This Row],[Source_SQL_Table]]),_xlfn.CONCAT("SQLServer_",LEFT(Table16[[#This Row],[Source_SQL_Server]], SEARCH(".",Table16[[#This Row],[Source_SQL_Server]])-1),"_",Table16[[#This Row],[Source_SQL_Database]],"/",Table16[[#This Row],[Load_Type]],"/",Table16[[#This Row],[Business_Area]],"/",Table16[[#This Row],[Source_SQL_Schema]],".",Table16[[#This Row],[Source_SQL_Table]]))</f>
        <v>SQLServer_IC-SQL-SVR01_SmartApps/BatchDeltaLoad/MortgageOrigination/cdc.dbo_datApplicationLoanDetails_CT</v>
      </c>
      <c r="K9" t="s">
        <v>35</v>
      </c>
      <c r="L9" t="s">
        <v>38</v>
      </c>
      <c r="M9" t="s">
        <v>39</v>
      </c>
      <c r="N9" t="s">
        <v>35</v>
      </c>
      <c r="O9" t="s">
        <v>53</v>
      </c>
      <c r="P9" t="s">
        <v>54</v>
      </c>
      <c r="Q9" t="s">
        <v>210</v>
      </c>
      <c r="R9" t="s">
        <v>218</v>
      </c>
      <c r="S9" t="s">
        <v>35</v>
      </c>
      <c r="T9" t="s">
        <v>35</v>
      </c>
      <c r="U9" t="s">
        <v>35</v>
      </c>
      <c r="V9" t="s">
        <v>35</v>
      </c>
      <c r="W9" t="str">
        <f>IF(Table16[[#This Row],[Source_System_Type]] ="AzureSQLServer", _xlfn.CONCAT("bronze_",LEFT(Table16[[#This Row],[Source_SQL_Server]], SEARCH(".",Table16[[#This Row],[Source_SQL_Server]])-1), "_",Table16[[#This Row],[Source_SQL_Database]],""), _xlfn.CONCAT("bronze_",Table16[[#This Row],[Source_SQL_Server]], "_",Table16[[#This Row],[Source_SQL_Database]],"")
)</f>
        <v>bronze_IC-SQL-SVR01_SmartApps</v>
      </c>
      <c r="X9" t="str">
        <f>IF(Table16[[#This Row],[Source_System_Type]] ="AzureSQLServer", _xlfn.CONCAT("silver_",LEFT(Table16[[#This Row],[Source_SQL_Server]], SEARCH(".",Table16[[#This Row],[Source_SQL_Server]])-1), "_",Table16[[#This Row],[Source_SQL_Database]],""), _xlfn.CONCAT("silver_",Table16[[#This Row],[Source_SQL_Server]], "_",Table16[[#This Row],[Source_SQL_Database]],"")
)</f>
        <v>silver_IC-SQL-SVR01_SmartApps</v>
      </c>
      <c r="Z9" t="s">
        <v>212</v>
      </c>
      <c r="AA9" s="10">
        <v>0</v>
      </c>
      <c r="AB9" t="str">
        <f t="shared" si="0"/>
        <v>UNION ALL SELECT 'CDC Table - Smart Apps DB(Deal Maker System) - [cdc].[dbo_datApplicationLoanDetails_CT]' AS [Dataset] , NEWID() AS [ELT_DataFactory_SQL_To_DataLake_RawDataImportConfigList_GUID], 'SmartApps_MicroBatch' AS [Batch_Execution_Tag], 'MortgageOrigination' AS [Business_Area], 'OnPremisesSQLServer' AS [Source_System_Type], 'BatchDeltaLoad' AS [Load_Type], '[sys].[fn_cdc_map_lsn_to_time]([__$start_lsn])' AS [Delta_Load_Source_LatestModifiedDateTime_Column], 'AND [__$operation] IN (1)' AS [Delta_Load_Additional_Filter_Conditions_Code], 'tsuatstratusstorage' AS [Target_BlobStorage_StorageAccount], 'rawdata' AS [Target_BlobStorage_Container], 'SQLServer_IC-SQL-SVR01_SmartApps/BatchDeltaLoad/MortgageOrigination/cdc.dbo_datApplicationLoanDetails_CT' AS [Target_BlobStorage_Directory], 'N/A' AS [Target_BlobStorage_FileName], 'parquet' AS [Target_BlobStorage_FileExtention], 'Parquet' AS [Target_BlobStorage_FileType], 'N/A' AS [Target_BlobStorage_ColumnDelimitter], 'IC-SQL-SVR01' AS [Source_SQL_Server], 'SmartApps' AS [Source_SQL_Database], 'cdc' AS [Source_SQL_Schema], 'dbo_datApplicationLoanDetails_CT' AS [Source_SQL_Table], 'N/A' AS [Archive_BlobStorage_Container], 'N/A' AS [Archive_BlobStorage_Directory], 'N/A' AS [Archive_MoveOrCopy], 'N/A' AS [Archive_Frequency], 'bronze_IC-SQL-SVR01_SmartApps' AS [Bronze_Layer_SQLServerlessSchemaName], 'silver_IC-SQL-SVR01_SmartApps' AS [Silver_Layer_SQLServerlessSchemaName], '' AS [Bronze_Layer_ExternalTable_ColumnDefinition], 'CDC version of source table. ' AS [Notes], SYSUTCDATETIME() AS [InsertDateTimeUTC], '0' AS [IsActive]</v>
      </c>
    </row>
    <row r="10" spans="1:28" ht="16.5" customHeight="1">
      <c r="A10" s="11" t="s">
        <v>219</v>
      </c>
      <c r="B10" t="s">
        <v>116</v>
      </c>
      <c r="C10" t="s">
        <v>31</v>
      </c>
      <c r="D10" t="s">
        <v>32</v>
      </c>
      <c r="E10" t="s">
        <v>33</v>
      </c>
      <c r="F10" t="s">
        <v>208</v>
      </c>
      <c r="G10" t="s">
        <v>209</v>
      </c>
      <c r="H10" t="s">
        <v>36</v>
      </c>
      <c r="I10" t="s">
        <v>37</v>
      </c>
      <c r="J10" t="str">
        <f>IF(Table16[[#This Row],[Source_System_Type]]="OnPremisesSQLServer",_xlfn.CONCAT("SQLServer_",Table16[[#This Row],[Source_SQL_Server]],"_",Table16[[#This Row],[Source_SQL_Database]],"/",Table16[[#This Row],[Load_Type]],"/",Table16[[#This Row],[Business_Area]],"/",Table16[[#This Row],[Source_SQL_Schema]],".",Table16[[#This Row],[Source_SQL_Table]]),_xlfn.CONCAT("SQLServer_",LEFT(Table16[[#This Row],[Source_SQL_Server]], SEARCH(".",Table16[[#This Row],[Source_SQL_Server]])-1),"_",Table16[[#This Row],[Source_SQL_Database]],"/",Table16[[#This Row],[Load_Type]],"/",Table16[[#This Row],[Business_Area]],"/",Table16[[#This Row],[Source_SQL_Schema]],".",Table16[[#This Row],[Source_SQL_Table]]))</f>
        <v>SQLServer_IC-SQL-SVR01_SmartApps/BatchDeltaLoad/MortgageOrigination/cdc.dbo_datApplicationPropertyDetails_CT</v>
      </c>
      <c r="K10" t="s">
        <v>35</v>
      </c>
      <c r="L10" t="s">
        <v>38</v>
      </c>
      <c r="M10" t="s">
        <v>39</v>
      </c>
      <c r="N10" t="s">
        <v>35</v>
      </c>
      <c r="O10" t="s">
        <v>53</v>
      </c>
      <c r="P10" t="s">
        <v>54</v>
      </c>
      <c r="Q10" t="s">
        <v>210</v>
      </c>
      <c r="R10" t="s">
        <v>220</v>
      </c>
      <c r="S10" t="s">
        <v>35</v>
      </c>
      <c r="T10" t="s">
        <v>35</v>
      </c>
      <c r="U10" t="s">
        <v>35</v>
      </c>
      <c r="V10" t="s">
        <v>35</v>
      </c>
      <c r="W10" t="str">
        <f>IF(Table16[[#This Row],[Source_System_Type]] ="AzureSQLServer", _xlfn.CONCAT("bronze_",LEFT(Table16[[#This Row],[Source_SQL_Server]], SEARCH(".",Table16[[#This Row],[Source_SQL_Server]])-1), "_",Table16[[#This Row],[Source_SQL_Database]],""), _xlfn.CONCAT("bronze_",Table16[[#This Row],[Source_SQL_Server]], "_",Table16[[#This Row],[Source_SQL_Database]],"")
)</f>
        <v>bronze_IC-SQL-SVR01_SmartApps</v>
      </c>
      <c r="X10" t="str">
        <f>IF(Table16[[#This Row],[Source_System_Type]] ="AzureSQLServer", _xlfn.CONCAT("silver_",LEFT(Table16[[#This Row],[Source_SQL_Server]], SEARCH(".",Table16[[#This Row],[Source_SQL_Server]])-1), "_",Table16[[#This Row],[Source_SQL_Database]],""), _xlfn.CONCAT("silver_",Table16[[#This Row],[Source_SQL_Server]], "_",Table16[[#This Row],[Source_SQL_Database]],"")
)</f>
        <v>silver_IC-SQL-SVR01_SmartApps</v>
      </c>
      <c r="Z10" t="s">
        <v>212</v>
      </c>
      <c r="AA10" s="10">
        <v>0</v>
      </c>
      <c r="AB10" t="str">
        <f t="shared" si="0"/>
        <v>UNION ALL SELECT 'CDC Table - Smart Apps DB(Deal Maker System) - [cdc].[dbo_datApplicationPropertyDetails_CT]' AS [Dataset] , NEWID() AS [ELT_DataFactory_SQL_To_DataLake_RawDataImportConfigList_GUID], 'SmartApps_MicroBatch' AS [Batch_Execution_Tag], 'MortgageOrigination' AS [Business_Area], 'OnPremisesSQLServer' AS [Source_System_Type], 'BatchDeltaLoad' AS [Load_Type], '[sys].[fn_cdc_map_lsn_to_time]([__$start_lsn])' AS [Delta_Load_Source_LatestModifiedDateTime_Column], 'AND [__$operation] IN (1)' AS [Delta_Load_Additional_Filter_Conditions_Code], 'tsuatstratusstorage' AS [Target_BlobStorage_StorageAccount], 'rawdata' AS [Target_BlobStorage_Container], 'SQLServer_IC-SQL-SVR01_SmartApps/BatchDeltaLoad/MortgageOrigination/cdc.dbo_datApplicationPropertyDetails_CT' AS [Target_BlobStorage_Directory], 'N/A' AS [Target_BlobStorage_FileName], 'parquet' AS [Target_BlobStorage_FileExtention], 'Parquet' AS [Target_BlobStorage_FileType], 'N/A' AS [Target_BlobStorage_ColumnDelimitter], 'IC-SQL-SVR01' AS [Source_SQL_Server], 'SmartApps' AS [Source_SQL_Database], 'cdc' AS [Source_SQL_Schema], 'dbo_datApplicationPropertyDetails_CT' AS [Source_SQL_Table], 'N/A' AS [Archive_BlobStorage_Container], 'N/A' AS [Archive_BlobStorage_Directory], 'N/A' AS [Archive_MoveOrCopy], 'N/A' AS [Archive_Frequency], 'bronze_IC-SQL-SVR01_SmartApps' AS [Bronze_Layer_SQLServerlessSchemaName], 'silver_IC-SQL-SVR01_SmartApps' AS [Silver_Layer_SQLServerlessSchemaName], '' AS [Bronze_Layer_ExternalTable_ColumnDefinition], 'CDC version of source table. ' AS [Notes], SYSUTCDATETIME() AS [InsertDateTimeUTC], '0' AS [IsActive]</v>
      </c>
    </row>
    <row r="11" spans="1:28" ht="16.5" customHeight="1">
      <c r="A11" s="11" t="s">
        <v>221</v>
      </c>
      <c r="B11" t="s">
        <v>116</v>
      </c>
      <c r="C11" t="s">
        <v>31</v>
      </c>
      <c r="D11" t="s">
        <v>32</v>
      </c>
      <c r="E11" t="s">
        <v>33</v>
      </c>
      <c r="F11" t="s">
        <v>208</v>
      </c>
      <c r="G11" t="s">
        <v>209</v>
      </c>
      <c r="H11" t="s">
        <v>36</v>
      </c>
      <c r="I11" t="s">
        <v>37</v>
      </c>
      <c r="J11" t="str">
        <f>IF(Table16[[#This Row],[Source_System_Type]]="OnPremisesSQLServer",_xlfn.CONCAT("SQLServer_",Table16[[#This Row],[Source_SQL_Server]],"_",Table16[[#This Row],[Source_SQL_Database]],"/",Table16[[#This Row],[Load_Type]],"/",Table16[[#This Row],[Business_Area]],"/",Table16[[#This Row],[Source_SQL_Schema]],".",Table16[[#This Row],[Source_SQL_Table]]),_xlfn.CONCAT("SQLServer_",LEFT(Table16[[#This Row],[Source_SQL_Server]], SEARCH(".",Table16[[#This Row],[Source_SQL_Server]])-1),"_",Table16[[#This Row],[Source_SQL_Database]],"/",Table16[[#This Row],[Load_Type]],"/",Table16[[#This Row],[Business_Area]],"/",Table16[[#This Row],[Source_SQL_Schema]],".",Table16[[#This Row],[Source_SQL_Table]]))</f>
        <v>SQLServer_IC-SQL-SVR01_SmartApps/BatchDeltaLoad/MortgageOrigination/cdc.dbo_datApplications_CT</v>
      </c>
      <c r="K11" t="s">
        <v>35</v>
      </c>
      <c r="L11" t="s">
        <v>38</v>
      </c>
      <c r="M11" t="s">
        <v>39</v>
      </c>
      <c r="N11" t="s">
        <v>35</v>
      </c>
      <c r="O11" t="s">
        <v>53</v>
      </c>
      <c r="P11" t="s">
        <v>54</v>
      </c>
      <c r="Q11" t="s">
        <v>210</v>
      </c>
      <c r="R11" t="s">
        <v>222</v>
      </c>
      <c r="S11" t="s">
        <v>35</v>
      </c>
      <c r="T11" t="s">
        <v>35</v>
      </c>
      <c r="U11" t="s">
        <v>35</v>
      </c>
      <c r="V11" t="s">
        <v>35</v>
      </c>
      <c r="W11" t="str">
        <f>IF(Table16[[#This Row],[Source_System_Type]] ="AzureSQLServer", _xlfn.CONCAT("bronze_",LEFT(Table16[[#This Row],[Source_SQL_Server]], SEARCH(".",Table16[[#This Row],[Source_SQL_Server]])-1), "_",Table16[[#This Row],[Source_SQL_Database]],""), _xlfn.CONCAT("bronze_",Table16[[#This Row],[Source_SQL_Server]], "_",Table16[[#This Row],[Source_SQL_Database]],"")
)</f>
        <v>bronze_IC-SQL-SVR01_SmartApps</v>
      </c>
      <c r="X11" t="str">
        <f>IF(Table16[[#This Row],[Source_System_Type]] ="AzureSQLServer", _xlfn.CONCAT("silver_",LEFT(Table16[[#This Row],[Source_SQL_Server]], SEARCH(".",Table16[[#This Row],[Source_SQL_Server]])-1), "_",Table16[[#This Row],[Source_SQL_Database]],""), _xlfn.CONCAT("silver_",Table16[[#This Row],[Source_SQL_Server]], "_",Table16[[#This Row],[Source_SQL_Database]],"")
)</f>
        <v>silver_IC-SQL-SVR01_SmartApps</v>
      </c>
      <c r="Z11" t="s">
        <v>212</v>
      </c>
      <c r="AA11" s="10">
        <v>0</v>
      </c>
      <c r="AB11" t="str">
        <f t="shared" si="0"/>
        <v>UNION ALL SELECT 'CDC Table - Smart Apps DB(Deal Maker System) - [cdc].[dbo_datApplications_CT]' AS [Dataset] , NEWID() AS [ELT_DataFactory_SQL_To_DataLake_RawDataImportConfigList_GUID], 'SmartApps_MicroBatch' AS [Batch_Execution_Tag], 'MortgageOrigination' AS [Business_Area], 'OnPremisesSQLServer' AS [Source_System_Type], 'BatchDeltaLoad' AS [Load_Type], '[sys].[fn_cdc_map_lsn_to_time]([__$start_lsn])' AS [Delta_Load_Source_LatestModifiedDateTime_Column], 'AND [__$operation] IN (1)' AS [Delta_Load_Additional_Filter_Conditions_Code], 'tsuatstratusstorage' AS [Target_BlobStorage_StorageAccount], 'rawdata' AS [Target_BlobStorage_Container], 'SQLServer_IC-SQL-SVR01_SmartApps/BatchDeltaLoad/MortgageOrigination/cdc.dbo_datApplications_CT' AS [Target_BlobStorage_Directory], 'N/A' AS [Target_BlobStorage_FileName], 'parquet' AS [Target_BlobStorage_FileExtention], 'Parquet' AS [Target_BlobStorage_FileType], 'N/A' AS [Target_BlobStorage_ColumnDelimitter], 'IC-SQL-SVR01' AS [Source_SQL_Server], 'SmartApps' AS [Source_SQL_Database], 'cdc' AS [Source_SQL_Schema], 'dbo_datApplications_CT' AS [Source_SQL_Table], 'N/A' AS [Archive_BlobStorage_Container], 'N/A' AS [Archive_BlobStorage_Directory], 'N/A' AS [Archive_MoveOrCopy], 'N/A' AS [Archive_Frequency], 'bronze_IC-SQL-SVR01_SmartApps' AS [Bronze_Layer_SQLServerlessSchemaName], 'silver_IC-SQL-SVR01_SmartApps' AS [Silver_Layer_SQLServerlessSchemaName], '' AS [Bronze_Layer_ExternalTable_ColumnDefinition], 'CDC version of source table. ' AS [Notes], SYSUTCDATETIME() AS [InsertDateTimeUTC], '0' AS [IsActive]</v>
      </c>
    </row>
    <row r="12" spans="1:28" ht="16.5" customHeight="1">
      <c r="A12" s="11" t="s">
        <v>223</v>
      </c>
      <c r="B12" t="s">
        <v>116</v>
      </c>
      <c r="C12" t="s">
        <v>31</v>
      </c>
      <c r="D12" t="s">
        <v>32</v>
      </c>
      <c r="E12" t="s">
        <v>33</v>
      </c>
      <c r="F12" t="s">
        <v>208</v>
      </c>
      <c r="G12" t="s">
        <v>209</v>
      </c>
      <c r="H12" t="s">
        <v>36</v>
      </c>
      <c r="I12" t="s">
        <v>37</v>
      </c>
      <c r="J12" t="str">
        <f>IF(Table16[[#This Row],[Source_System_Type]]="OnPremisesSQLServer",_xlfn.CONCAT("SQLServer_",Table16[[#This Row],[Source_SQL_Server]],"_",Table16[[#This Row],[Source_SQL_Database]],"/",Table16[[#This Row],[Load_Type]],"/",Table16[[#This Row],[Business_Area]],"/",Table16[[#This Row],[Source_SQL_Schema]],".",Table16[[#This Row],[Source_SQL_Table]]),_xlfn.CONCAT("SQLServer_",LEFT(Table16[[#This Row],[Source_SQL_Server]], SEARCH(".",Table16[[#This Row],[Source_SQL_Server]])-1),"_",Table16[[#This Row],[Source_SQL_Database]],"/",Table16[[#This Row],[Load_Type]],"/",Table16[[#This Row],[Business_Area]],"/",Table16[[#This Row],[Source_SQL_Schema]],".",Table16[[#This Row],[Source_SQL_Table]]))</f>
        <v>SQLServer_IC-SQL-SVR01_SmartApps/BatchDeltaLoad/MortgageOrigination/cdc.dbo_datApplicationSellerDetails_CT</v>
      </c>
      <c r="K12" t="s">
        <v>35</v>
      </c>
      <c r="L12" t="s">
        <v>38</v>
      </c>
      <c r="M12" t="s">
        <v>39</v>
      </c>
      <c r="N12" t="s">
        <v>35</v>
      </c>
      <c r="O12" t="s">
        <v>53</v>
      </c>
      <c r="P12" t="s">
        <v>54</v>
      </c>
      <c r="Q12" t="s">
        <v>210</v>
      </c>
      <c r="R12" t="s">
        <v>224</v>
      </c>
      <c r="S12" t="s">
        <v>35</v>
      </c>
      <c r="T12" t="s">
        <v>35</v>
      </c>
      <c r="U12" t="s">
        <v>35</v>
      </c>
      <c r="V12" t="s">
        <v>35</v>
      </c>
      <c r="W12" t="str">
        <f>IF(Table16[[#This Row],[Source_System_Type]] ="AzureSQLServer", _xlfn.CONCAT("bronze_",LEFT(Table16[[#This Row],[Source_SQL_Server]], SEARCH(".",Table16[[#This Row],[Source_SQL_Server]])-1), "_",Table16[[#This Row],[Source_SQL_Database]],""), _xlfn.CONCAT("bronze_",Table16[[#This Row],[Source_SQL_Server]], "_",Table16[[#This Row],[Source_SQL_Database]],"")
)</f>
        <v>bronze_IC-SQL-SVR01_SmartApps</v>
      </c>
      <c r="X12" t="str">
        <f>IF(Table16[[#This Row],[Source_System_Type]] ="AzureSQLServer", _xlfn.CONCAT("silver_",LEFT(Table16[[#This Row],[Source_SQL_Server]], SEARCH(".",Table16[[#This Row],[Source_SQL_Server]])-1), "_",Table16[[#This Row],[Source_SQL_Database]],""), _xlfn.CONCAT("silver_",Table16[[#This Row],[Source_SQL_Server]], "_",Table16[[#This Row],[Source_SQL_Database]],"")
)</f>
        <v>silver_IC-SQL-SVR01_SmartApps</v>
      </c>
      <c r="Z12" t="s">
        <v>212</v>
      </c>
      <c r="AA12" s="10">
        <v>0</v>
      </c>
      <c r="AB12" t="str">
        <f t="shared" si="0"/>
        <v>UNION ALL SELECT 'CDC Table - Smart Apps DB(Deal Maker System) - [cdc].[dbo_datApplicationSellerDetails_CT]' AS [Dataset] , NEWID() AS [ELT_DataFactory_SQL_To_DataLake_RawDataImportConfigList_GUID], 'SmartApps_MicroBatch' AS [Batch_Execution_Tag], 'MortgageOrigination' AS [Business_Area], 'OnPremisesSQLServer' AS [Source_System_Type], 'BatchDeltaLoad' AS [Load_Type], '[sys].[fn_cdc_map_lsn_to_time]([__$start_lsn])' AS [Delta_Load_Source_LatestModifiedDateTime_Column], 'AND [__$operation] IN (1)' AS [Delta_Load_Additional_Filter_Conditions_Code], 'tsuatstratusstorage' AS [Target_BlobStorage_StorageAccount], 'rawdata' AS [Target_BlobStorage_Container], 'SQLServer_IC-SQL-SVR01_SmartApps/BatchDeltaLoad/MortgageOrigination/cdc.dbo_datApplicationSellerDetails_CT' AS [Target_BlobStorage_Directory], 'N/A' AS [Target_BlobStorage_FileName], 'parquet' AS [Target_BlobStorage_FileExtention], 'Parquet' AS [Target_BlobStorage_FileType], 'N/A' AS [Target_BlobStorage_ColumnDelimitter], 'IC-SQL-SVR01' AS [Source_SQL_Server], 'SmartApps' AS [Source_SQL_Database], 'cdc' AS [Source_SQL_Schema], 'dbo_datApplicationSellerDetails_CT' AS [Source_SQL_Table], 'N/A' AS [Archive_BlobStorage_Container], 'N/A' AS [Archive_BlobStorage_Directory], 'N/A' AS [Archive_MoveOrCopy], 'N/A' AS [Archive_Frequency], 'bronze_IC-SQL-SVR01_SmartApps' AS [Bronze_Layer_SQLServerlessSchemaName], 'silver_IC-SQL-SVR01_SmartApps' AS [Silver_Layer_SQLServerlessSchemaName], '' AS [Bronze_Layer_ExternalTable_ColumnDefinition], 'CDC version of source table. ' AS [Notes], SYSUTCDATETIME() AS [InsertDateTimeUTC], '0' AS [IsActive]</v>
      </c>
    </row>
    <row r="13" spans="1:28" ht="16.5" customHeight="1">
      <c r="A13" s="11" t="s">
        <v>225</v>
      </c>
      <c r="B13" t="s">
        <v>116</v>
      </c>
      <c r="C13" t="s">
        <v>31</v>
      </c>
      <c r="D13" t="s">
        <v>32</v>
      </c>
      <c r="E13" t="s">
        <v>33</v>
      </c>
      <c r="F13" t="s">
        <v>208</v>
      </c>
      <c r="G13" t="s">
        <v>209</v>
      </c>
      <c r="H13" t="s">
        <v>36</v>
      </c>
      <c r="I13" t="s">
        <v>37</v>
      </c>
      <c r="J13" t="str">
        <f>IF(Table16[[#This Row],[Source_System_Type]]="OnPremisesSQLServer",_xlfn.CONCAT("SQLServer_",Table16[[#This Row],[Source_SQL_Server]],"_",Table16[[#This Row],[Source_SQL_Database]],"/",Table16[[#This Row],[Load_Type]],"/",Table16[[#This Row],[Business_Area]],"/",Table16[[#This Row],[Source_SQL_Schema]],".",Table16[[#This Row],[Source_SQL_Table]]),_xlfn.CONCAT("SQLServer_",LEFT(Table16[[#This Row],[Source_SQL_Server]], SEARCH(".",Table16[[#This Row],[Source_SQL_Server]])-1),"_",Table16[[#This Row],[Source_SQL_Database]],"/",Table16[[#This Row],[Load_Type]],"/",Table16[[#This Row],[Business_Area]],"/",Table16[[#This Row],[Source_SQL_Schema]],".",Table16[[#This Row],[Source_SQL_Table]]))</f>
        <v>SQLServer_IC-SQL-SVR01_SmartApps/BatchDeltaLoad/MortgageOrigination/cdc.dbo_datApplicationSubmissions_CT</v>
      </c>
      <c r="K13" t="s">
        <v>35</v>
      </c>
      <c r="L13" t="s">
        <v>38</v>
      </c>
      <c r="M13" t="s">
        <v>39</v>
      </c>
      <c r="N13" t="s">
        <v>35</v>
      </c>
      <c r="O13" t="s">
        <v>53</v>
      </c>
      <c r="P13" t="s">
        <v>54</v>
      </c>
      <c r="Q13" t="s">
        <v>210</v>
      </c>
      <c r="R13" t="s">
        <v>226</v>
      </c>
      <c r="S13" t="s">
        <v>35</v>
      </c>
      <c r="T13" t="s">
        <v>35</v>
      </c>
      <c r="U13" t="s">
        <v>35</v>
      </c>
      <c r="V13" t="s">
        <v>35</v>
      </c>
      <c r="W13" t="str">
        <f>IF(Table16[[#This Row],[Source_System_Type]] ="AzureSQLServer", _xlfn.CONCAT("bronze_",LEFT(Table16[[#This Row],[Source_SQL_Server]], SEARCH(".",Table16[[#This Row],[Source_SQL_Server]])-1), "_",Table16[[#This Row],[Source_SQL_Database]],""), _xlfn.CONCAT("bronze_",Table16[[#This Row],[Source_SQL_Server]], "_",Table16[[#This Row],[Source_SQL_Database]],"")
)</f>
        <v>bronze_IC-SQL-SVR01_SmartApps</v>
      </c>
      <c r="X13" t="str">
        <f>IF(Table16[[#This Row],[Source_System_Type]] ="AzureSQLServer", _xlfn.CONCAT("silver_",LEFT(Table16[[#This Row],[Source_SQL_Server]], SEARCH(".",Table16[[#This Row],[Source_SQL_Server]])-1), "_",Table16[[#This Row],[Source_SQL_Database]],""), _xlfn.CONCAT("silver_",Table16[[#This Row],[Source_SQL_Server]], "_",Table16[[#This Row],[Source_SQL_Database]],"")
)</f>
        <v>silver_IC-SQL-SVR01_SmartApps</v>
      </c>
      <c r="Z13" t="s">
        <v>212</v>
      </c>
      <c r="AA13" s="10">
        <v>0</v>
      </c>
      <c r="AB13" t="str">
        <f t="shared" si="0"/>
        <v>UNION ALL SELECT 'CDC Table - Smart Apps DB(Deal Maker System) - [cdc].[dbo_datApplicationSubmissions_CT]' AS [Dataset] , NEWID() AS [ELT_DataFactory_SQL_To_DataLake_RawDataImportConfigList_GUID], 'SmartApps_MicroBatch' AS [Batch_Execution_Tag], 'MortgageOrigination' AS [Business_Area], 'OnPremisesSQLServer' AS [Source_System_Type], 'BatchDeltaLoad' AS [Load_Type], '[sys].[fn_cdc_map_lsn_to_time]([__$start_lsn])' AS [Delta_Load_Source_LatestModifiedDateTime_Column], 'AND [__$operation] IN (1)' AS [Delta_Load_Additional_Filter_Conditions_Code], 'tsuatstratusstorage' AS [Target_BlobStorage_StorageAccount], 'rawdata' AS [Target_BlobStorage_Container], 'SQLServer_IC-SQL-SVR01_SmartApps/BatchDeltaLoad/MortgageOrigination/cdc.dbo_datApplicationSubmissions_CT' AS [Target_BlobStorage_Directory], 'N/A' AS [Target_BlobStorage_FileName], 'parquet' AS [Target_BlobStorage_FileExtention], 'Parquet' AS [Target_BlobStorage_FileType], 'N/A' AS [Target_BlobStorage_ColumnDelimitter], 'IC-SQL-SVR01' AS [Source_SQL_Server], 'SmartApps' AS [Source_SQL_Database], 'cdc' AS [Source_SQL_Schema], 'dbo_datApplicationSubmissions_CT' AS [Source_SQL_Table], 'N/A' AS [Archive_BlobStorage_Container], 'N/A' AS [Archive_BlobStorage_Directory], 'N/A' AS [Archive_MoveOrCopy], 'N/A' AS [Archive_Frequency], 'bronze_IC-SQL-SVR01_SmartApps' AS [Bronze_Layer_SQLServerlessSchemaName], 'silver_IC-SQL-SVR01_SmartApps' AS [Silver_Layer_SQLServerlessSchemaName], '' AS [Bronze_Layer_ExternalTable_ColumnDefinition], 'CDC version of source table. ' AS [Notes], SYSUTCDATETIME() AS [InsertDateTimeUTC], '0' AS [IsActive]</v>
      </c>
    </row>
    <row r="14" spans="1:28" ht="16.5" customHeight="1">
      <c r="A14" s="11" t="s">
        <v>227</v>
      </c>
      <c r="B14" t="s">
        <v>116</v>
      </c>
      <c r="C14" t="s">
        <v>31</v>
      </c>
      <c r="D14" t="s">
        <v>32</v>
      </c>
      <c r="E14" t="s">
        <v>33</v>
      </c>
      <c r="F14" t="s">
        <v>208</v>
      </c>
      <c r="G14" t="s">
        <v>209</v>
      </c>
      <c r="H14" t="s">
        <v>36</v>
      </c>
      <c r="I14" t="s">
        <v>37</v>
      </c>
      <c r="J14" t="str">
        <f>IF(Table16[[#This Row],[Source_System_Type]]="OnPremisesSQLServer",_xlfn.CONCAT("SQLServer_",Table16[[#This Row],[Source_SQL_Server]],"_",Table16[[#This Row],[Source_SQL_Database]],"/",Table16[[#This Row],[Load_Type]],"/",Table16[[#This Row],[Business_Area]],"/",Table16[[#This Row],[Source_SQL_Schema]],".",Table16[[#This Row],[Source_SQL_Table]]),_xlfn.CONCAT("SQLServer_",LEFT(Table16[[#This Row],[Source_SQL_Server]], SEARCH(".",Table16[[#This Row],[Source_SQL_Server]])-1),"_",Table16[[#This Row],[Source_SQL_Database]],"/",Table16[[#This Row],[Load_Type]],"/",Table16[[#This Row],[Business_Area]],"/",Table16[[#This Row],[Source_SQL_Schema]],".",Table16[[#This Row],[Source_SQL_Table]]))</f>
        <v>SQLServer_IC-SQL-SVR01_SmartApps/BatchDeltaLoad/MortgageOrigination/cdc.dbo_datBondApplicationApplicants_CT</v>
      </c>
      <c r="K14" t="s">
        <v>35</v>
      </c>
      <c r="L14" t="s">
        <v>38</v>
      </c>
      <c r="M14" t="s">
        <v>39</v>
      </c>
      <c r="N14" t="s">
        <v>35</v>
      </c>
      <c r="O14" t="s">
        <v>53</v>
      </c>
      <c r="P14" t="s">
        <v>54</v>
      </c>
      <c r="Q14" t="s">
        <v>210</v>
      </c>
      <c r="R14" t="s">
        <v>228</v>
      </c>
      <c r="S14" t="s">
        <v>35</v>
      </c>
      <c r="T14" t="s">
        <v>35</v>
      </c>
      <c r="U14" t="s">
        <v>35</v>
      </c>
      <c r="V14" t="s">
        <v>35</v>
      </c>
      <c r="W14" t="str">
        <f>IF(Table16[[#This Row],[Source_System_Type]] ="AzureSQLServer", _xlfn.CONCAT("bronze_",LEFT(Table16[[#This Row],[Source_SQL_Server]], SEARCH(".",Table16[[#This Row],[Source_SQL_Server]])-1), "_",Table16[[#This Row],[Source_SQL_Database]],""), _xlfn.CONCAT("bronze_",Table16[[#This Row],[Source_SQL_Server]], "_",Table16[[#This Row],[Source_SQL_Database]],"")
)</f>
        <v>bronze_IC-SQL-SVR01_SmartApps</v>
      </c>
      <c r="X14" t="str">
        <f>IF(Table16[[#This Row],[Source_System_Type]] ="AzureSQLServer", _xlfn.CONCAT("silver_",LEFT(Table16[[#This Row],[Source_SQL_Server]], SEARCH(".",Table16[[#This Row],[Source_SQL_Server]])-1), "_",Table16[[#This Row],[Source_SQL_Database]],""), _xlfn.CONCAT("silver_",Table16[[#This Row],[Source_SQL_Server]], "_",Table16[[#This Row],[Source_SQL_Database]],"")
)</f>
        <v>silver_IC-SQL-SVR01_SmartApps</v>
      </c>
      <c r="Z14" t="s">
        <v>212</v>
      </c>
      <c r="AA14" s="10">
        <v>0</v>
      </c>
      <c r="AB14" t="str">
        <f t="shared" si="0"/>
        <v>UNION ALL SELECT 'CDC Table - Smart Apps DB(Deal Maker System) - [cdc].[dbo_datBondApplicationApplicants_CT]' AS [Dataset] , NEWID() AS [ELT_DataFactory_SQL_To_DataLake_RawDataImportConfigList_GUID], 'SmartApps_MicroBatch' AS [Batch_Execution_Tag], 'MortgageOrigination' AS [Business_Area], 'OnPremisesSQLServer' AS [Source_System_Type], 'BatchDeltaLoad' AS [Load_Type], '[sys].[fn_cdc_map_lsn_to_time]([__$start_lsn])' AS [Delta_Load_Source_LatestModifiedDateTime_Column], 'AND [__$operation] IN (1)' AS [Delta_Load_Additional_Filter_Conditions_Code], 'tsuatstratusstorage' AS [Target_BlobStorage_StorageAccount], 'rawdata' AS [Target_BlobStorage_Container], 'SQLServer_IC-SQL-SVR01_SmartApps/BatchDeltaLoad/MortgageOrigination/cdc.dbo_datBondApplicationApplicants_CT' AS [Target_BlobStorage_Directory], 'N/A' AS [Target_BlobStorage_FileName], 'parquet' AS [Target_BlobStorage_FileExtention], 'Parquet' AS [Target_BlobStorage_FileType], 'N/A' AS [Target_BlobStorage_ColumnDelimitter], 'IC-SQL-SVR01' AS [Source_SQL_Server], 'SmartApps' AS [Source_SQL_Database], 'cdc' AS [Source_SQL_Schema], 'dbo_datBondApplicationApplicants_CT' AS [Source_SQL_Table], 'N/A' AS [Archive_BlobStorage_Container], 'N/A' AS [Archive_BlobStorage_Directory], 'N/A' AS [Archive_MoveOrCopy], 'N/A' AS [Archive_Frequency], 'bronze_IC-SQL-SVR01_SmartApps' AS [Bronze_Layer_SQLServerlessSchemaName], 'silver_IC-SQL-SVR01_SmartApps' AS [Silver_Layer_SQLServerlessSchemaName], '' AS [Bronze_Layer_ExternalTable_ColumnDefinition], 'CDC version of source table. ' AS [Notes], SYSUTCDATETIME() AS [InsertDateTimeUTC], '0' AS [IsActive]</v>
      </c>
    </row>
    <row r="15" spans="1:28" ht="16.5" customHeight="1">
      <c r="A15" s="11" t="s">
        <v>229</v>
      </c>
      <c r="B15" t="s">
        <v>116</v>
      </c>
      <c r="C15" t="s">
        <v>31</v>
      </c>
      <c r="D15" t="s">
        <v>32</v>
      </c>
      <c r="E15" t="s">
        <v>33</v>
      </c>
      <c r="F15" t="s">
        <v>208</v>
      </c>
      <c r="G15" t="s">
        <v>209</v>
      </c>
      <c r="H15" t="s">
        <v>36</v>
      </c>
      <c r="I15" t="s">
        <v>37</v>
      </c>
      <c r="J15" t="str">
        <f>IF(Table16[[#This Row],[Source_System_Type]]="OnPremisesSQLServer",_xlfn.CONCAT("SQLServer_",Table16[[#This Row],[Source_SQL_Server]],"_",Table16[[#This Row],[Source_SQL_Database]],"/",Table16[[#This Row],[Load_Type]],"/",Table16[[#This Row],[Business_Area]],"/",Table16[[#This Row],[Source_SQL_Schema]],".",Table16[[#This Row],[Source_SQL_Table]]),_xlfn.CONCAT("SQLServer_",LEFT(Table16[[#This Row],[Source_SQL_Server]], SEARCH(".",Table16[[#This Row],[Source_SQL_Server]])-1),"_",Table16[[#This Row],[Source_SQL_Database]],"/",Table16[[#This Row],[Load_Type]],"/",Table16[[#This Row],[Business_Area]],"/",Table16[[#This Row],[Source_SQL_Schema]],".",Table16[[#This Row],[Source_SQL_Table]]))</f>
        <v>SQLServer_IC-SQL-SVR01_SmartApps/BatchDeltaLoad/MortgageOrigination/cdc.dbo_datBondApplicationBankRelations_CT</v>
      </c>
      <c r="K15" t="s">
        <v>35</v>
      </c>
      <c r="L15" t="s">
        <v>38</v>
      </c>
      <c r="M15" t="s">
        <v>39</v>
      </c>
      <c r="N15" t="s">
        <v>35</v>
      </c>
      <c r="O15" t="s">
        <v>53</v>
      </c>
      <c r="P15" t="s">
        <v>54</v>
      </c>
      <c r="Q15" t="s">
        <v>210</v>
      </c>
      <c r="R15" t="s">
        <v>230</v>
      </c>
      <c r="S15" t="s">
        <v>35</v>
      </c>
      <c r="T15" t="s">
        <v>35</v>
      </c>
      <c r="U15" t="s">
        <v>35</v>
      </c>
      <c r="V15" t="s">
        <v>35</v>
      </c>
      <c r="W15" t="str">
        <f>IF(Table16[[#This Row],[Source_System_Type]] ="AzureSQLServer", _xlfn.CONCAT("bronze_",LEFT(Table16[[#This Row],[Source_SQL_Server]], SEARCH(".",Table16[[#This Row],[Source_SQL_Server]])-1), "_",Table16[[#This Row],[Source_SQL_Database]],""), _xlfn.CONCAT("bronze_",Table16[[#This Row],[Source_SQL_Server]], "_",Table16[[#This Row],[Source_SQL_Database]],"")
)</f>
        <v>bronze_IC-SQL-SVR01_SmartApps</v>
      </c>
      <c r="X15" t="str">
        <f>IF(Table16[[#This Row],[Source_System_Type]] ="AzureSQLServer", _xlfn.CONCAT("silver_",LEFT(Table16[[#This Row],[Source_SQL_Server]], SEARCH(".",Table16[[#This Row],[Source_SQL_Server]])-1), "_",Table16[[#This Row],[Source_SQL_Database]],""), _xlfn.CONCAT("silver_",Table16[[#This Row],[Source_SQL_Server]], "_",Table16[[#This Row],[Source_SQL_Database]],"")
)</f>
        <v>silver_IC-SQL-SVR01_SmartApps</v>
      </c>
      <c r="Z15" t="s">
        <v>212</v>
      </c>
      <c r="AA15" s="10">
        <v>0</v>
      </c>
      <c r="AB15" t="str">
        <f t="shared" si="0"/>
        <v>UNION ALL SELECT 'CDC Table - Smart Apps DB(Deal Maker System) - [cdc].[dbo_datBondApplicationBankRelations_CT]' AS [Dataset] , NEWID() AS [ELT_DataFactory_SQL_To_DataLake_RawDataImportConfigList_GUID], 'SmartApps_MicroBatch' AS [Batch_Execution_Tag], 'MortgageOrigination' AS [Business_Area], 'OnPremisesSQLServer' AS [Source_System_Type], 'BatchDeltaLoad' AS [Load_Type], '[sys].[fn_cdc_map_lsn_to_time]([__$start_lsn])' AS [Delta_Load_Source_LatestModifiedDateTime_Column], 'AND [__$operation] IN (1)' AS [Delta_Load_Additional_Filter_Conditions_Code], 'tsuatstratusstorage' AS [Target_BlobStorage_StorageAccount], 'rawdata' AS [Target_BlobStorage_Container], 'SQLServer_IC-SQL-SVR01_SmartApps/BatchDeltaLoad/MortgageOrigination/cdc.dbo_datBondApplicationBankRelations_CT' AS [Target_BlobStorage_Directory], 'N/A' AS [Target_BlobStorage_FileName], 'parquet' AS [Target_BlobStorage_FileExtention], 'Parquet' AS [Target_BlobStorage_FileType], 'N/A' AS [Target_BlobStorage_ColumnDelimitter], 'IC-SQL-SVR01' AS [Source_SQL_Server], 'SmartApps' AS [Source_SQL_Database], 'cdc' AS [Source_SQL_Schema], 'dbo_datBondApplicationBankRelations_CT' AS [Source_SQL_Table], 'N/A' AS [Archive_BlobStorage_Container], 'N/A' AS [Archive_BlobStorage_Directory], 'N/A' AS [Archive_MoveOrCopy], 'N/A' AS [Archive_Frequency], 'bronze_IC-SQL-SVR01_SmartApps' AS [Bronze_Layer_SQLServerlessSchemaName], 'silver_IC-SQL-SVR01_SmartApps' AS [Silver_Layer_SQLServerlessSchemaName], '' AS [Bronze_Layer_ExternalTable_ColumnDefinition], 'CDC version of source table. ' AS [Notes], SYSUTCDATETIME() AS [InsertDateTimeUTC], '0' AS [IsActive]</v>
      </c>
    </row>
    <row r="16" spans="1:28" ht="16.5" customHeight="1">
      <c r="A16" s="11" t="s">
        <v>231</v>
      </c>
      <c r="B16" t="s">
        <v>116</v>
      </c>
      <c r="C16" t="s">
        <v>31</v>
      </c>
      <c r="D16" t="s">
        <v>32</v>
      </c>
      <c r="E16" t="s">
        <v>33</v>
      </c>
      <c r="F16" t="s">
        <v>208</v>
      </c>
      <c r="G16" t="s">
        <v>209</v>
      </c>
      <c r="H16" t="s">
        <v>36</v>
      </c>
      <c r="I16" t="s">
        <v>37</v>
      </c>
      <c r="J16" t="str">
        <f>IF(Table16[[#This Row],[Source_System_Type]]="OnPremisesSQLServer",_xlfn.CONCAT("SQLServer_",Table16[[#This Row],[Source_SQL_Server]],"_",Table16[[#This Row],[Source_SQL_Database]],"/",Table16[[#This Row],[Load_Type]],"/",Table16[[#This Row],[Business_Area]],"/",Table16[[#This Row],[Source_SQL_Schema]],".",Table16[[#This Row],[Source_SQL_Table]]),_xlfn.CONCAT("SQLServer_",LEFT(Table16[[#This Row],[Source_SQL_Server]], SEARCH(".",Table16[[#This Row],[Source_SQL_Server]])-1),"_",Table16[[#This Row],[Source_SQL_Database]],"/",Table16[[#This Row],[Load_Type]],"/",Table16[[#This Row],[Business_Area]],"/",Table16[[#This Row],[Source_SQL_Schema]],".",Table16[[#This Row],[Source_SQL_Table]]))</f>
        <v>SQLServer_IC-SQL-SVR01_SmartApps/BatchDeltaLoad/MortgageOrigination/cdc.dbo_datBondApplicationCommissionDetails_CT</v>
      </c>
      <c r="K16" t="s">
        <v>35</v>
      </c>
      <c r="L16" t="s">
        <v>38</v>
      </c>
      <c r="M16" t="s">
        <v>39</v>
      </c>
      <c r="N16" t="s">
        <v>35</v>
      </c>
      <c r="O16" t="s">
        <v>53</v>
      </c>
      <c r="P16" t="s">
        <v>54</v>
      </c>
      <c r="Q16" t="s">
        <v>210</v>
      </c>
      <c r="R16" t="s">
        <v>232</v>
      </c>
      <c r="S16" t="s">
        <v>35</v>
      </c>
      <c r="T16" t="s">
        <v>35</v>
      </c>
      <c r="U16" t="s">
        <v>35</v>
      </c>
      <c r="V16" t="s">
        <v>35</v>
      </c>
      <c r="W16" t="str">
        <f>IF(Table16[[#This Row],[Source_System_Type]] ="AzureSQLServer", _xlfn.CONCAT("bronze_",LEFT(Table16[[#This Row],[Source_SQL_Server]], SEARCH(".",Table16[[#This Row],[Source_SQL_Server]])-1), "_",Table16[[#This Row],[Source_SQL_Database]],""), _xlfn.CONCAT("bronze_",Table16[[#This Row],[Source_SQL_Server]], "_",Table16[[#This Row],[Source_SQL_Database]],"")
)</f>
        <v>bronze_IC-SQL-SVR01_SmartApps</v>
      </c>
      <c r="X16" t="str">
        <f>IF(Table16[[#This Row],[Source_System_Type]] ="AzureSQLServer", _xlfn.CONCAT("silver_",LEFT(Table16[[#This Row],[Source_SQL_Server]], SEARCH(".",Table16[[#This Row],[Source_SQL_Server]])-1), "_",Table16[[#This Row],[Source_SQL_Database]],""), _xlfn.CONCAT("silver_",Table16[[#This Row],[Source_SQL_Server]], "_",Table16[[#This Row],[Source_SQL_Database]],"")
)</f>
        <v>silver_IC-SQL-SVR01_SmartApps</v>
      </c>
      <c r="Z16" t="s">
        <v>212</v>
      </c>
      <c r="AA16" s="10">
        <v>0</v>
      </c>
      <c r="AB16" t="str">
        <f t="shared" si="0"/>
        <v>UNION ALL SELECT 'CDC Table - Smart Apps DB(Deal Maker System) - [cdc].[dbo_datBondApplicationCommissionDetails_CT]' AS [Dataset] , NEWID() AS [ELT_DataFactory_SQL_To_DataLake_RawDataImportConfigList_GUID], 'SmartApps_MicroBatch' AS [Batch_Execution_Tag], 'MortgageOrigination' AS [Business_Area], 'OnPremisesSQLServer' AS [Source_System_Type], 'BatchDeltaLoad' AS [Load_Type], '[sys].[fn_cdc_map_lsn_to_time]([__$start_lsn])' AS [Delta_Load_Source_LatestModifiedDateTime_Column], 'AND [__$operation] IN (1)' AS [Delta_Load_Additional_Filter_Conditions_Code], 'tsuatstratusstorage' AS [Target_BlobStorage_StorageAccount], 'rawdata' AS [Target_BlobStorage_Container], 'SQLServer_IC-SQL-SVR01_SmartApps/BatchDeltaLoad/MortgageOrigination/cdc.dbo_datBondApplicationCommissionDetails_CT' AS [Target_BlobStorage_Directory], 'N/A' AS [Target_BlobStorage_FileName], 'parquet' AS [Target_BlobStorage_FileExtention], 'Parquet' AS [Target_BlobStorage_FileType], 'N/A' AS [Target_BlobStorage_ColumnDelimitter], 'IC-SQL-SVR01' AS [Source_SQL_Server], 'SmartApps' AS [Source_SQL_Database], 'cdc' AS [Source_SQL_Schema], 'dbo_datBondApplicationCommissionDetails_CT' AS [Source_SQL_Table], 'N/A' AS [Archive_BlobStorage_Container], 'N/A' AS [Archive_BlobStorage_Directory], 'N/A' AS [Archive_MoveOrCopy], 'N/A' AS [Archive_Frequency], 'bronze_IC-SQL-SVR01_SmartApps' AS [Bronze_Layer_SQLServerlessSchemaName], 'silver_IC-SQL-SVR01_SmartApps' AS [Silver_Layer_SQLServerlessSchemaName], '' AS [Bronze_Layer_ExternalTable_ColumnDefinition], 'CDC version of source table. ' AS [Notes], SYSUTCDATETIME() AS [InsertDateTimeUTC], '0' AS [IsActive]</v>
      </c>
    </row>
    <row r="17" spans="1:28" ht="16.5" customHeight="1">
      <c r="A17" s="11" t="s">
        <v>233</v>
      </c>
      <c r="B17" t="s">
        <v>116</v>
      </c>
      <c r="C17" t="s">
        <v>31</v>
      </c>
      <c r="D17" t="s">
        <v>32</v>
      </c>
      <c r="E17" t="s">
        <v>33</v>
      </c>
      <c r="F17" t="s">
        <v>208</v>
      </c>
      <c r="G17" t="s">
        <v>209</v>
      </c>
      <c r="H17" t="s">
        <v>36</v>
      </c>
      <c r="I17" t="s">
        <v>37</v>
      </c>
      <c r="J17" t="str">
        <f>IF(Table16[[#This Row],[Source_System_Type]]="OnPremisesSQLServer",_xlfn.CONCAT("SQLServer_",Table16[[#This Row],[Source_SQL_Server]],"_",Table16[[#This Row],[Source_SQL_Database]],"/",Table16[[#This Row],[Load_Type]],"/",Table16[[#This Row],[Business_Area]],"/",Table16[[#This Row],[Source_SQL_Schema]],".",Table16[[#This Row],[Source_SQL_Table]]),_xlfn.CONCAT("SQLServer_",LEFT(Table16[[#This Row],[Source_SQL_Server]], SEARCH(".",Table16[[#This Row],[Source_SQL_Server]])-1),"_",Table16[[#This Row],[Source_SQL_Database]],"/",Table16[[#This Row],[Load_Type]],"/",Table16[[#This Row],[Business_Area]],"/",Table16[[#This Row],[Source_SQL_Schema]],".",Table16[[#This Row],[Source_SQL_Table]]))</f>
        <v>SQLServer_IC-SQL-SVR01_SmartApps/BatchDeltaLoad/MortgageOrigination/cdc.dbo_datBondApplications_CT</v>
      </c>
      <c r="K17" t="s">
        <v>35</v>
      </c>
      <c r="L17" t="s">
        <v>38</v>
      </c>
      <c r="M17" t="s">
        <v>39</v>
      </c>
      <c r="N17" t="s">
        <v>35</v>
      </c>
      <c r="O17" t="s">
        <v>53</v>
      </c>
      <c r="P17" t="s">
        <v>54</v>
      </c>
      <c r="Q17" t="s">
        <v>210</v>
      </c>
      <c r="R17" t="s">
        <v>234</v>
      </c>
      <c r="S17" t="s">
        <v>35</v>
      </c>
      <c r="T17" t="s">
        <v>35</v>
      </c>
      <c r="U17" t="s">
        <v>35</v>
      </c>
      <c r="V17" t="s">
        <v>35</v>
      </c>
      <c r="W17" t="str">
        <f>IF(Table16[[#This Row],[Source_System_Type]] ="AzureSQLServer", _xlfn.CONCAT("bronze_",LEFT(Table16[[#This Row],[Source_SQL_Server]], SEARCH(".",Table16[[#This Row],[Source_SQL_Server]])-1), "_",Table16[[#This Row],[Source_SQL_Database]],""), _xlfn.CONCAT("bronze_",Table16[[#This Row],[Source_SQL_Server]], "_",Table16[[#This Row],[Source_SQL_Database]],"")
)</f>
        <v>bronze_IC-SQL-SVR01_SmartApps</v>
      </c>
      <c r="X17" t="str">
        <f>IF(Table16[[#This Row],[Source_System_Type]] ="AzureSQLServer", _xlfn.CONCAT("silver_",LEFT(Table16[[#This Row],[Source_SQL_Server]], SEARCH(".",Table16[[#This Row],[Source_SQL_Server]])-1), "_",Table16[[#This Row],[Source_SQL_Database]],""), _xlfn.CONCAT("silver_",Table16[[#This Row],[Source_SQL_Server]], "_",Table16[[#This Row],[Source_SQL_Database]],"")
)</f>
        <v>silver_IC-SQL-SVR01_SmartApps</v>
      </c>
      <c r="Z17" t="s">
        <v>212</v>
      </c>
      <c r="AA17" s="10">
        <v>0</v>
      </c>
      <c r="AB17" t="str">
        <f t="shared" si="0"/>
        <v>UNION ALL SELECT 'CDC Table - Smart Apps DB(Deal Maker System) - [cdc].[dbo_datBondApplications_CT]' AS [Dataset] , NEWID() AS [ELT_DataFactory_SQL_To_DataLake_RawDataImportConfigList_GUID], 'SmartApps_MicroBatch' AS [Batch_Execution_Tag], 'MortgageOrigination' AS [Business_Area], 'OnPremisesSQLServer' AS [Source_System_Type], 'BatchDeltaLoad' AS [Load_Type], '[sys].[fn_cdc_map_lsn_to_time]([__$start_lsn])' AS [Delta_Load_Source_LatestModifiedDateTime_Column], 'AND [__$operation] IN (1)' AS [Delta_Load_Additional_Filter_Conditions_Code], 'tsuatstratusstorage' AS [Target_BlobStorage_StorageAccount], 'rawdata' AS [Target_BlobStorage_Container], 'SQLServer_IC-SQL-SVR01_SmartApps/BatchDeltaLoad/MortgageOrigination/cdc.dbo_datBondApplications_CT' AS [Target_BlobStorage_Directory], 'N/A' AS [Target_BlobStorage_FileName], 'parquet' AS [Target_BlobStorage_FileExtention], 'Parquet' AS [Target_BlobStorage_FileType], 'N/A' AS [Target_BlobStorage_ColumnDelimitter], 'IC-SQL-SVR01' AS [Source_SQL_Server], 'SmartApps' AS [Source_SQL_Database], 'cdc' AS [Source_SQL_Schema], 'dbo_datBondApplications_CT' AS [Source_SQL_Table], 'N/A' AS [Archive_BlobStorage_Container], 'N/A' AS [Archive_BlobStorage_Directory], 'N/A' AS [Archive_MoveOrCopy], 'N/A' AS [Archive_Frequency], 'bronze_IC-SQL-SVR01_SmartApps' AS [Bronze_Layer_SQLServerlessSchemaName], 'silver_IC-SQL-SVR01_SmartApps' AS [Silver_Layer_SQLServerlessSchemaName], '' AS [Bronze_Layer_ExternalTable_ColumnDefinition], 'CDC version of source table. ' AS [Notes], SYSUTCDATETIME() AS [InsertDateTimeUTC], '0' AS [IsActive]</v>
      </c>
    </row>
    <row r="18" spans="1:28" ht="16.5" customHeight="1">
      <c r="A18" s="11" t="s">
        <v>235</v>
      </c>
      <c r="B18" t="s">
        <v>116</v>
      </c>
      <c r="C18" t="s">
        <v>31</v>
      </c>
      <c r="D18" t="s">
        <v>32</v>
      </c>
      <c r="E18" t="s">
        <v>33</v>
      </c>
      <c r="F18" t="s">
        <v>208</v>
      </c>
      <c r="G18" t="s">
        <v>209</v>
      </c>
      <c r="H18" t="s">
        <v>36</v>
      </c>
      <c r="I18" t="s">
        <v>37</v>
      </c>
      <c r="J18" t="str">
        <f>IF(Table16[[#This Row],[Source_System_Type]]="OnPremisesSQLServer",_xlfn.CONCAT("SQLServer_",Table16[[#This Row],[Source_SQL_Server]],"_",Table16[[#This Row],[Source_SQL_Database]],"/",Table16[[#This Row],[Load_Type]],"/",Table16[[#This Row],[Business_Area]],"/",Table16[[#This Row],[Source_SQL_Schema]],".",Table16[[#This Row],[Source_SQL_Table]]),_xlfn.CONCAT("SQLServer_",LEFT(Table16[[#This Row],[Source_SQL_Server]], SEARCH(".",Table16[[#This Row],[Source_SQL_Server]])-1),"_",Table16[[#This Row],[Source_SQL_Database]],"/",Table16[[#This Row],[Load_Type]],"/",Table16[[#This Row],[Business_Area]],"/",Table16[[#This Row],[Source_SQL_Schema]],".",Table16[[#This Row],[Source_SQL_Table]]))</f>
        <v>SQLServer_IC-SQL-SVR01_SmartApps/BatchDeltaLoad/MortgageOrigination/cdc.dbo_datBondApplicationSubmissionApplicantBankAcc_CT</v>
      </c>
      <c r="K18" t="s">
        <v>35</v>
      </c>
      <c r="L18" t="s">
        <v>38</v>
      </c>
      <c r="M18" t="s">
        <v>39</v>
      </c>
      <c r="N18" t="s">
        <v>35</v>
      </c>
      <c r="O18" t="s">
        <v>53</v>
      </c>
      <c r="P18" t="s">
        <v>54</v>
      </c>
      <c r="Q18" t="s">
        <v>210</v>
      </c>
      <c r="R18" t="s">
        <v>236</v>
      </c>
      <c r="S18" t="s">
        <v>35</v>
      </c>
      <c r="T18" t="s">
        <v>35</v>
      </c>
      <c r="U18" t="s">
        <v>35</v>
      </c>
      <c r="V18" t="s">
        <v>35</v>
      </c>
      <c r="W18" t="str">
        <f>IF(Table16[[#This Row],[Source_System_Type]] ="AzureSQLServer", _xlfn.CONCAT("bronze_",LEFT(Table16[[#This Row],[Source_SQL_Server]], SEARCH(".",Table16[[#This Row],[Source_SQL_Server]])-1), "_",Table16[[#This Row],[Source_SQL_Database]],""), _xlfn.CONCAT("bronze_",Table16[[#This Row],[Source_SQL_Server]], "_",Table16[[#This Row],[Source_SQL_Database]],"")
)</f>
        <v>bronze_IC-SQL-SVR01_SmartApps</v>
      </c>
      <c r="X18" t="str">
        <f>IF(Table16[[#This Row],[Source_System_Type]] ="AzureSQLServer", _xlfn.CONCAT("silver_",LEFT(Table16[[#This Row],[Source_SQL_Server]], SEARCH(".",Table16[[#This Row],[Source_SQL_Server]])-1), "_",Table16[[#This Row],[Source_SQL_Database]],""), _xlfn.CONCAT("silver_",Table16[[#This Row],[Source_SQL_Server]], "_",Table16[[#This Row],[Source_SQL_Database]],"")
)</f>
        <v>silver_IC-SQL-SVR01_SmartApps</v>
      </c>
      <c r="Z18" t="s">
        <v>212</v>
      </c>
      <c r="AA18" s="10">
        <v>0</v>
      </c>
      <c r="AB18" t="str">
        <f t="shared" si="0"/>
        <v>UNION ALL SELECT 'CDC Table - Smart Apps DB(Deal Maker System) - [cdc].[dbo_datBondApplicationSubmissionApplicantBankAcc_CT]' AS [Dataset] , NEWID() AS [ELT_DataFactory_SQL_To_DataLake_RawDataImportConfigList_GUID], 'SmartApps_MicroBatch' AS [Batch_Execution_Tag], 'MortgageOrigination' AS [Business_Area], 'OnPremisesSQLServer' AS [Source_System_Type], 'BatchDeltaLoad' AS [Load_Type], '[sys].[fn_cdc_map_lsn_to_time]([__$start_lsn])' AS [Delta_Load_Source_LatestModifiedDateTime_Column], 'AND [__$operation] IN (1)' AS [Delta_Load_Additional_Filter_Conditions_Code], 'tsuatstratusstorage' AS [Target_BlobStorage_StorageAccount], 'rawdata' AS [Target_BlobStorage_Container], 'SQLServer_IC-SQL-SVR01_SmartApps/BatchDeltaLoad/MortgageOrigination/cdc.dbo_datBondApplicationSubmissionApplicantBankAcc_CT' AS [Target_BlobStorage_Directory], 'N/A' AS [Target_BlobStorage_FileName], 'parquet' AS [Target_BlobStorage_FileExtention], 'Parquet' AS [Target_BlobStorage_FileType], 'N/A' AS [Target_BlobStorage_ColumnDelimitter], 'IC-SQL-SVR01' AS [Source_SQL_Server], 'SmartApps' AS [Source_SQL_Database], 'cdc' AS [Source_SQL_Schema], 'dbo_datBondApplicationSubmissionApplicantBankAcc_CT' AS [Source_SQL_Table], 'N/A' AS [Archive_BlobStorage_Container], 'N/A' AS [Archive_BlobStorage_Directory], 'N/A' AS [Archive_MoveOrCopy], 'N/A' AS [Archive_Frequency], 'bronze_IC-SQL-SVR01_SmartApps' AS [Bronze_Layer_SQLServerlessSchemaName], 'silver_IC-SQL-SVR01_SmartApps' AS [Silver_Layer_SQLServerlessSchemaName], '' AS [Bronze_Layer_ExternalTable_ColumnDefinition], 'CDC version of source table. ' AS [Notes], SYSUTCDATETIME() AS [InsertDateTimeUTC], '0' AS [IsActive]</v>
      </c>
    </row>
    <row r="19" spans="1:28" ht="16.5" customHeight="1">
      <c r="A19" s="11" t="s">
        <v>237</v>
      </c>
      <c r="B19" t="s">
        <v>116</v>
      </c>
      <c r="C19" t="s">
        <v>31</v>
      </c>
      <c r="D19" t="s">
        <v>32</v>
      </c>
      <c r="E19" t="s">
        <v>33</v>
      </c>
      <c r="F19" t="s">
        <v>208</v>
      </c>
      <c r="G19" t="s">
        <v>209</v>
      </c>
      <c r="H19" t="s">
        <v>36</v>
      </c>
      <c r="I19" t="s">
        <v>37</v>
      </c>
      <c r="J19" t="str">
        <f>IF(Table16[[#This Row],[Source_System_Type]]="OnPremisesSQLServer",_xlfn.CONCAT("SQLServer_",Table16[[#This Row],[Source_SQL_Server]],"_",Table16[[#This Row],[Source_SQL_Database]],"/",Table16[[#This Row],[Load_Type]],"/",Table16[[#This Row],[Business_Area]],"/",Table16[[#This Row],[Source_SQL_Schema]],".",Table16[[#This Row],[Source_SQL_Table]]),_xlfn.CONCAT("SQLServer_",LEFT(Table16[[#This Row],[Source_SQL_Server]], SEARCH(".",Table16[[#This Row],[Source_SQL_Server]])-1),"_",Table16[[#This Row],[Source_SQL_Database]],"/",Table16[[#This Row],[Load_Type]],"/",Table16[[#This Row],[Business_Area]],"/",Table16[[#This Row],[Source_SQL_Schema]],".",Table16[[#This Row],[Source_SQL_Table]]))</f>
        <v>SQLServer_IC-SQL-SVR01_SmartApps/BatchDeltaLoad/MortgageOrigination/cdc.dbo_datBondApplicationSubmissionApplicants_CT</v>
      </c>
      <c r="K19" t="s">
        <v>35</v>
      </c>
      <c r="L19" t="s">
        <v>38</v>
      </c>
      <c r="M19" t="s">
        <v>39</v>
      </c>
      <c r="N19" t="s">
        <v>35</v>
      </c>
      <c r="O19" t="s">
        <v>53</v>
      </c>
      <c r="P19" t="s">
        <v>54</v>
      </c>
      <c r="Q19" t="s">
        <v>210</v>
      </c>
      <c r="R19" t="s">
        <v>238</v>
      </c>
      <c r="S19" t="s">
        <v>35</v>
      </c>
      <c r="T19" t="s">
        <v>35</v>
      </c>
      <c r="U19" t="s">
        <v>35</v>
      </c>
      <c r="V19" t="s">
        <v>35</v>
      </c>
      <c r="W19" t="str">
        <f>IF(Table16[[#This Row],[Source_System_Type]] ="AzureSQLServer", _xlfn.CONCAT("bronze_",LEFT(Table16[[#This Row],[Source_SQL_Server]], SEARCH(".",Table16[[#This Row],[Source_SQL_Server]])-1), "_",Table16[[#This Row],[Source_SQL_Database]],""), _xlfn.CONCAT("bronze_",Table16[[#This Row],[Source_SQL_Server]], "_",Table16[[#This Row],[Source_SQL_Database]],"")
)</f>
        <v>bronze_IC-SQL-SVR01_SmartApps</v>
      </c>
      <c r="X19" t="str">
        <f>IF(Table16[[#This Row],[Source_System_Type]] ="AzureSQLServer", _xlfn.CONCAT("silver_",LEFT(Table16[[#This Row],[Source_SQL_Server]], SEARCH(".",Table16[[#This Row],[Source_SQL_Server]])-1), "_",Table16[[#This Row],[Source_SQL_Database]],""), _xlfn.CONCAT("silver_",Table16[[#This Row],[Source_SQL_Server]], "_",Table16[[#This Row],[Source_SQL_Database]],"")
)</f>
        <v>silver_IC-SQL-SVR01_SmartApps</v>
      </c>
      <c r="Z19" t="s">
        <v>212</v>
      </c>
      <c r="AA19" s="10">
        <v>0</v>
      </c>
      <c r="AB19" t="str">
        <f t="shared" si="0"/>
        <v>UNION ALL SELECT 'CDC Table - Smart Apps DB(Deal Maker System) - [cdc].[dbo_datBondApplicationSubmissionApplicants_CT]' AS [Dataset] , NEWID() AS [ELT_DataFactory_SQL_To_DataLake_RawDataImportConfigList_GUID], 'SmartApps_MicroBatch' AS [Batch_Execution_Tag], 'MortgageOrigination' AS [Business_Area], 'OnPremisesSQLServer' AS [Source_System_Type], 'BatchDeltaLoad' AS [Load_Type], '[sys].[fn_cdc_map_lsn_to_time]([__$start_lsn])' AS [Delta_Load_Source_LatestModifiedDateTime_Column], 'AND [__$operation] IN (1)' AS [Delta_Load_Additional_Filter_Conditions_Code], 'tsuatstratusstorage' AS [Target_BlobStorage_StorageAccount], 'rawdata' AS [Target_BlobStorage_Container], 'SQLServer_IC-SQL-SVR01_SmartApps/BatchDeltaLoad/MortgageOrigination/cdc.dbo_datBondApplicationSubmissionApplicants_CT' AS [Target_BlobStorage_Directory], 'N/A' AS [Target_BlobStorage_FileName], 'parquet' AS [Target_BlobStorage_FileExtention], 'Parquet' AS [Target_BlobStorage_FileType], 'N/A' AS [Target_BlobStorage_ColumnDelimitter], 'IC-SQL-SVR01' AS [Source_SQL_Server], 'SmartApps' AS [Source_SQL_Database], 'cdc' AS [Source_SQL_Schema], 'dbo_datBondApplicationSubmissionApplicants_CT' AS [Source_SQL_Table], 'N/A' AS [Archive_BlobStorage_Container], 'N/A' AS [Archive_BlobStorage_Directory], 'N/A' AS [Archive_MoveOrCopy], 'N/A' AS [Archive_Frequency], 'bronze_IC-SQL-SVR01_SmartApps' AS [Bronze_Layer_SQLServerlessSchemaName], 'silver_IC-SQL-SVR01_SmartApps' AS [Silver_Layer_SQLServerlessSchemaName], '' AS [Bronze_Layer_ExternalTable_ColumnDefinition], 'CDC version of source table. ' AS [Notes], SYSUTCDATETIME() AS [InsertDateTimeUTC], '0' AS [IsActive]</v>
      </c>
    </row>
    <row r="20" spans="1:28" ht="16.5" customHeight="1">
      <c r="A20" s="11" t="s">
        <v>239</v>
      </c>
      <c r="B20" t="s">
        <v>116</v>
      </c>
      <c r="C20" t="s">
        <v>31</v>
      </c>
      <c r="D20" t="s">
        <v>32</v>
      </c>
      <c r="E20" t="s">
        <v>33</v>
      </c>
      <c r="F20" t="s">
        <v>208</v>
      </c>
      <c r="G20" t="s">
        <v>209</v>
      </c>
      <c r="H20" t="s">
        <v>36</v>
      </c>
      <c r="I20" t="s">
        <v>37</v>
      </c>
      <c r="J20" t="str">
        <f>IF(Table16[[#This Row],[Source_System_Type]]="OnPremisesSQLServer",_xlfn.CONCAT("SQLServer_",Table16[[#This Row],[Source_SQL_Server]],"_",Table16[[#This Row],[Source_SQL_Database]],"/",Table16[[#This Row],[Load_Type]],"/",Table16[[#This Row],[Business_Area]],"/",Table16[[#This Row],[Source_SQL_Schema]],".",Table16[[#This Row],[Source_SQL_Table]]),_xlfn.CONCAT("SQLServer_",LEFT(Table16[[#This Row],[Source_SQL_Server]], SEARCH(".",Table16[[#This Row],[Source_SQL_Server]])-1),"_",Table16[[#This Row],[Source_SQL_Database]],"/",Table16[[#This Row],[Load_Type]],"/",Table16[[#This Row],[Business_Area]],"/",Table16[[#This Row],[Source_SQL_Schema]],".",Table16[[#This Row],[Source_SQL_Table]]))</f>
        <v>SQLServer_IC-SQL-SVR01_SmartApps/BatchDeltaLoad/MortgageOrigination/cdc.dbo_datBondApplicationSubmissionBanks_CT</v>
      </c>
      <c r="K20" t="s">
        <v>35</v>
      </c>
      <c r="L20" t="s">
        <v>38</v>
      </c>
      <c r="M20" t="s">
        <v>39</v>
      </c>
      <c r="N20" t="s">
        <v>35</v>
      </c>
      <c r="O20" t="s">
        <v>53</v>
      </c>
      <c r="P20" t="s">
        <v>54</v>
      </c>
      <c r="Q20" t="s">
        <v>210</v>
      </c>
      <c r="R20" t="s">
        <v>240</v>
      </c>
      <c r="S20" t="s">
        <v>35</v>
      </c>
      <c r="T20" t="s">
        <v>35</v>
      </c>
      <c r="U20" t="s">
        <v>35</v>
      </c>
      <c r="V20" t="s">
        <v>35</v>
      </c>
      <c r="W20" t="str">
        <f>IF(Table16[[#This Row],[Source_System_Type]] ="AzureSQLServer", _xlfn.CONCAT("bronze_",LEFT(Table16[[#This Row],[Source_SQL_Server]], SEARCH(".",Table16[[#This Row],[Source_SQL_Server]])-1), "_",Table16[[#This Row],[Source_SQL_Database]],""), _xlfn.CONCAT("bronze_",Table16[[#This Row],[Source_SQL_Server]], "_",Table16[[#This Row],[Source_SQL_Database]],"")
)</f>
        <v>bronze_IC-SQL-SVR01_SmartApps</v>
      </c>
      <c r="X20" t="str">
        <f>IF(Table16[[#This Row],[Source_System_Type]] ="AzureSQLServer", _xlfn.CONCAT("silver_",LEFT(Table16[[#This Row],[Source_SQL_Server]], SEARCH(".",Table16[[#This Row],[Source_SQL_Server]])-1), "_",Table16[[#This Row],[Source_SQL_Database]],""), _xlfn.CONCAT("silver_",Table16[[#This Row],[Source_SQL_Server]], "_",Table16[[#This Row],[Source_SQL_Database]],"")
)</f>
        <v>silver_IC-SQL-SVR01_SmartApps</v>
      </c>
      <c r="Z20" t="s">
        <v>212</v>
      </c>
      <c r="AA20" s="10">
        <v>0</v>
      </c>
      <c r="AB20" t="str">
        <f t="shared" si="0"/>
        <v>UNION ALL SELECT 'CDC Table - Smart Apps DB(Deal Maker System) - [cdc].[dbo_datBondApplicationSubmissionBanks_CT]' AS [Dataset] , NEWID() AS [ELT_DataFactory_SQL_To_DataLake_RawDataImportConfigList_GUID], 'SmartApps_MicroBatch' AS [Batch_Execution_Tag], 'MortgageOrigination' AS [Business_Area], 'OnPremisesSQLServer' AS [Source_System_Type], 'BatchDeltaLoad' AS [Load_Type], '[sys].[fn_cdc_map_lsn_to_time]([__$start_lsn])' AS [Delta_Load_Source_LatestModifiedDateTime_Column], 'AND [__$operation] IN (1)' AS [Delta_Load_Additional_Filter_Conditions_Code], 'tsuatstratusstorage' AS [Target_BlobStorage_StorageAccount], 'rawdata' AS [Target_BlobStorage_Container], 'SQLServer_IC-SQL-SVR01_SmartApps/BatchDeltaLoad/MortgageOrigination/cdc.dbo_datBondApplicationSubmissionBanks_CT' AS [Target_BlobStorage_Directory], 'N/A' AS [Target_BlobStorage_FileName], 'parquet' AS [Target_BlobStorage_FileExtention], 'Parquet' AS [Target_BlobStorage_FileType], 'N/A' AS [Target_BlobStorage_ColumnDelimitter], 'IC-SQL-SVR01' AS [Source_SQL_Server], 'SmartApps' AS [Source_SQL_Database], 'cdc' AS [Source_SQL_Schema], 'dbo_datBondApplicationSubmissionBanks_CT' AS [Source_SQL_Table], 'N/A' AS [Archive_BlobStorage_Container], 'N/A' AS [Archive_BlobStorage_Directory], 'N/A' AS [Archive_MoveOrCopy], 'N/A' AS [Archive_Frequency], 'bronze_IC-SQL-SVR01_SmartApps' AS [Bronze_Layer_SQLServerlessSchemaName], 'silver_IC-SQL-SVR01_SmartApps' AS [Silver_Layer_SQLServerlessSchemaName], '' AS [Bronze_Layer_ExternalTable_ColumnDefinition], 'CDC version of source table. ' AS [Notes], SYSUTCDATETIME() AS [InsertDateTimeUTC], '0' AS [IsActive]</v>
      </c>
    </row>
    <row r="21" spans="1:28" ht="16.5" customHeight="1">
      <c r="A21" s="11" t="s">
        <v>241</v>
      </c>
      <c r="B21" t="s">
        <v>116</v>
      </c>
      <c r="C21" t="s">
        <v>31</v>
      </c>
      <c r="D21" t="s">
        <v>32</v>
      </c>
      <c r="E21" t="s">
        <v>33</v>
      </c>
      <c r="F21" t="s">
        <v>208</v>
      </c>
      <c r="G21" t="s">
        <v>209</v>
      </c>
      <c r="H21" t="s">
        <v>36</v>
      </c>
      <c r="I21" t="s">
        <v>37</v>
      </c>
      <c r="J21" t="str">
        <f>IF(Table16[[#This Row],[Source_System_Type]]="OnPremisesSQLServer",_xlfn.CONCAT("SQLServer_",Table16[[#This Row],[Source_SQL_Server]],"_",Table16[[#This Row],[Source_SQL_Database]],"/",Table16[[#This Row],[Load_Type]],"/",Table16[[#This Row],[Business_Area]],"/",Table16[[#This Row],[Source_SQL_Schema]],".",Table16[[#This Row],[Source_SQL_Table]]),_xlfn.CONCAT("SQLServer_",LEFT(Table16[[#This Row],[Source_SQL_Server]], SEARCH(".",Table16[[#This Row],[Source_SQL_Server]])-1),"_",Table16[[#This Row],[Source_SQL_Database]],"/",Table16[[#This Row],[Load_Type]],"/",Table16[[#This Row],[Business_Area]],"/",Table16[[#This Row],[Source_SQL_Schema]],".",Table16[[#This Row],[Source_SQL_Table]]))</f>
        <v>SQLServer_IC-SQL-SVR01_SmartApps/BatchDeltaLoad/MortgageOrigination/cdc.dbo_datBondApplicationSubmissionInsuranceDetails_CT</v>
      </c>
      <c r="K21" t="s">
        <v>35</v>
      </c>
      <c r="L21" t="s">
        <v>38</v>
      </c>
      <c r="M21" t="s">
        <v>39</v>
      </c>
      <c r="N21" t="s">
        <v>35</v>
      </c>
      <c r="O21" t="s">
        <v>53</v>
      </c>
      <c r="P21" t="s">
        <v>54</v>
      </c>
      <c r="Q21" t="s">
        <v>210</v>
      </c>
      <c r="R21" t="s">
        <v>242</v>
      </c>
      <c r="S21" t="s">
        <v>35</v>
      </c>
      <c r="T21" t="s">
        <v>35</v>
      </c>
      <c r="U21" t="s">
        <v>35</v>
      </c>
      <c r="V21" t="s">
        <v>35</v>
      </c>
      <c r="W21" t="str">
        <f>IF(Table16[[#This Row],[Source_System_Type]] ="AzureSQLServer", _xlfn.CONCAT("bronze_",LEFT(Table16[[#This Row],[Source_SQL_Server]], SEARCH(".",Table16[[#This Row],[Source_SQL_Server]])-1), "_",Table16[[#This Row],[Source_SQL_Database]],""), _xlfn.CONCAT("bronze_",Table16[[#This Row],[Source_SQL_Server]], "_",Table16[[#This Row],[Source_SQL_Database]],"")
)</f>
        <v>bronze_IC-SQL-SVR01_SmartApps</v>
      </c>
      <c r="X21" t="str">
        <f>IF(Table16[[#This Row],[Source_System_Type]] ="AzureSQLServer", _xlfn.CONCAT("silver_",LEFT(Table16[[#This Row],[Source_SQL_Server]], SEARCH(".",Table16[[#This Row],[Source_SQL_Server]])-1), "_",Table16[[#This Row],[Source_SQL_Database]],""), _xlfn.CONCAT("silver_",Table16[[#This Row],[Source_SQL_Server]], "_",Table16[[#This Row],[Source_SQL_Database]],"")
)</f>
        <v>silver_IC-SQL-SVR01_SmartApps</v>
      </c>
      <c r="Z21" t="s">
        <v>212</v>
      </c>
      <c r="AA21" s="10">
        <v>0</v>
      </c>
      <c r="AB21" t="str">
        <f t="shared" si="0"/>
        <v>UNION ALL SELECT 'CDC Table - Smart Apps DB(Deal Maker System) - [cdc].[dbo_datBondApplicationSubmissionInsuranceDetails_CT]' AS [Dataset] , NEWID() AS [ELT_DataFactory_SQL_To_DataLake_RawDataImportConfigList_GUID], 'SmartApps_MicroBatch' AS [Batch_Execution_Tag], 'MortgageOrigination' AS [Business_Area], 'OnPremisesSQLServer' AS [Source_System_Type], 'BatchDeltaLoad' AS [Load_Type], '[sys].[fn_cdc_map_lsn_to_time]([__$start_lsn])' AS [Delta_Load_Source_LatestModifiedDateTime_Column], 'AND [__$operation] IN (1)' AS [Delta_Load_Additional_Filter_Conditions_Code], 'tsuatstratusstorage' AS [Target_BlobStorage_StorageAccount], 'rawdata' AS [Target_BlobStorage_Container], 'SQLServer_IC-SQL-SVR01_SmartApps/BatchDeltaLoad/MortgageOrigination/cdc.dbo_datBondApplicationSubmissionInsuranceDetails_CT' AS [Target_BlobStorage_Directory], 'N/A' AS [Target_BlobStorage_FileName], 'parquet' AS [Target_BlobStorage_FileExtention], 'Parquet' AS [Target_BlobStorage_FileType], 'N/A' AS [Target_BlobStorage_ColumnDelimitter], 'IC-SQL-SVR01' AS [Source_SQL_Server], 'SmartApps' AS [Source_SQL_Database], 'cdc' AS [Source_SQL_Schema], 'dbo_datBondApplicationSubmissionInsuranceDetails_CT' AS [Source_SQL_Table], 'N/A' AS [Archive_BlobStorage_Container], 'N/A' AS [Archive_BlobStorage_Directory], 'N/A' AS [Archive_MoveOrCopy], 'N/A' AS [Archive_Frequency], 'bronze_IC-SQL-SVR01_SmartApps' AS [Bronze_Layer_SQLServerlessSchemaName], 'silver_IC-SQL-SVR01_SmartApps' AS [Silver_Layer_SQLServerlessSchemaName], '' AS [Bronze_Layer_ExternalTable_ColumnDefinition], 'CDC version of source table. ' AS [Notes], SYSUTCDATETIME() AS [InsertDateTimeUTC], '0' AS [IsActive]</v>
      </c>
    </row>
    <row r="22" spans="1:28" ht="16.5" customHeight="1">
      <c r="A22" s="11" t="s">
        <v>243</v>
      </c>
      <c r="B22" t="s">
        <v>116</v>
      </c>
      <c r="C22" t="s">
        <v>31</v>
      </c>
      <c r="D22" t="s">
        <v>32</v>
      </c>
      <c r="E22" t="s">
        <v>33</v>
      </c>
      <c r="F22" t="s">
        <v>208</v>
      </c>
      <c r="G22" t="s">
        <v>209</v>
      </c>
      <c r="H22" t="s">
        <v>36</v>
      </c>
      <c r="I22" t="s">
        <v>37</v>
      </c>
      <c r="J22" t="str">
        <f>IF(Table16[[#This Row],[Source_System_Type]]="OnPremisesSQLServer",_xlfn.CONCAT("SQLServer_",Table16[[#This Row],[Source_SQL_Server]],"_",Table16[[#This Row],[Source_SQL_Database]],"/",Table16[[#This Row],[Load_Type]],"/",Table16[[#This Row],[Business_Area]],"/",Table16[[#This Row],[Source_SQL_Schema]],".",Table16[[#This Row],[Source_SQL_Table]]),_xlfn.CONCAT("SQLServer_",LEFT(Table16[[#This Row],[Source_SQL_Server]], SEARCH(".",Table16[[#This Row],[Source_SQL_Server]])-1),"_",Table16[[#This Row],[Source_SQL_Database]],"/",Table16[[#This Row],[Load_Type]],"/",Table16[[#This Row],[Business_Area]],"/",Table16[[#This Row],[Source_SQL_Schema]],".",Table16[[#This Row],[Source_SQL_Table]]))</f>
        <v>SQLServer_IC-SQL-SVR01_SmartApps/BatchDeltaLoad/MortgageOrigination/cdc.dbo_datBondApplicationSubmissions_CT</v>
      </c>
      <c r="K22" t="s">
        <v>35</v>
      </c>
      <c r="L22" t="s">
        <v>38</v>
      </c>
      <c r="M22" t="s">
        <v>39</v>
      </c>
      <c r="N22" t="s">
        <v>35</v>
      </c>
      <c r="O22" t="s">
        <v>53</v>
      </c>
      <c r="P22" t="s">
        <v>54</v>
      </c>
      <c r="Q22" t="s">
        <v>210</v>
      </c>
      <c r="R22" t="s">
        <v>244</v>
      </c>
      <c r="S22" t="s">
        <v>35</v>
      </c>
      <c r="T22" t="s">
        <v>35</v>
      </c>
      <c r="U22" t="s">
        <v>35</v>
      </c>
      <c r="V22" t="s">
        <v>35</v>
      </c>
      <c r="W22" t="str">
        <f>IF(Table16[[#This Row],[Source_System_Type]] ="AzureSQLServer", _xlfn.CONCAT("bronze_",LEFT(Table16[[#This Row],[Source_SQL_Server]], SEARCH(".",Table16[[#This Row],[Source_SQL_Server]])-1), "_",Table16[[#This Row],[Source_SQL_Database]],""), _xlfn.CONCAT("bronze_",Table16[[#This Row],[Source_SQL_Server]], "_",Table16[[#This Row],[Source_SQL_Database]],"")
)</f>
        <v>bronze_IC-SQL-SVR01_SmartApps</v>
      </c>
      <c r="X22" t="str">
        <f>IF(Table16[[#This Row],[Source_System_Type]] ="AzureSQLServer", _xlfn.CONCAT("silver_",LEFT(Table16[[#This Row],[Source_SQL_Server]], SEARCH(".",Table16[[#This Row],[Source_SQL_Server]])-1), "_",Table16[[#This Row],[Source_SQL_Database]],""), _xlfn.CONCAT("silver_",Table16[[#This Row],[Source_SQL_Server]], "_",Table16[[#This Row],[Source_SQL_Database]],"")
)</f>
        <v>silver_IC-SQL-SVR01_SmartApps</v>
      </c>
      <c r="Z22" t="s">
        <v>212</v>
      </c>
      <c r="AA22" s="10">
        <v>0</v>
      </c>
      <c r="AB22" t="str">
        <f t="shared" si="0"/>
        <v>UNION ALL SELECT 'CDC Table - Smart Apps DB(Deal Maker System) - [cdc].[dbo_datBondApplicationSubmissions_CT]' AS [Dataset] , NEWID() AS [ELT_DataFactory_SQL_To_DataLake_RawDataImportConfigList_GUID], 'SmartApps_MicroBatch' AS [Batch_Execution_Tag], 'MortgageOrigination' AS [Business_Area], 'OnPremisesSQLServer' AS [Source_System_Type], 'BatchDeltaLoad' AS [Load_Type], '[sys].[fn_cdc_map_lsn_to_time]([__$start_lsn])' AS [Delta_Load_Source_LatestModifiedDateTime_Column], 'AND [__$operation] IN (1)' AS [Delta_Load_Additional_Filter_Conditions_Code], 'tsuatstratusstorage' AS [Target_BlobStorage_StorageAccount], 'rawdata' AS [Target_BlobStorage_Container], 'SQLServer_IC-SQL-SVR01_SmartApps/BatchDeltaLoad/MortgageOrigination/cdc.dbo_datBondApplicationSubmissions_CT' AS [Target_BlobStorage_Directory], 'N/A' AS [Target_BlobStorage_FileName], 'parquet' AS [Target_BlobStorage_FileExtention], 'Parquet' AS [Target_BlobStorage_FileType], 'N/A' AS [Target_BlobStorage_ColumnDelimitter], 'IC-SQL-SVR01' AS [Source_SQL_Server], 'SmartApps' AS [Source_SQL_Database], 'cdc' AS [Source_SQL_Schema], 'dbo_datBondApplicationSubmissions_CT' AS [Source_SQL_Table], 'N/A' AS [Archive_BlobStorage_Container], 'N/A' AS [Archive_BlobStorage_Directory], 'N/A' AS [Archive_MoveOrCopy], 'N/A' AS [Archive_Frequency], 'bronze_IC-SQL-SVR01_SmartApps' AS [Bronze_Layer_SQLServerlessSchemaName], 'silver_IC-SQL-SVR01_SmartApps' AS [Silver_Layer_SQLServerlessSchemaName], '' AS [Bronze_Layer_ExternalTable_ColumnDefinition], 'CDC version of source table. ' AS [Notes], SYSUTCDATETIME() AS [InsertDateTimeUTC], '0' AS [IsActive]</v>
      </c>
    </row>
    <row r="23" spans="1:28" ht="16.5" customHeight="1">
      <c r="A23" s="11" t="s">
        <v>245</v>
      </c>
      <c r="B23" t="s">
        <v>116</v>
      </c>
      <c r="C23" t="s">
        <v>31</v>
      </c>
      <c r="D23" t="s">
        <v>32</v>
      </c>
      <c r="E23" t="s">
        <v>33</v>
      </c>
      <c r="F23" t="s">
        <v>208</v>
      </c>
      <c r="G23" t="s">
        <v>209</v>
      </c>
      <c r="H23" t="s">
        <v>36</v>
      </c>
      <c r="I23" t="s">
        <v>37</v>
      </c>
      <c r="J23" t="str">
        <f>IF(Table16[[#This Row],[Source_System_Type]]="OnPremisesSQLServer",_xlfn.CONCAT("SQLServer_",Table16[[#This Row],[Source_SQL_Server]],"_",Table16[[#This Row],[Source_SQL_Database]],"/",Table16[[#This Row],[Load_Type]],"/",Table16[[#This Row],[Business_Area]],"/",Table16[[#This Row],[Source_SQL_Schema]],".",Table16[[#This Row],[Source_SQL_Table]]),_xlfn.CONCAT("SQLServer_",LEFT(Table16[[#This Row],[Source_SQL_Server]], SEARCH(".",Table16[[#This Row],[Source_SQL_Server]])-1),"_",Table16[[#This Row],[Source_SQL_Database]],"/",Table16[[#This Row],[Load_Type]],"/",Table16[[#This Row],[Business_Area]],"/",Table16[[#This Row],[Source_SQL_Schema]],".",Table16[[#This Row],[Source_SQL_Table]]))</f>
        <v>SQLServer_IC-SQL-SVR01_SmartApps/BatchDeltaLoad/MortgageOrigination/cdc.dbo_datBondApplicationSubmissionStatuses_CT</v>
      </c>
      <c r="K23" t="s">
        <v>35</v>
      </c>
      <c r="L23" t="s">
        <v>38</v>
      </c>
      <c r="M23" t="s">
        <v>39</v>
      </c>
      <c r="N23" t="s">
        <v>35</v>
      </c>
      <c r="O23" t="s">
        <v>53</v>
      </c>
      <c r="P23" t="s">
        <v>54</v>
      </c>
      <c r="Q23" t="s">
        <v>210</v>
      </c>
      <c r="R23" t="s">
        <v>246</v>
      </c>
      <c r="S23" t="s">
        <v>35</v>
      </c>
      <c r="T23" t="s">
        <v>35</v>
      </c>
      <c r="U23" t="s">
        <v>35</v>
      </c>
      <c r="V23" t="s">
        <v>35</v>
      </c>
      <c r="W23" t="str">
        <f>IF(Table16[[#This Row],[Source_System_Type]] ="AzureSQLServer", _xlfn.CONCAT("bronze_",LEFT(Table16[[#This Row],[Source_SQL_Server]], SEARCH(".",Table16[[#This Row],[Source_SQL_Server]])-1), "_",Table16[[#This Row],[Source_SQL_Database]],""), _xlfn.CONCAT("bronze_",Table16[[#This Row],[Source_SQL_Server]], "_",Table16[[#This Row],[Source_SQL_Database]],"")
)</f>
        <v>bronze_IC-SQL-SVR01_SmartApps</v>
      </c>
      <c r="X23" t="str">
        <f>IF(Table16[[#This Row],[Source_System_Type]] ="AzureSQLServer", _xlfn.CONCAT("silver_",LEFT(Table16[[#This Row],[Source_SQL_Server]], SEARCH(".",Table16[[#This Row],[Source_SQL_Server]])-1), "_",Table16[[#This Row],[Source_SQL_Database]],""), _xlfn.CONCAT("silver_",Table16[[#This Row],[Source_SQL_Server]], "_",Table16[[#This Row],[Source_SQL_Database]],"")
)</f>
        <v>silver_IC-SQL-SVR01_SmartApps</v>
      </c>
      <c r="Z23" t="s">
        <v>212</v>
      </c>
      <c r="AA23" s="10">
        <v>0</v>
      </c>
      <c r="AB23" t="str">
        <f t="shared" ref="AB23:AB29" si="1">CLEAN(_xlfn.CONCAT("UNION ALL 
SELECT '",A23,"' AS [",$A$3,"] 
, ","NEWID()"," AS [","ELT_DataFactory_SQL_To_DataLake_RawDataImportConfigList_GUID","]
, '",B23,"' AS [",$B$3,"]
, '",C23,"' AS [",$C$3,"]
, '",D23,"' AS [",$D$3,"]
, '",E23,"' AS [",$E$3,"]
, '",SUBSTITUTE(F23, "'", "''"),"' AS [",$F$3,"]
, '",G23,"' AS [",$G$3,"]
, '",H23,"' AS [",$H$3,"]
, '",I23,"' AS [",$I$3,"]
, '",J23,"' AS [",$J$3,"]
, '",K23,"' AS [",$K$3,"]
, '",L23,"' AS [",$L$3,"]
, '",M23,"' AS [",$M$3,"]
, '",N23,"' AS [",$N$3,"], '",O23,"' AS [",$O$3,"]
, '",P23,"' AS [",$P$3,"]
, '",Q23,"' AS [",$Q$3,"]
, '",R23,"' AS [",$R$3,"]
, '",S23,"' AS [",$S$3,"]
, '",T23,"' AS [",$T$3,"]
, '",U23,"' AS [",$U$3,"]
, '",V23,"' AS [",$V$3,"]
, '",W23,"' AS [",$W$3,"]
, '",X23,"' AS [",$X$3,"]
, '",Y23,"' AS [",$Y$3,"]
, '",Z23,"' AS [",$Z$3,"]
, ","SYSUTCDATETIME()"," AS [","InsertDateTimeUTC","]
, '",AA23,"' AS [",$AA$3,"]
"
))</f>
        <v>UNION ALL SELECT 'CDC Table - Smart Apps DB(Deal Maker System) - [cdc].[dbo_datBondApplicationSubmissionStatuses_CT]' AS [Dataset] , NEWID() AS [ELT_DataFactory_SQL_To_DataLake_RawDataImportConfigList_GUID], 'SmartApps_MicroBatch' AS [Batch_Execution_Tag], 'MortgageOrigination' AS [Business_Area], 'OnPremisesSQLServer' AS [Source_System_Type], 'BatchDeltaLoad' AS [Load_Type], '[sys].[fn_cdc_map_lsn_to_time]([__$start_lsn])' AS [Delta_Load_Source_LatestModifiedDateTime_Column], 'AND [__$operation] IN (1)' AS [Delta_Load_Additional_Filter_Conditions_Code], 'tsuatstratusstorage' AS [Target_BlobStorage_StorageAccount], 'rawdata' AS [Target_BlobStorage_Container], 'SQLServer_IC-SQL-SVR01_SmartApps/BatchDeltaLoad/MortgageOrigination/cdc.dbo_datBondApplicationSubmissionStatuses_CT' AS [Target_BlobStorage_Directory], 'N/A' AS [Target_BlobStorage_FileName], 'parquet' AS [Target_BlobStorage_FileExtention], 'Parquet' AS [Target_BlobStorage_FileType], 'N/A' AS [Target_BlobStorage_ColumnDelimitter], 'IC-SQL-SVR01' AS [Source_SQL_Server], 'SmartApps' AS [Source_SQL_Database], 'cdc' AS [Source_SQL_Schema], 'dbo_datBondApplicationSubmissionStatuses_CT' AS [Source_SQL_Table], 'N/A' AS [Archive_BlobStorage_Container], 'N/A' AS [Archive_BlobStorage_Directory], 'N/A' AS [Archive_MoveOrCopy], 'N/A' AS [Archive_Frequency], 'bronze_IC-SQL-SVR01_SmartApps' AS [Bronze_Layer_SQLServerlessSchemaName], 'silver_IC-SQL-SVR01_SmartApps' AS [Silver_Layer_SQLServerlessSchemaName], '' AS [Bronze_Layer_ExternalTable_ColumnDefinition], 'CDC version of source table. ' AS [Notes], SYSUTCDATETIME() AS [InsertDateTimeUTC], '0' AS [IsActive]</v>
      </c>
    </row>
    <row r="24" spans="1:28" ht="16.5" customHeight="1">
      <c r="A24" s="11" t="s">
        <v>247</v>
      </c>
      <c r="B24" t="s">
        <v>116</v>
      </c>
      <c r="C24" t="s">
        <v>31</v>
      </c>
      <c r="D24" t="s">
        <v>32</v>
      </c>
      <c r="E24" t="s">
        <v>33</v>
      </c>
      <c r="F24" t="s">
        <v>208</v>
      </c>
      <c r="G24" t="s">
        <v>209</v>
      </c>
      <c r="H24" t="s">
        <v>36</v>
      </c>
      <c r="I24" t="s">
        <v>37</v>
      </c>
      <c r="J24" t="str">
        <f>IF(Table16[[#This Row],[Source_System_Type]]="OnPremisesSQLServer",_xlfn.CONCAT("SQLServer_",Table16[[#This Row],[Source_SQL_Server]],"_",Table16[[#This Row],[Source_SQL_Database]],"/",Table16[[#This Row],[Load_Type]],"/",Table16[[#This Row],[Business_Area]],"/",Table16[[#This Row],[Source_SQL_Schema]],".",Table16[[#This Row],[Source_SQL_Table]]),_xlfn.CONCAT("SQLServer_",LEFT(Table16[[#This Row],[Source_SQL_Server]], SEARCH(".",Table16[[#This Row],[Source_SQL_Server]])-1),"_",Table16[[#This Row],[Source_SQL_Database]],"/",Table16[[#This Row],[Load_Type]],"/",Table16[[#This Row],[Business_Area]],"/",Table16[[#This Row],[Source_SQL_Schema]],".",Table16[[#This Row],[Source_SQL_Table]]))</f>
        <v>SQLServer_IC-SQL-SVR01_SmartApps/BatchDeltaLoad/MortgageOrigination/cdc.dbo_datEnumLookups_CT</v>
      </c>
      <c r="K24" t="s">
        <v>35</v>
      </c>
      <c r="L24" t="s">
        <v>38</v>
      </c>
      <c r="M24" t="s">
        <v>39</v>
      </c>
      <c r="N24" t="s">
        <v>35</v>
      </c>
      <c r="O24" t="s">
        <v>53</v>
      </c>
      <c r="P24" t="s">
        <v>54</v>
      </c>
      <c r="Q24" t="s">
        <v>210</v>
      </c>
      <c r="R24" t="s">
        <v>248</v>
      </c>
      <c r="S24" t="s">
        <v>35</v>
      </c>
      <c r="T24" t="s">
        <v>35</v>
      </c>
      <c r="U24" t="s">
        <v>35</v>
      </c>
      <c r="V24" t="s">
        <v>35</v>
      </c>
      <c r="W24" t="str">
        <f>IF(Table16[[#This Row],[Source_System_Type]] ="AzureSQLServer", _xlfn.CONCAT("bronze_",LEFT(Table16[[#This Row],[Source_SQL_Server]], SEARCH(".",Table16[[#This Row],[Source_SQL_Server]])-1), "_",Table16[[#This Row],[Source_SQL_Database]],""), _xlfn.CONCAT("bronze_",Table16[[#This Row],[Source_SQL_Server]], "_",Table16[[#This Row],[Source_SQL_Database]],"")
)</f>
        <v>bronze_IC-SQL-SVR01_SmartApps</v>
      </c>
      <c r="X24" t="str">
        <f>IF(Table16[[#This Row],[Source_System_Type]] ="AzureSQLServer", _xlfn.CONCAT("silver_",LEFT(Table16[[#This Row],[Source_SQL_Server]], SEARCH(".",Table16[[#This Row],[Source_SQL_Server]])-1), "_",Table16[[#This Row],[Source_SQL_Database]],""), _xlfn.CONCAT("silver_",Table16[[#This Row],[Source_SQL_Server]], "_",Table16[[#This Row],[Source_SQL_Database]],"")
)</f>
        <v>silver_IC-SQL-SVR01_SmartApps</v>
      </c>
      <c r="Z24" t="s">
        <v>249</v>
      </c>
      <c r="AA24" s="10">
        <v>0</v>
      </c>
      <c r="AB24" t="str">
        <f t="shared" si="1"/>
        <v>UNION ALL SELECT 'CDC Table - Smart Apps DB(Deal Maker System) - [cdc].[dbo_datEnumLookups_CT]' AS [Dataset] , NEWID() AS [ELT_DataFactory_SQL_To_DataLake_RawDataImportConfigList_GUID], 'SmartApps_MicroBatch' AS [Batch_Execution_Tag], 'MortgageOrigination' AS [Business_Area], 'OnPremisesSQLServer' AS [Source_System_Type], 'BatchDeltaLoad' AS [Load_Type], '[sys].[fn_cdc_map_lsn_to_time]([__$start_lsn])' AS [Delta_Load_Source_LatestModifiedDateTime_Column], 'AND [__$operation] IN (1)' AS [Delta_Load_Additional_Filter_Conditions_Code], 'tsuatstratusstorage' AS [Target_BlobStorage_StorageAccount], 'rawdata' AS [Target_BlobStorage_Container], 'SQLServer_IC-SQL-SVR01_SmartApps/BatchDeltaLoad/MortgageOrigination/cdc.dbo_datEnumLookups_CT' AS [Target_BlobStorage_Directory], 'N/A' AS [Target_BlobStorage_FileName], 'parquet' AS [Target_BlobStorage_FileExtention], 'Parquet' AS [Target_BlobStorage_FileType], 'N/A' AS [Target_BlobStorage_ColumnDelimitter], 'IC-SQL-SVR01' AS [Source_SQL_Server], 'SmartApps' AS [Source_SQL_Database], 'cdc' AS [Source_SQL_Schema], 'dbo_datEnumLookups_CT' AS [Source_SQL_Table], 'N/A' AS [Archive_BlobStorage_Container], 'N/A' AS [Archive_BlobStorage_Directory], 'N/A' AS [Archive_MoveOrCopy], 'N/A' AS [Archive_Frequency], 'bronze_IC-SQL-SVR01_SmartApps' AS [Bronze_Layer_SQLServerlessSchemaName], 'silver_IC-SQL-SVR01_SmartApps' AS [Silver_Layer_SQLServerlessSchemaName], '' AS [Bronze_Layer_ExternalTable_ColumnDefinition], 'CDC version of source table. Inactive since we are not expecting deleted from this source table. Will re-active when actual deletes start happening.' AS [Notes], SYSUTCDATETIME() AS [InsertDateTimeUTC], '0' AS [IsActive]</v>
      </c>
    </row>
    <row r="25" spans="1:28" ht="16.5" customHeight="1">
      <c r="A25" s="11" t="s">
        <v>250</v>
      </c>
      <c r="B25" t="s">
        <v>116</v>
      </c>
      <c r="C25" t="s">
        <v>31</v>
      </c>
      <c r="D25" t="s">
        <v>32</v>
      </c>
      <c r="E25" t="s">
        <v>33</v>
      </c>
      <c r="F25" t="s">
        <v>208</v>
      </c>
      <c r="G25" t="s">
        <v>209</v>
      </c>
      <c r="H25" t="s">
        <v>36</v>
      </c>
      <c r="I25" t="s">
        <v>37</v>
      </c>
      <c r="J25" t="str">
        <f>IF(Table16[[#This Row],[Source_System_Type]]="OnPremisesSQLServer",_xlfn.CONCAT("SQLServer_",Table16[[#This Row],[Source_SQL_Server]],"_",Table16[[#This Row],[Source_SQL_Database]],"/",Table16[[#This Row],[Load_Type]],"/",Table16[[#This Row],[Business_Area]],"/",Table16[[#This Row],[Source_SQL_Schema]],".",Table16[[#This Row],[Source_SQL_Table]]),_xlfn.CONCAT("SQLServer_",LEFT(Table16[[#This Row],[Source_SQL_Server]], SEARCH(".",Table16[[#This Row],[Source_SQL_Server]])-1),"_",Table16[[#This Row],[Source_SQL_Database]],"/",Table16[[#This Row],[Load_Type]],"/",Table16[[#This Row],[Business_Area]],"/",Table16[[#This Row],[Source_SQL_Schema]],".",Table16[[#This Row],[Source_SQL_Table]]))</f>
        <v>SQLServer_IC-SQL-SVR01_SmartApps/BatchDeltaLoad/MortgageOrigination/cdc.dbo_datPresubmissionApplication_CT</v>
      </c>
      <c r="K25" t="s">
        <v>35</v>
      </c>
      <c r="L25" t="s">
        <v>38</v>
      </c>
      <c r="M25" t="s">
        <v>39</v>
      </c>
      <c r="N25" t="s">
        <v>35</v>
      </c>
      <c r="O25" t="s">
        <v>53</v>
      </c>
      <c r="P25" t="s">
        <v>54</v>
      </c>
      <c r="Q25" t="s">
        <v>210</v>
      </c>
      <c r="R25" t="s">
        <v>251</v>
      </c>
      <c r="S25" t="s">
        <v>35</v>
      </c>
      <c r="T25" t="s">
        <v>35</v>
      </c>
      <c r="U25" t="s">
        <v>35</v>
      </c>
      <c r="V25" t="s">
        <v>35</v>
      </c>
      <c r="W25" t="str">
        <f>IF(Table16[[#This Row],[Source_System_Type]] ="AzureSQLServer", _xlfn.CONCAT("bronze_",LEFT(Table16[[#This Row],[Source_SQL_Server]], SEARCH(".",Table16[[#This Row],[Source_SQL_Server]])-1), "_",Table16[[#This Row],[Source_SQL_Database]],""), _xlfn.CONCAT("bronze_",Table16[[#This Row],[Source_SQL_Server]], "_",Table16[[#This Row],[Source_SQL_Database]],"")
)</f>
        <v>bronze_IC-SQL-SVR01_SmartApps</v>
      </c>
      <c r="X25" t="str">
        <f>IF(Table16[[#This Row],[Source_System_Type]] ="AzureSQLServer", _xlfn.CONCAT("silver_",LEFT(Table16[[#This Row],[Source_SQL_Server]], SEARCH(".",Table16[[#This Row],[Source_SQL_Server]])-1), "_",Table16[[#This Row],[Source_SQL_Database]],""), _xlfn.CONCAT("silver_",Table16[[#This Row],[Source_SQL_Server]], "_",Table16[[#This Row],[Source_SQL_Database]],"")
)</f>
        <v>silver_IC-SQL-SVR01_SmartApps</v>
      </c>
      <c r="Z25" t="s">
        <v>212</v>
      </c>
      <c r="AA25" s="10">
        <v>0</v>
      </c>
      <c r="AB25" t="str">
        <f t="shared" si="1"/>
        <v>UNION ALL SELECT 'CDC Table - Smart Apps DB(Deal Maker System) - [cdc].[dbo_datPresubmissionApplication_CT]' AS [Dataset] , NEWID() AS [ELT_DataFactory_SQL_To_DataLake_RawDataImportConfigList_GUID], 'SmartApps_MicroBatch' AS [Batch_Execution_Tag], 'MortgageOrigination' AS [Business_Area], 'OnPremisesSQLServer' AS [Source_System_Type], 'BatchDeltaLoad' AS [Load_Type], '[sys].[fn_cdc_map_lsn_to_time]([__$start_lsn])' AS [Delta_Load_Source_LatestModifiedDateTime_Column], 'AND [__$operation] IN (1)' AS [Delta_Load_Additional_Filter_Conditions_Code], 'tsuatstratusstorage' AS [Target_BlobStorage_StorageAccount], 'rawdata' AS [Target_BlobStorage_Container], 'SQLServer_IC-SQL-SVR01_SmartApps/BatchDeltaLoad/MortgageOrigination/cdc.dbo_datPresubmissionApplication_CT' AS [Target_BlobStorage_Directory], 'N/A' AS [Target_BlobStorage_FileName], 'parquet' AS [Target_BlobStorage_FileExtention], 'Parquet' AS [Target_BlobStorage_FileType], 'N/A' AS [Target_BlobStorage_ColumnDelimitter], 'IC-SQL-SVR01' AS [Source_SQL_Server], 'SmartApps' AS [Source_SQL_Database], 'cdc' AS [Source_SQL_Schema], 'dbo_datPresubmissionApplication_CT' AS [Source_SQL_Table], 'N/A' AS [Archive_BlobStorage_Container], 'N/A' AS [Archive_BlobStorage_Directory], 'N/A' AS [Archive_MoveOrCopy], 'N/A' AS [Archive_Frequency], 'bronze_IC-SQL-SVR01_SmartApps' AS [Bronze_Layer_SQLServerlessSchemaName], 'silver_IC-SQL-SVR01_SmartApps' AS [Silver_Layer_SQLServerlessSchemaName], '' AS [Bronze_Layer_ExternalTable_ColumnDefinition], 'CDC version of source table. ' AS [Notes], SYSUTCDATETIME() AS [InsertDateTimeUTC], '0' AS [IsActive]</v>
      </c>
    </row>
    <row r="26" spans="1:28" ht="16.5" customHeight="1">
      <c r="A26" s="11" t="s">
        <v>252</v>
      </c>
      <c r="B26" t="s">
        <v>116</v>
      </c>
      <c r="C26" t="s">
        <v>31</v>
      </c>
      <c r="D26" t="s">
        <v>32</v>
      </c>
      <c r="E26" t="s">
        <v>33</v>
      </c>
      <c r="F26" t="s">
        <v>208</v>
      </c>
      <c r="G26" t="s">
        <v>209</v>
      </c>
      <c r="H26" t="s">
        <v>36</v>
      </c>
      <c r="I26" t="s">
        <v>37</v>
      </c>
      <c r="J26" t="str">
        <f>IF(Table16[[#This Row],[Source_System_Type]]="OnPremisesSQLServer",_xlfn.CONCAT("SQLServer_",Table16[[#This Row],[Source_SQL_Server]],"_",Table16[[#This Row],[Source_SQL_Database]],"/",Table16[[#This Row],[Load_Type]],"/",Table16[[#This Row],[Business_Area]],"/",Table16[[#This Row],[Source_SQL_Schema]],".",Table16[[#This Row],[Source_SQL_Table]]),_xlfn.CONCAT("SQLServer_",LEFT(Table16[[#This Row],[Source_SQL_Server]], SEARCH(".",Table16[[#This Row],[Source_SQL_Server]])-1),"_",Table16[[#This Row],[Source_SQL_Database]],"/",Table16[[#This Row],[Load_Type]],"/",Table16[[#This Row],[Business_Area]],"/",Table16[[#This Row],[Source_SQL_Schema]],".",Table16[[#This Row],[Source_SQL_Table]]))</f>
        <v>SQLServer_IC-SQL-SVR01_SmartApps/BatchDeltaLoad/MortgageOrigination/cdc.dbo_hcyCommissionEntities_CT</v>
      </c>
      <c r="K26" t="s">
        <v>35</v>
      </c>
      <c r="L26" t="s">
        <v>38</v>
      </c>
      <c r="M26" t="s">
        <v>39</v>
      </c>
      <c r="N26" t="s">
        <v>35</v>
      </c>
      <c r="O26" t="s">
        <v>53</v>
      </c>
      <c r="P26" t="s">
        <v>54</v>
      </c>
      <c r="Q26" t="s">
        <v>210</v>
      </c>
      <c r="R26" t="s">
        <v>253</v>
      </c>
      <c r="S26" t="s">
        <v>35</v>
      </c>
      <c r="T26" t="s">
        <v>35</v>
      </c>
      <c r="U26" t="s">
        <v>35</v>
      </c>
      <c r="V26" t="s">
        <v>35</v>
      </c>
      <c r="W26" t="str">
        <f>IF(Table16[[#This Row],[Source_System_Type]] ="AzureSQLServer", _xlfn.CONCAT("bronze_",LEFT(Table16[[#This Row],[Source_SQL_Server]], SEARCH(".",Table16[[#This Row],[Source_SQL_Server]])-1), "_",Table16[[#This Row],[Source_SQL_Database]],""), _xlfn.CONCAT("bronze_",Table16[[#This Row],[Source_SQL_Server]], "_",Table16[[#This Row],[Source_SQL_Database]],"")
)</f>
        <v>bronze_IC-SQL-SVR01_SmartApps</v>
      </c>
      <c r="X26" t="str">
        <f>IF(Table16[[#This Row],[Source_System_Type]] ="AzureSQLServer", _xlfn.CONCAT("silver_",LEFT(Table16[[#This Row],[Source_SQL_Server]], SEARCH(".",Table16[[#This Row],[Source_SQL_Server]])-1), "_",Table16[[#This Row],[Source_SQL_Database]],""), _xlfn.CONCAT("silver_",Table16[[#This Row],[Source_SQL_Server]], "_",Table16[[#This Row],[Source_SQL_Database]],"")
)</f>
        <v>silver_IC-SQL-SVR01_SmartApps</v>
      </c>
      <c r="Z26" t="s">
        <v>212</v>
      </c>
      <c r="AA26" s="10">
        <v>0</v>
      </c>
      <c r="AB26" t="str">
        <f t="shared" si="1"/>
        <v>UNION ALL SELECT 'CDC Table - Smart Apps DB(Deal Maker System) - [cdc].[dbo_hcyCommissionEntities_CT]' AS [Dataset] , NEWID() AS [ELT_DataFactory_SQL_To_DataLake_RawDataImportConfigList_GUID], 'SmartApps_MicroBatch' AS [Batch_Execution_Tag], 'MortgageOrigination' AS [Business_Area], 'OnPremisesSQLServer' AS [Source_System_Type], 'BatchDeltaLoad' AS [Load_Type], '[sys].[fn_cdc_map_lsn_to_time]([__$start_lsn])' AS [Delta_Load_Source_LatestModifiedDateTime_Column], 'AND [__$operation] IN (1)' AS [Delta_Load_Additional_Filter_Conditions_Code], 'tsuatstratusstorage' AS [Target_BlobStorage_StorageAccount], 'rawdata' AS [Target_BlobStorage_Container], 'SQLServer_IC-SQL-SVR01_SmartApps/BatchDeltaLoad/MortgageOrigination/cdc.dbo_hcyCommissionEntities_CT' AS [Target_BlobStorage_Directory], 'N/A' AS [Target_BlobStorage_FileName], 'parquet' AS [Target_BlobStorage_FileExtention], 'Parquet' AS [Target_BlobStorage_FileType], 'N/A' AS [Target_BlobStorage_ColumnDelimitter], 'IC-SQL-SVR01' AS [Source_SQL_Server], 'SmartApps' AS [Source_SQL_Database], 'cdc' AS [Source_SQL_Schema], 'dbo_hcyCommissionEntities_CT' AS [Source_SQL_Table], 'N/A' AS [Archive_BlobStorage_Container], 'N/A' AS [Archive_BlobStorage_Directory], 'N/A' AS [Archive_MoveOrCopy], 'N/A' AS [Archive_Frequency], 'bronze_IC-SQL-SVR01_SmartApps' AS [Bronze_Layer_SQLServerlessSchemaName], 'silver_IC-SQL-SVR01_SmartApps' AS [Silver_Layer_SQLServerlessSchemaName], '' AS [Bronze_Layer_ExternalTable_ColumnDefinition], 'CDC version of source table. ' AS [Notes], SYSUTCDATETIME() AS [InsertDateTimeUTC], '0' AS [IsActive]</v>
      </c>
    </row>
    <row r="27" spans="1:28" ht="16.5" customHeight="1">
      <c r="A27" s="11" t="s">
        <v>254</v>
      </c>
      <c r="B27" t="s">
        <v>116</v>
      </c>
      <c r="C27" t="s">
        <v>31</v>
      </c>
      <c r="D27" t="s">
        <v>32</v>
      </c>
      <c r="E27" t="s">
        <v>33</v>
      </c>
      <c r="F27" t="s">
        <v>208</v>
      </c>
      <c r="G27" t="s">
        <v>209</v>
      </c>
      <c r="H27" t="s">
        <v>36</v>
      </c>
      <c r="I27" t="s">
        <v>37</v>
      </c>
      <c r="J27" t="str">
        <f>IF(Table16[[#This Row],[Source_System_Type]]="OnPremisesSQLServer",_xlfn.CONCAT("SQLServer_",Table16[[#This Row],[Source_SQL_Server]],"_",Table16[[#This Row],[Source_SQL_Database]],"/",Table16[[#This Row],[Load_Type]],"/",Table16[[#This Row],[Business_Area]],"/",Table16[[#This Row],[Source_SQL_Schema]],".",Table16[[#This Row],[Source_SQL_Table]]),_xlfn.CONCAT("SQLServer_",LEFT(Table16[[#This Row],[Source_SQL_Server]], SEARCH(".",Table16[[#This Row],[Source_SQL_Server]])-1),"_",Table16[[#This Row],[Source_SQL_Database]],"/",Table16[[#This Row],[Load_Type]],"/",Table16[[#This Row],[Business_Area]],"/",Table16[[#This Row],[Source_SQL_Schema]],".",Table16[[#This Row],[Source_SQL_Table]]))</f>
        <v>SQLServer_IC-SQL-SVR01_SmartApps/BatchDeltaLoad/MortgageOrigination/cdc.dbo_lstAdministratorEntities_CT</v>
      </c>
      <c r="K27" t="s">
        <v>35</v>
      </c>
      <c r="L27" t="s">
        <v>38</v>
      </c>
      <c r="M27" t="s">
        <v>39</v>
      </c>
      <c r="N27" t="s">
        <v>35</v>
      </c>
      <c r="O27" t="s">
        <v>53</v>
      </c>
      <c r="P27" t="s">
        <v>54</v>
      </c>
      <c r="Q27" t="s">
        <v>210</v>
      </c>
      <c r="R27" t="s">
        <v>255</v>
      </c>
      <c r="S27" t="s">
        <v>35</v>
      </c>
      <c r="T27" t="s">
        <v>35</v>
      </c>
      <c r="U27" t="s">
        <v>35</v>
      </c>
      <c r="V27" t="s">
        <v>35</v>
      </c>
      <c r="W27" t="str">
        <f>IF(Table16[[#This Row],[Source_System_Type]] ="AzureSQLServer", _xlfn.CONCAT("bronze_",LEFT(Table16[[#This Row],[Source_SQL_Server]], SEARCH(".",Table16[[#This Row],[Source_SQL_Server]])-1), "_",Table16[[#This Row],[Source_SQL_Database]],""), _xlfn.CONCAT("bronze_",Table16[[#This Row],[Source_SQL_Server]], "_",Table16[[#This Row],[Source_SQL_Database]],"")
)</f>
        <v>bronze_IC-SQL-SVR01_SmartApps</v>
      </c>
      <c r="X27" t="str">
        <f>IF(Table16[[#This Row],[Source_System_Type]] ="AzureSQLServer", _xlfn.CONCAT("silver_",LEFT(Table16[[#This Row],[Source_SQL_Server]], SEARCH(".",Table16[[#This Row],[Source_SQL_Server]])-1), "_",Table16[[#This Row],[Source_SQL_Database]],""), _xlfn.CONCAT("silver_",Table16[[#This Row],[Source_SQL_Server]], "_",Table16[[#This Row],[Source_SQL_Database]],"")
)</f>
        <v>silver_IC-SQL-SVR01_SmartApps</v>
      </c>
      <c r="Z27" t="s">
        <v>212</v>
      </c>
      <c r="AA27" s="10">
        <v>0</v>
      </c>
      <c r="AB27" t="str">
        <f t="shared" si="1"/>
        <v>UNION ALL SELECT 'CDC Table - Smart Apps DB(Deal Maker System) - [cdc].[dbo_lstAdministratorEntities_CT]' AS [Dataset] , NEWID() AS [ELT_DataFactory_SQL_To_DataLake_RawDataImportConfigList_GUID], 'SmartApps_MicroBatch' AS [Batch_Execution_Tag], 'MortgageOrigination' AS [Business_Area], 'OnPremisesSQLServer' AS [Source_System_Type], 'BatchDeltaLoad' AS [Load_Type], '[sys].[fn_cdc_map_lsn_to_time]([__$start_lsn])' AS [Delta_Load_Source_LatestModifiedDateTime_Column], 'AND [__$operation] IN (1)' AS [Delta_Load_Additional_Filter_Conditions_Code], 'tsuatstratusstorage' AS [Target_BlobStorage_StorageAccount], 'rawdata' AS [Target_BlobStorage_Container], 'SQLServer_IC-SQL-SVR01_SmartApps/BatchDeltaLoad/MortgageOrigination/cdc.dbo_lstAdministratorEntities_CT' AS [Target_BlobStorage_Directory], 'N/A' AS [Target_BlobStorage_FileName], 'parquet' AS [Target_BlobStorage_FileExtention], 'Parquet' AS [Target_BlobStorage_FileType], 'N/A' AS [Target_BlobStorage_ColumnDelimitter], 'IC-SQL-SVR01' AS [Source_SQL_Server], 'SmartApps' AS [Source_SQL_Database], 'cdc' AS [Source_SQL_Schema], 'dbo_lstAdministratorEntities_CT' AS [Source_SQL_Table], 'N/A' AS [Archive_BlobStorage_Container], 'N/A' AS [Archive_BlobStorage_Directory], 'N/A' AS [Archive_MoveOrCopy], 'N/A' AS [Archive_Frequency], 'bronze_IC-SQL-SVR01_SmartApps' AS [Bronze_Layer_SQLServerlessSchemaName], 'silver_IC-SQL-SVR01_SmartApps' AS [Silver_Layer_SQLServerlessSchemaName], '' AS [Bronze_Layer_ExternalTable_ColumnDefinition], 'CDC version of source table. ' AS [Notes], SYSUTCDATETIME() AS [InsertDateTimeUTC], '0' AS [IsActive]</v>
      </c>
    </row>
    <row r="28" spans="1:28" ht="16.5" customHeight="1">
      <c r="A28" s="11" t="s">
        <v>256</v>
      </c>
      <c r="B28" t="s">
        <v>116</v>
      </c>
      <c r="C28" t="s">
        <v>31</v>
      </c>
      <c r="D28" t="s">
        <v>32</v>
      </c>
      <c r="E28" t="s">
        <v>33</v>
      </c>
      <c r="F28" t="s">
        <v>208</v>
      </c>
      <c r="G28" t="s">
        <v>209</v>
      </c>
      <c r="H28" t="s">
        <v>36</v>
      </c>
      <c r="I28" t="s">
        <v>37</v>
      </c>
      <c r="J28" t="str">
        <f>IF(Table16[[#This Row],[Source_System_Type]]="OnPremisesSQLServer",_xlfn.CONCAT("SQLServer_",Table16[[#This Row],[Source_SQL_Server]],"_",Table16[[#This Row],[Source_SQL_Database]],"/",Table16[[#This Row],[Load_Type]],"/",Table16[[#This Row],[Business_Area]],"/",Table16[[#This Row],[Source_SQL_Schema]],".",Table16[[#This Row],[Source_SQL_Table]]),_xlfn.CONCAT("SQLServer_",LEFT(Table16[[#This Row],[Source_SQL_Server]], SEARCH(".",Table16[[#This Row],[Source_SQL_Server]])-1),"_",Table16[[#This Row],[Source_SQL_Database]],"/",Table16[[#This Row],[Load_Type]],"/",Table16[[#This Row],[Business_Area]],"/",Table16[[#This Row],[Source_SQL_Schema]],".",Table16[[#This Row],[Source_SQL_Table]]))</f>
        <v>SQLServer_IC-SQL-SVR01_SmartApps/BatchDeltaLoad/MortgageOrigination/cdc.dbo_lstConsultantEntities_CT</v>
      </c>
      <c r="K28" t="s">
        <v>35</v>
      </c>
      <c r="L28" t="s">
        <v>38</v>
      </c>
      <c r="M28" t="s">
        <v>39</v>
      </c>
      <c r="N28" t="s">
        <v>35</v>
      </c>
      <c r="O28" t="s">
        <v>53</v>
      </c>
      <c r="P28" t="s">
        <v>54</v>
      </c>
      <c r="Q28" t="s">
        <v>210</v>
      </c>
      <c r="R28" t="s">
        <v>257</v>
      </c>
      <c r="S28" t="s">
        <v>35</v>
      </c>
      <c r="T28" t="s">
        <v>35</v>
      </c>
      <c r="U28" t="s">
        <v>35</v>
      </c>
      <c r="V28" t="s">
        <v>35</v>
      </c>
      <c r="W28" t="str">
        <f>IF(Table16[[#This Row],[Source_System_Type]] ="AzureSQLServer", _xlfn.CONCAT("bronze_",LEFT(Table16[[#This Row],[Source_SQL_Server]], SEARCH(".",Table16[[#This Row],[Source_SQL_Server]])-1), "_",Table16[[#This Row],[Source_SQL_Database]],""), _xlfn.CONCAT("bronze_",Table16[[#This Row],[Source_SQL_Server]], "_",Table16[[#This Row],[Source_SQL_Database]],"")
)</f>
        <v>bronze_IC-SQL-SVR01_SmartApps</v>
      </c>
      <c r="X28" t="str">
        <f>IF(Table16[[#This Row],[Source_System_Type]] ="AzureSQLServer", _xlfn.CONCAT("silver_",LEFT(Table16[[#This Row],[Source_SQL_Server]], SEARCH(".",Table16[[#This Row],[Source_SQL_Server]])-1), "_",Table16[[#This Row],[Source_SQL_Database]],""), _xlfn.CONCAT("silver_",Table16[[#This Row],[Source_SQL_Server]], "_",Table16[[#This Row],[Source_SQL_Database]],"")
)</f>
        <v>silver_IC-SQL-SVR01_SmartApps</v>
      </c>
      <c r="Z28" t="s">
        <v>212</v>
      </c>
      <c r="AA28" s="10">
        <v>0</v>
      </c>
      <c r="AB28" t="str">
        <f t="shared" si="1"/>
        <v>UNION ALL SELECT 'CDC Table - Smart Apps DB(Deal Maker System) - [cdc].[dbo_lstConsultantEntities_CT]' AS [Dataset] , NEWID() AS [ELT_DataFactory_SQL_To_DataLake_RawDataImportConfigList_GUID], 'SmartApps_MicroBatch' AS [Batch_Execution_Tag], 'MortgageOrigination' AS [Business_Area], 'OnPremisesSQLServer' AS [Source_System_Type], 'BatchDeltaLoad' AS [Load_Type], '[sys].[fn_cdc_map_lsn_to_time]([__$start_lsn])' AS [Delta_Load_Source_LatestModifiedDateTime_Column], 'AND [__$operation] IN (1)' AS [Delta_Load_Additional_Filter_Conditions_Code], 'tsuatstratusstorage' AS [Target_BlobStorage_StorageAccount], 'rawdata' AS [Target_BlobStorage_Container], 'SQLServer_IC-SQL-SVR01_SmartApps/BatchDeltaLoad/MortgageOrigination/cdc.dbo_lstConsultantEntities_CT' AS [Target_BlobStorage_Directory], 'N/A' AS [Target_BlobStorage_FileName], 'parquet' AS [Target_BlobStorage_FileExtention], 'Parquet' AS [Target_BlobStorage_FileType], 'N/A' AS [Target_BlobStorage_ColumnDelimitter], 'IC-SQL-SVR01' AS [Source_SQL_Server], 'SmartApps' AS [Source_SQL_Database], 'cdc' AS [Source_SQL_Schema], 'dbo_lstConsultantEntities_CT' AS [Source_SQL_Table], 'N/A' AS [Archive_BlobStorage_Container], 'N/A' AS [Archive_BlobStorage_Directory], 'N/A' AS [Archive_MoveOrCopy], 'N/A' AS [Archive_Frequency], 'bronze_IC-SQL-SVR01_SmartApps' AS [Bronze_Layer_SQLServerlessSchemaName], 'silver_IC-SQL-SVR01_SmartApps' AS [Silver_Layer_SQLServerlessSchemaName], '' AS [Bronze_Layer_ExternalTable_ColumnDefinition], 'CDC version of source table. ' AS [Notes], SYSUTCDATETIME() AS [InsertDateTimeUTC], '0' AS [IsActive]</v>
      </c>
    </row>
    <row r="29" spans="1:28" ht="16.5" customHeight="1">
      <c r="A29" s="11" t="s">
        <v>258</v>
      </c>
      <c r="B29" t="s">
        <v>116</v>
      </c>
      <c r="C29" t="s">
        <v>31</v>
      </c>
      <c r="D29" t="s">
        <v>32</v>
      </c>
      <c r="E29" t="s">
        <v>33</v>
      </c>
      <c r="F29" t="s">
        <v>208</v>
      </c>
      <c r="G29" t="s">
        <v>209</v>
      </c>
      <c r="H29" t="s">
        <v>36</v>
      </c>
      <c r="I29" t="s">
        <v>37</v>
      </c>
      <c r="J29" t="str">
        <f>IF(Table16[[#This Row],[Source_System_Type]]="OnPremisesSQLServer",_xlfn.CONCAT("SQLServer_",Table16[[#This Row],[Source_SQL_Server]],"_",Table16[[#This Row],[Source_SQL_Database]],"/",Table16[[#This Row],[Load_Type]],"/",Table16[[#This Row],[Business_Area]],"/",Table16[[#This Row],[Source_SQL_Schema]],".",Table16[[#This Row],[Source_SQL_Table]]),_xlfn.CONCAT("SQLServer_",LEFT(Table16[[#This Row],[Source_SQL_Server]], SEARCH(".",Table16[[#This Row],[Source_SQL_Server]])-1),"_",Table16[[#This Row],[Source_SQL_Database]],"/",Table16[[#This Row],[Load_Type]],"/",Table16[[#This Row],[Business_Area]],"/",Table16[[#This Row],[Source_SQL_Schema]],".",Table16[[#This Row],[Source_SQL_Table]]))</f>
        <v>SQLServer_IC-SQL-SVR01_SmartApps/BatchDeltaLoad/MortgageOrigination/cdc.dbo_lstLeadAgentEntities_CT</v>
      </c>
      <c r="K29" t="s">
        <v>35</v>
      </c>
      <c r="L29" t="s">
        <v>38</v>
      </c>
      <c r="M29" t="s">
        <v>39</v>
      </c>
      <c r="N29" t="s">
        <v>35</v>
      </c>
      <c r="O29" t="s">
        <v>53</v>
      </c>
      <c r="P29" t="s">
        <v>54</v>
      </c>
      <c r="Q29" t="s">
        <v>210</v>
      </c>
      <c r="R29" t="s">
        <v>259</v>
      </c>
      <c r="S29" t="s">
        <v>35</v>
      </c>
      <c r="T29" t="s">
        <v>35</v>
      </c>
      <c r="U29" t="s">
        <v>35</v>
      </c>
      <c r="V29" t="s">
        <v>35</v>
      </c>
      <c r="W29" t="str">
        <f>IF(Table16[[#This Row],[Source_System_Type]] ="AzureSQLServer", _xlfn.CONCAT("bronze_",LEFT(Table16[[#This Row],[Source_SQL_Server]], SEARCH(".",Table16[[#This Row],[Source_SQL_Server]])-1), "_",Table16[[#This Row],[Source_SQL_Database]],""), _xlfn.CONCAT("bronze_",Table16[[#This Row],[Source_SQL_Server]], "_",Table16[[#This Row],[Source_SQL_Database]],"")
)</f>
        <v>bronze_IC-SQL-SVR01_SmartApps</v>
      </c>
      <c r="X29" t="str">
        <f>IF(Table16[[#This Row],[Source_System_Type]] ="AzureSQLServer", _xlfn.CONCAT("silver_",LEFT(Table16[[#This Row],[Source_SQL_Server]], SEARCH(".",Table16[[#This Row],[Source_SQL_Server]])-1), "_",Table16[[#This Row],[Source_SQL_Database]],""), _xlfn.CONCAT("silver_",Table16[[#This Row],[Source_SQL_Server]], "_",Table16[[#This Row],[Source_SQL_Database]],"")
)</f>
        <v>silver_IC-SQL-SVR01_SmartApps</v>
      </c>
      <c r="Z29" t="s">
        <v>212</v>
      </c>
      <c r="AA29" s="10">
        <v>0</v>
      </c>
      <c r="AB29" t="str">
        <f t="shared" si="1"/>
        <v>UNION ALL SELECT 'CDC Table - Smart Apps DB(Deal Maker System) - [cdc].[dbo_lstLeadAgentEntities_CT]' AS [Dataset] , NEWID() AS [ELT_DataFactory_SQL_To_DataLake_RawDataImportConfigList_GUID], 'SmartApps_MicroBatch' AS [Batch_Execution_Tag], 'MortgageOrigination' AS [Business_Area], 'OnPremisesSQLServer' AS [Source_System_Type], 'BatchDeltaLoad' AS [Load_Type], '[sys].[fn_cdc_map_lsn_to_time]([__$start_lsn])' AS [Delta_Load_Source_LatestModifiedDateTime_Column], 'AND [__$operation] IN (1)' AS [Delta_Load_Additional_Filter_Conditions_Code], 'tsuatstratusstorage' AS [Target_BlobStorage_StorageAccount], 'rawdata' AS [Target_BlobStorage_Container], 'SQLServer_IC-SQL-SVR01_SmartApps/BatchDeltaLoad/MortgageOrigination/cdc.dbo_lstLeadAgentEntities_CT' AS [Target_BlobStorage_Directory], 'N/A' AS [Target_BlobStorage_FileName], 'parquet' AS [Target_BlobStorage_FileExtention], 'Parquet' AS [Target_BlobStorage_FileType], 'N/A' AS [Target_BlobStorage_ColumnDelimitter], 'IC-SQL-SVR01' AS [Source_SQL_Server], 'SmartApps' AS [Source_SQL_Database], 'cdc' AS [Source_SQL_Schema], 'dbo_lstLeadAgentEntities_CT' AS [Source_SQL_Table], 'N/A' AS [Archive_BlobStorage_Container], 'N/A' AS [Archive_BlobStorage_Directory], 'N/A' AS [Archive_MoveOrCopy], 'N/A' AS [Archive_Frequency], 'bronze_IC-SQL-SVR01_SmartApps' AS [Bronze_Layer_SQLServerlessSchemaName], 'silver_IC-SQL-SVR01_SmartApps' AS [Silver_Layer_SQLServerlessSchemaName], '' AS [Bronze_Layer_ExternalTable_ColumnDefinition], 'CDC version of source table. ' AS [Notes], SYSUTCDATETIME() AS [InsertDateTimeUTC], '0' AS [IsActive]</v>
      </c>
    </row>
    <row r="30" spans="1:28" ht="16.5" customHeight="1">
      <c r="J30" t="s">
        <v>167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2D730-A6E0-4176-A756-9A1F0ECFE92D}">
  <sheetPr>
    <tabColor theme="1" tint="4.9989318521683403E-2"/>
  </sheetPr>
  <dimension ref="A1:AE29"/>
  <sheetViews>
    <sheetView zoomScaleNormal="100" workbookViewId="0">
      <pane ySplit="3" topLeftCell="A4" activePane="bottomLeft" state="frozen"/>
      <selection pane="bottomLeft" activeCell="C4" sqref="A4:C4"/>
    </sheetView>
  </sheetViews>
  <sheetFormatPr defaultColWidth="118.5703125" defaultRowHeight="15"/>
  <cols>
    <col min="1" max="1" width="106.42578125" customWidth="1"/>
    <col min="2" max="2" width="21.28515625" bestFit="1" customWidth="1"/>
    <col min="3" max="3" width="44.42578125" bestFit="1" customWidth="1"/>
    <col min="4" max="4" width="28.85546875" bestFit="1" customWidth="1"/>
    <col min="5" max="5" width="31.28515625" bestFit="1" customWidth="1"/>
    <col min="6" max="6" width="30" bestFit="1" customWidth="1"/>
    <col min="7" max="7" width="48.42578125" customWidth="1"/>
    <col min="8" max="8" width="36.7109375" bestFit="1" customWidth="1"/>
    <col min="9" max="9" width="31.28515625" bestFit="1" customWidth="1"/>
    <col min="10" max="10" width="96.42578125" bestFit="1" customWidth="1"/>
    <col min="11" max="11" width="31.140625" bestFit="1" customWidth="1"/>
    <col min="12" max="12" width="34.5703125" bestFit="1" customWidth="1"/>
    <col min="13" max="13" width="30.140625" bestFit="1" customWidth="1"/>
    <col min="14" max="14" width="38.85546875" bestFit="1" customWidth="1"/>
    <col min="15" max="15" width="36.28515625" bestFit="1" customWidth="1"/>
    <col min="16" max="16" width="30.85546875" bestFit="1" customWidth="1"/>
    <col min="17" max="17" width="110.140625" bestFit="1" customWidth="1"/>
    <col min="18" max="18" width="30.7109375" bestFit="1" customWidth="1"/>
    <col min="19" max="19" width="34.140625" bestFit="1" customWidth="1"/>
    <col min="20" max="20" width="29.7109375" bestFit="1" customWidth="1"/>
    <col min="21" max="21" width="38.42578125" bestFit="1" customWidth="1"/>
    <col min="22" max="22" width="32.140625" bestFit="1" customWidth="1"/>
    <col min="23" max="23" width="31.42578125" bestFit="1" customWidth="1"/>
    <col min="24" max="24" width="23" bestFit="1" customWidth="1"/>
    <col min="25" max="25" width="20.5703125" bestFit="1" customWidth="1"/>
    <col min="26" max="26" width="41.7109375" style="2" bestFit="1" customWidth="1"/>
    <col min="27" max="27" width="40.5703125" bestFit="1" customWidth="1"/>
    <col min="28" max="28" width="46.28515625" bestFit="1" customWidth="1"/>
    <col min="29" max="29" width="8.5703125" bestFit="1" customWidth="1"/>
    <col min="30" max="30" width="10.28515625" bestFit="1" customWidth="1"/>
    <col min="31" max="31" width="103.5703125" customWidth="1"/>
  </cols>
  <sheetData>
    <row r="1" spans="1:31" ht="20.25" thickBot="1">
      <c r="A1" s="1" t="s">
        <v>260</v>
      </c>
    </row>
    <row r="2" spans="1:31" ht="15.75" thickTop="1"/>
    <row r="3" spans="1:31">
      <c r="A3" s="3" t="s">
        <v>1</v>
      </c>
      <c r="B3" s="4" t="s">
        <v>261</v>
      </c>
      <c r="C3" s="4" t="s">
        <v>262</v>
      </c>
      <c r="D3" s="4" t="s">
        <v>263</v>
      </c>
      <c r="E3" s="4" t="s">
        <v>264</v>
      </c>
      <c r="F3" s="4" t="s">
        <v>265</v>
      </c>
      <c r="G3" s="4" t="s">
        <v>266</v>
      </c>
      <c r="H3" s="4" t="s">
        <v>267</v>
      </c>
      <c r="I3" s="4" t="s">
        <v>268</v>
      </c>
      <c r="J3" s="4" t="s">
        <v>269</v>
      </c>
      <c r="K3" s="4" t="s">
        <v>270</v>
      </c>
      <c r="L3" s="4" t="s">
        <v>271</v>
      </c>
      <c r="M3" s="4" t="s">
        <v>272</v>
      </c>
      <c r="N3" s="4" t="s">
        <v>273</v>
      </c>
      <c r="O3" s="4" t="s">
        <v>8</v>
      </c>
      <c r="P3" s="4" t="s">
        <v>9</v>
      </c>
      <c r="Q3" s="4" t="s">
        <v>10</v>
      </c>
      <c r="R3" s="4" t="s">
        <v>11</v>
      </c>
      <c r="S3" s="4" t="s">
        <v>12</v>
      </c>
      <c r="T3" s="4" t="s">
        <v>13</v>
      </c>
      <c r="U3" s="4" t="s">
        <v>14</v>
      </c>
      <c r="V3" s="4" t="s">
        <v>19</v>
      </c>
      <c r="W3" s="4" t="s">
        <v>20</v>
      </c>
      <c r="X3" s="4" t="s">
        <v>21</v>
      </c>
      <c r="Y3" s="4" t="s">
        <v>22</v>
      </c>
      <c r="Z3" s="4" t="s">
        <v>23</v>
      </c>
      <c r="AA3" s="4" t="s">
        <v>24</v>
      </c>
      <c r="AB3" s="4" t="s">
        <v>25</v>
      </c>
      <c r="AC3" s="5" t="s">
        <v>26</v>
      </c>
      <c r="AD3" t="s">
        <v>27</v>
      </c>
      <c r="AE3" s="6" t="s">
        <v>28</v>
      </c>
    </row>
    <row r="4" spans="1:31" ht="222" customHeight="1">
      <c r="A4" t="s">
        <v>115</v>
      </c>
      <c r="B4" t="s">
        <v>274</v>
      </c>
      <c r="C4" t="s">
        <v>275</v>
      </c>
      <c r="D4" t="s">
        <v>53</v>
      </c>
      <c r="E4" t="s">
        <v>54</v>
      </c>
      <c r="F4" t="s">
        <v>118</v>
      </c>
      <c r="G4" t="s">
        <v>119</v>
      </c>
      <c r="H4" t="s">
        <v>276</v>
      </c>
      <c r="I4" t="s">
        <v>37</v>
      </c>
      <c r="J4" s="2" t="str">
        <f>_xlfn.CONCAT("SQLServer_",Table13[[#This Row],[Original_Source_SQL_Server]],"_",Table13[[#This Row],[Original_Source_SQL_Database]],"/",Table13[[#This Row],[Streaming_vs_Batch]],"/MortgageOrigination/",Table13[[#This Row],[EventHubs_Namespace_And_Instance_Name]])</f>
        <v>SQLServer_IC-SQL-SVR01_SmartApps/Streaming/MortgageOrigination/im-realtimestreaming/smartapps</v>
      </c>
      <c r="K4" s="7" t="s">
        <v>35</v>
      </c>
      <c r="L4" t="s">
        <v>277</v>
      </c>
      <c r="M4" t="s">
        <v>278</v>
      </c>
      <c r="N4" t="s">
        <v>35</v>
      </c>
      <c r="O4" t="s">
        <v>36</v>
      </c>
      <c r="P4" t="s">
        <v>279</v>
      </c>
      <c r="Q4" t="str">
        <f>_xlfn.CONCAT("SQLServer_",Table13[[#This Row],[Original_Source_SQL_Server]],"_",Table13[[#This Row],[Original_Source_SQL_Database]],"/",Table13[[#This Row],[Streaming_vs_Batch]],"/MortgageOrigination/",Table13[[#This Row],[Original_Source_SQL_Schema]],".",Table13[[#This Row],[Original_Source_SQL_Table]])</f>
        <v>SQLServer_IC-SQL-SVR01_SmartApps/Streaming/MortgageOrigination/dat.BondApplicationSubmissionsAttorneyDetails</v>
      </c>
      <c r="R4" s="7" t="s">
        <v>35</v>
      </c>
      <c r="S4" t="s">
        <v>38</v>
      </c>
      <c r="T4" t="s">
        <v>39</v>
      </c>
      <c r="U4" t="s">
        <v>35</v>
      </c>
      <c r="V4" t="s">
        <v>35</v>
      </c>
      <c r="W4" t="s">
        <v>35</v>
      </c>
      <c r="X4" t="s">
        <v>35</v>
      </c>
      <c r="Y4" t="s">
        <v>35</v>
      </c>
      <c r="Z4" t="str">
        <f>_xlfn.CONCAT("bronze_",Table13[[#This Row],[Original_Source_SQL_Server]], "_",Table13[[#This Row],[Original_Source_SQL_Database]],"")</f>
        <v>bronze_IC-SQL-SVR01_SmartApps</v>
      </c>
      <c r="AA4" t="str">
        <f>_xlfn.CONCAT("silver_",Table13[[#This Row],[Original_Source_SQL_Server]], "_",Table13[[#This Row],[Original_Source_SQL_Database]],"")</f>
        <v>silver_IC-SQL-SVR01_SmartApps</v>
      </c>
      <c r="AD4">
        <v>0</v>
      </c>
      <c r="AE4" s="18" t="str">
        <f>CLEAN(_xlfn.CONCAT("UNION ALL 
SELECT '",A4,"' AS [",$A$3,"] 
, ","NEWID()"," AS [","ELT_DataFactory_DataLake_To_DataLake_RawDataImportConfigList_GUID","]
, '",B4,"' AS [",$B$3,"]
, '",C4,"' AS [",$C$3,"]
, '",D4,"' AS [",$D$3,"]
, '",E4,"' AS [",$E$3,"]
, '",F4,"' AS [",$F$3,"]
, '",G4,"' AS [",$G$3,"]
, '",H4,"' AS [",$H$3,"]
, '",I4,"' AS [",$I$3,"]
, '",J4,"' AS [",$J$3,"]
, '",K4,"' AS [",$K$3,"]
, '",L4,"' AS [",$L$3,"]
, '",M4,"' AS [",$M$3,"]
, '",N4,"' AS [",$N$3,"]
, '",O4,"' AS [",$O$3,"]
, '",P4,"' AS [",$P$3,"]
, '",Q4,"' AS [",$Q$3,"]
, '",R4,"' AS [",$R$3,"]
, '",S4,"' AS [",$S$3,"]
, '",T4,"' AS [",$T$3,"]
, '",U4,"' AS [",$U$3,"]
, '",V4,"' AS [",$V$3,"]
, '",W4,"' AS [",$W$3,"]
, '",X4,"' AS [",$X$3,"]
, '",Y4,"' AS [",$Y$3,"]
, '",Z4,"' AS [",$Z$3,"]
, '",AA4,"' AS [",$AA$3,"]
, '",AB4,"' AS [",$AB$3,"]
, '",AC4,"' AS [",$AC$3,"]
, ","SYSUTCDATETIME()"," AS [","InsertDateTimeUTC","]
, '",AD4,"' AS [",$AD$3,"]
"
))</f>
        <v>UNION ALL SELECT 'Fact - Bond Application Submission Attourney Details - SmartApps DB (Deal Maker System)' AS [Dataset] , NEWID() AS [ELT_DataFactory_DataLake_To_DataLake_RawDataImportConfigList_GUID], 'Streaming' AS [Streaming_vs_Batch], 'im-realtimestreaming/smartapps' AS [EventHubs_Namespace_And_Instance_Name], 'IC-SQL-SVR01' AS [Original_Source_SQL_Server], 'SmartApps' AS [Original_Source_SQL_Database], 'dat' AS [Original_Source_SQL_Schema], 'BondApplicationSubmissionsAttorneyDetails' AS [Original_Source_SQL_Table], 'imrealtimestreaming' AS [Source_BlobStorage_StorageAccount], 'rawdata' AS [Source_BlobStorage_Container], 'SQLServer_IC-SQL-SVR01_SmartApps/Streaming/MortgageOrigination/im-realtimestreaming/smartapps' AS [Source_BlobStorage_Directory], 'N/A' AS [Source_BlobStorage_FileName], 'avro' AS [Source_BlobStorage_FileExtention], 'Avro' AS [Source_BlobStorage_FileType], 'N/A' AS [Source_BlobStorage_ColumnDelimitter], 'tsuatstratusstorage' AS [Target_BlobStorage_StorageAccount], 'bronze' AS [Target_BlobStorage_Container], 'SQLServer_IC-SQL-SVR01_SmartApps/Streaming/MortgageOrigination/dat.BondApplicationSubmissionsAttorneyDetails' AS [Target_BlobStorage_Directory], 'N/A' AS [Target_BlobStorage_FileName], 'parquet' AS [Target_BlobStorage_FileExtention], 'Parquet' AS [Target_BlobStorage_FileType], 'N/A' AS [Target_BlobStorage_ColumnDelimitter], 'N/A' AS [Archive_BlobStorage_Container], 'N/A' AS [Archive_BlobStorage_Directory], 'N/A' AS [Archive_MoveOrCopy], 'N/A' AS [Archive_Frequency], 'bronze_IC-SQL-SVR01_SmartApps' AS [Bronze_Layer_SQLServerlessSchemaName], 'silver_IC-SQL-SVR01_SmartApps' AS [Silver_Layer_SQLServerlessSchemaName], '' AS [Bronze_Layer_ExternalTable_ColumnDefinition], '' AS [Notes], SYSUTCDATETIME() AS [InsertDateTimeUTC], '0' AS [IsActive]</v>
      </c>
    </row>
    <row r="5" spans="1:31">
      <c r="A5" t="s">
        <v>120</v>
      </c>
      <c r="B5" t="s">
        <v>274</v>
      </c>
      <c r="C5" t="s">
        <v>275</v>
      </c>
      <c r="D5" t="s">
        <v>53</v>
      </c>
      <c r="E5" t="s">
        <v>54</v>
      </c>
      <c r="F5" t="s">
        <v>55</v>
      </c>
      <c r="G5" t="s">
        <v>121</v>
      </c>
      <c r="H5" t="s">
        <v>276</v>
      </c>
      <c r="I5" t="s">
        <v>37</v>
      </c>
      <c r="J5" s="2" t="str">
        <f>_xlfn.CONCAT("SQLServer_",Table13[[#This Row],[Original_Source_SQL_Server]],"_",Table13[[#This Row],[Original_Source_SQL_Database]],"/",Table13[[#This Row],[Streaming_vs_Batch]],"/MortgageOrigination/",Table13[[#This Row],[EventHubs_Namespace_And_Instance_Name]])</f>
        <v>SQLServer_IC-SQL-SVR01_SmartApps/Streaming/MortgageOrigination/im-realtimestreaming/smartapps</v>
      </c>
      <c r="K5" s="7" t="s">
        <v>35</v>
      </c>
      <c r="L5" t="s">
        <v>277</v>
      </c>
      <c r="M5" t="s">
        <v>278</v>
      </c>
      <c r="N5" t="s">
        <v>35</v>
      </c>
      <c r="O5" t="s">
        <v>36</v>
      </c>
      <c r="P5" t="s">
        <v>279</v>
      </c>
      <c r="Q5" t="str">
        <f>_xlfn.CONCAT("SQLServer_",Table13[[#This Row],[Original_Source_SQL_Server]],"_",Table13[[#This Row],[Original_Source_SQL_Database]],"/",Table13[[#This Row],[Streaming_vs_Batch]],"/MortgageOrigination/",Table13[[#This Row],[Original_Source_SQL_Schema]],".",Table13[[#This Row],[Original_Source_SQL_Table]])</f>
        <v>SQLServer_IC-SQL-SVR01_SmartApps/Streaming/MortgageOrigination/dbo.datApplicationCommissionDetails</v>
      </c>
      <c r="R5" s="7" t="s">
        <v>35</v>
      </c>
      <c r="S5" t="s">
        <v>38</v>
      </c>
      <c r="T5" t="s">
        <v>39</v>
      </c>
      <c r="U5" t="s">
        <v>35</v>
      </c>
      <c r="V5" t="s">
        <v>35</v>
      </c>
      <c r="W5" t="s">
        <v>35</v>
      </c>
      <c r="X5" t="s">
        <v>35</v>
      </c>
      <c r="Y5" t="s">
        <v>35</v>
      </c>
      <c r="Z5" t="str">
        <f>_xlfn.CONCAT("bronze_",Table13[[#This Row],[Original_Source_SQL_Server]], "_",Table13[[#This Row],[Original_Source_SQL_Database]],"")</f>
        <v>bronze_IC-SQL-SVR01_SmartApps</v>
      </c>
      <c r="AA5" t="str">
        <f>_xlfn.CONCAT("silver_",Table13[[#This Row],[Original_Source_SQL_Server]], "_",Table13[[#This Row],[Original_Source_SQL_Database]],"")</f>
        <v>silver_IC-SQL-SVR01_SmartApps</v>
      </c>
      <c r="AC5" s="2"/>
      <c r="AD5">
        <v>0</v>
      </c>
      <c r="AE5" t="str">
        <f t="shared" ref="AE4:AE27" si="0">CLEAN(_xlfn.CONCAT("UNION ALL 
SELECT '",A5,"' AS [",$A$3,"] 
, ","NEWID()"," AS [","ELT_DataFactory_DataLake_To_DataLake_RawDataImportConfigList_GUID","]
, '",B5,"' AS [",$B$3,"]
, '",C5,"' AS [",$C$3,"]
, '",D5,"' AS [",$D$3,"]
, '",E5,"' AS [",$E$3,"]
, '",F5,"' AS [",$F$3,"]
, '",G5,"' AS [",$G$3,"]
, '",H5,"' AS [",$H$3,"]
, '",I5,"' AS [",$I$3,"]
, '",J5,"' AS [",$J$3,"]
, '",K5,"' AS [",$K$3,"]
, '",L5,"' AS [",$L$3,"]
, '",M5,"' AS [",$M$3,"]
, '",N5,"' AS [",$N$3,"]
, '",O5,"' AS [",$O$3,"]
, '",P5,"' AS [",$P$3,"]
, '",Q5,"' AS [",$Q$3,"]
, '",R5,"' AS [",$R$3,"]
, '",S5,"' AS [",$S$3,"]
, '",T5,"' AS [",$T$3,"]
, '",U5,"' AS [",$U$3,"]
, '",V5,"' AS [",$V$3,"]
, '",W5,"' AS [",$W$3,"]
, '",X5,"' AS [",$X$3,"]
, '",Y5,"' AS [",$Y$3,"]
, '",Z5,"' AS [",$Z$3,"]
, '",AA5,"' AS [",$AA$3,"]
, '",AB5,"' AS [",$AB$3,"]
, '",AC5,"' AS [",$AC$3,"]
, ","SYSUTCDATETIME()"," AS [","InsertDateTimeUTC","]
, '",AD5,"' AS [",$AD$3,"]
"
))</f>
        <v>UNION ALL SELECT 'Fact - Application Commision Details - SmartApps DB (Deal Maker System)' AS [Dataset] , NEWID() AS [ELT_DataFactory_DataLake_To_DataLake_RawDataImportConfigList_GUID], 'Streaming' AS [Streaming_vs_Batch], 'im-realtimestreaming/smartapps' AS [EventHubs_Namespace_And_Instance_Name], 'IC-SQL-SVR01' AS [Original_Source_SQL_Server], 'SmartApps' AS [Original_Source_SQL_Database], 'dbo' AS [Original_Source_SQL_Schema], 'datApplicationCommissionDetails' AS [Original_Source_SQL_Table], 'imrealtimestreaming' AS [Source_BlobStorage_StorageAccount], 'rawdata' AS [Source_BlobStorage_Container], 'SQLServer_IC-SQL-SVR01_SmartApps/Streaming/MortgageOrigination/im-realtimestreaming/smartapps' AS [Source_BlobStorage_Directory], 'N/A' AS [Source_BlobStorage_FileName], 'avro' AS [Source_BlobStorage_FileExtention], 'Avro' AS [Source_BlobStorage_FileType], 'N/A' AS [Source_BlobStorage_ColumnDelimitter], 'tsuatstratusstorage' AS [Target_BlobStorage_StorageAccount], 'bronze' AS [Target_BlobStorage_Container], 'SQLServer_IC-SQL-SVR01_SmartApps/Streaming/MortgageOrigination/dbo.datApplicationCommissionDetails' AS [Target_BlobStorage_Directory], 'N/A' AS [Target_BlobStorage_FileName], 'parquet' AS [Target_BlobStorage_FileExtention], 'Parquet' AS [Target_BlobStorage_FileType], 'N/A' AS [Target_BlobStorage_ColumnDelimitter], 'N/A' AS [Archive_BlobStorage_Container], 'N/A' AS [Archive_BlobStorage_Directory], 'N/A' AS [Archive_MoveOrCopy], 'N/A' AS [Archive_Frequency], 'bronze_IC-SQL-SVR01_SmartApps' AS [Bronze_Layer_SQLServerlessSchemaName], 'silver_IC-SQL-SVR01_SmartApps' AS [Silver_Layer_SQLServerlessSchemaName], '' AS [Bronze_Layer_ExternalTable_ColumnDefinition], '' AS [Notes], SYSUTCDATETIME() AS [InsertDateTimeUTC], '0' AS [IsActive]</v>
      </c>
    </row>
    <row r="6" spans="1:31">
      <c r="A6" t="s">
        <v>122</v>
      </c>
      <c r="B6" t="s">
        <v>274</v>
      </c>
      <c r="C6" t="s">
        <v>275</v>
      </c>
      <c r="D6" t="s">
        <v>53</v>
      </c>
      <c r="E6" t="s">
        <v>54</v>
      </c>
      <c r="F6" t="s">
        <v>55</v>
      </c>
      <c r="G6" t="s">
        <v>123</v>
      </c>
      <c r="H6" t="s">
        <v>276</v>
      </c>
      <c r="I6" t="s">
        <v>37</v>
      </c>
      <c r="J6" s="2" t="str">
        <f>_xlfn.CONCAT("SQLServer_",Table13[[#This Row],[Original_Source_SQL_Server]],"_",Table13[[#This Row],[Original_Source_SQL_Database]],"/",Table13[[#This Row],[Streaming_vs_Batch]],"/MortgageOrigination/",Table13[[#This Row],[EventHubs_Namespace_And_Instance_Name]])</f>
        <v>SQLServer_IC-SQL-SVR01_SmartApps/Streaming/MortgageOrigination/im-realtimestreaming/smartapps</v>
      </c>
      <c r="K6" s="7" t="s">
        <v>35</v>
      </c>
      <c r="L6" t="s">
        <v>277</v>
      </c>
      <c r="M6" t="s">
        <v>278</v>
      </c>
      <c r="N6" t="s">
        <v>35</v>
      </c>
      <c r="O6" t="s">
        <v>36</v>
      </c>
      <c r="P6" t="s">
        <v>279</v>
      </c>
      <c r="Q6" t="str">
        <f>_xlfn.CONCAT("SQLServer_",Table13[[#This Row],[Original_Source_SQL_Server]],"_",Table13[[#This Row],[Original_Source_SQL_Database]],"/",Table13[[#This Row],[Streaming_vs_Batch]],"/MortgageOrigination/",Table13[[#This Row],[Original_Source_SQL_Schema]],".",Table13[[#This Row],[Original_Source_SQL_Table]])</f>
        <v>SQLServer_IC-SQL-SVR01_SmartApps/Streaming/MortgageOrigination/dbo.datApplicationCompanyDetails</v>
      </c>
      <c r="R6" s="7" t="s">
        <v>35</v>
      </c>
      <c r="S6" t="s">
        <v>38</v>
      </c>
      <c r="T6" t="s">
        <v>39</v>
      </c>
      <c r="U6" t="s">
        <v>35</v>
      </c>
      <c r="V6" t="s">
        <v>35</v>
      </c>
      <c r="W6" t="s">
        <v>35</v>
      </c>
      <c r="X6" t="s">
        <v>35</v>
      </c>
      <c r="Y6" t="s">
        <v>35</v>
      </c>
      <c r="Z6" t="str">
        <f>_xlfn.CONCAT("bronze_",Table13[[#This Row],[Original_Source_SQL_Server]], "_",Table13[[#This Row],[Original_Source_SQL_Database]],"")</f>
        <v>bronze_IC-SQL-SVR01_SmartApps</v>
      </c>
      <c r="AA6" t="str">
        <f>_xlfn.CONCAT("silver_",Table13[[#This Row],[Original_Source_SQL_Server]], "_",Table13[[#This Row],[Original_Source_SQL_Database]],"")</f>
        <v>silver_IC-SQL-SVR01_SmartApps</v>
      </c>
      <c r="AC6" s="2"/>
      <c r="AD6">
        <v>0</v>
      </c>
      <c r="AE6" t="str">
        <f t="shared" si="0"/>
        <v>UNION ALL SELECT 'Fact - Application Company Details - SmartApps DB (Deal Maker System)' AS [Dataset] , NEWID() AS [ELT_DataFactory_DataLake_To_DataLake_RawDataImportConfigList_GUID], 'Streaming' AS [Streaming_vs_Batch], 'im-realtimestreaming/smartapps' AS [EventHubs_Namespace_And_Instance_Name], 'IC-SQL-SVR01' AS [Original_Source_SQL_Server], 'SmartApps' AS [Original_Source_SQL_Database], 'dbo' AS [Original_Source_SQL_Schema], 'datApplicationCompanyDetails' AS [Original_Source_SQL_Table], 'imrealtimestreaming' AS [Source_BlobStorage_StorageAccount], 'rawdata' AS [Source_BlobStorage_Container], 'SQLServer_IC-SQL-SVR01_SmartApps/Streaming/MortgageOrigination/im-realtimestreaming/smartapps' AS [Source_BlobStorage_Directory], 'N/A' AS [Source_BlobStorage_FileName], 'avro' AS [Source_BlobStorage_FileExtention], 'Avro' AS [Source_BlobStorage_FileType], 'N/A' AS [Source_BlobStorage_ColumnDelimitter], 'tsuatstratusstorage' AS [Target_BlobStorage_StorageAccount], 'bronze' AS [Target_BlobStorage_Container], 'SQLServer_IC-SQL-SVR01_SmartApps/Streaming/MortgageOrigination/dbo.datApplicationCompanyDetails' AS [Target_BlobStorage_Directory], 'N/A' AS [Target_BlobStorage_FileName], 'parquet' AS [Target_BlobStorage_FileExtention], 'Parquet' AS [Target_BlobStorage_FileType], 'N/A' AS [Target_BlobStorage_ColumnDelimitter], 'N/A' AS [Archive_BlobStorage_Container], 'N/A' AS [Archive_BlobStorage_Directory], 'N/A' AS [Archive_MoveOrCopy], 'N/A' AS [Archive_Frequency], 'bronze_IC-SQL-SVR01_SmartApps' AS [Bronze_Layer_SQLServerlessSchemaName], 'silver_IC-SQL-SVR01_SmartApps' AS [Silver_Layer_SQLServerlessSchemaName], '' AS [Bronze_Layer_ExternalTable_ColumnDefinition], '' AS [Notes], SYSUTCDATETIME() AS [InsertDateTimeUTC], '0' AS [IsActive]</v>
      </c>
    </row>
    <row r="7" spans="1:31">
      <c r="A7" t="s">
        <v>124</v>
      </c>
      <c r="B7" t="s">
        <v>274</v>
      </c>
      <c r="C7" t="s">
        <v>275</v>
      </c>
      <c r="D7" t="s">
        <v>53</v>
      </c>
      <c r="E7" t="s">
        <v>54</v>
      </c>
      <c r="F7" t="s">
        <v>55</v>
      </c>
      <c r="G7" t="s">
        <v>125</v>
      </c>
      <c r="H7" t="s">
        <v>276</v>
      </c>
      <c r="I7" t="s">
        <v>37</v>
      </c>
      <c r="J7" s="2" t="str">
        <f>_xlfn.CONCAT("SQLServer_",Table13[[#This Row],[Original_Source_SQL_Server]],"_",Table13[[#This Row],[Original_Source_SQL_Database]],"/",Table13[[#This Row],[Streaming_vs_Batch]],"/MortgageOrigination/",Table13[[#This Row],[EventHubs_Namespace_And_Instance_Name]])</f>
        <v>SQLServer_IC-SQL-SVR01_SmartApps/Streaming/MortgageOrigination/im-realtimestreaming/smartapps</v>
      </c>
      <c r="K7" s="7" t="s">
        <v>35</v>
      </c>
      <c r="L7" t="s">
        <v>277</v>
      </c>
      <c r="M7" t="s">
        <v>278</v>
      </c>
      <c r="N7" t="s">
        <v>35</v>
      </c>
      <c r="O7" t="s">
        <v>36</v>
      </c>
      <c r="P7" t="s">
        <v>279</v>
      </c>
      <c r="Q7" t="str">
        <f>_xlfn.CONCAT("SQLServer_",Table13[[#This Row],[Original_Source_SQL_Server]],"_",Table13[[#This Row],[Original_Source_SQL_Database]],"/",Table13[[#This Row],[Streaming_vs_Batch]],"/MortgageOrigination/",Table13[[#This Row],[Original_Source_SQL_Schema]],".",Table13[[#This Row],[Original_Source_SQL_Table]])</f>
        <v>SQLServer_IC-SQL-SVR01_SmartApps/Streaming/MortgageOrigination/dbo.datApplicationLoanDetails</v>
      </c>
      <c r="R7" s="7" t="s">
        <v>35</v>
      </c>
      <c r="S7" t="s">
        <v>38</v>
      </c>
      <c r="T7" t="s">
        <v>39</v>
      </c>
      <c r="U7" t="s">
        <v>35</v>
      </c>
      <c r="V7" t="s">
        <v>35</v>
      </c>
      <c r="W7" t="s">
        <v>35</v>
      </c>
      <c r="X7" t="s">
        <v>35</v>
      </c>
      <c r="Y7" t="s">
        <v>35</v>
      </c>
      <c r="Z7" t="str">
        <f>_xlfn.CONCAT("bronze_",Table13[[#This Row],[Original_Source_SQL_Server]], "_",Table13[[#This Row],[Original_Source_SQL_Database]],"")</f>
        <v>bronze_IC-SQL-SVR01_SmartApps</v>
      </c>
      <c r="AA7" t="str">
        <f>_xlfn.CONCAT("silver_",Table13[[#This Row],[Original_Source_SQL_Server]], "_",Table13[[#This Row],[Original_Source_SQL_Database]],"")</f>
        <v>silver_IC-SQL-SVR01_SmartApps</v>
      </c>
      <c r="AC7" s="2"/>
      <c r="AD7">
        <v>0</v>
      </c>
      <c r="AE7" t="str">
        <f t="shared" si="0"/>
        <v>UNION ALL SELECT 'Fact - Application Loan Details - SmartApps DB (Deal Maker System)' AS [Dataset] , NEWID() AS [ELT_DataFactory_DataLake_To_DataLake_RawDataImportConfigList_GUID], 'Streaming' AS [Streaming_vs_Batch], 'im-realtimestreaming/smartapps' AS [EventHubs_Namespace_And_Instance_Name], 'IC-SQL-SVR01' AS [Original_Source_SQL_Server], 'SmartApps' AS [Original_Source_SQL_Database], 'dbo' AS [Original_Source_SQL_Schema], 'datApplicationLoanDetails' AS [Original_Source_SQL_Table], 'imrealtimestreaming' AS [Source_BlobStorage_StorageAccount], 'rawdata' AS [Source_BlobStorage_Container], 'SQLServer_IC-SQL-SVR01_SmartApps/Streaming/MortgageOrigination/im-realtimestreaming/smartapps' AS [Source_BlobStorage_Directory], 'N/A' AS [Source_BlobStorage_FileName], 'avro' AS [Source_BlobStorage_FileExtention], 'Avro' AS [Source_BlobStorage_FileType], 'N/A' AS [Source_BlobStorage_ColumnDelimitter], 'tsuatstratusstorage' AS [Target_BlobStorage_StorageAccount], 'bronze' AS [Target_BlobStorage_Container], 'SQLServer_IC-SQL-SVR01_SmartApps/Streaming/MortgageOrigination/dbo.datApplicationLoanDetails' AS [Target_BlobStorage_Directory], 'N/A' AS [Target_BlobStorage_FileName], 'parquet' AS [Target_BlobStorage_FileExtention], 'Parquet' AS [Target_BlobStorage_FileType], 'N/A' AS [Target_BlobStorage_ColumnDelimitter], 'N/A' AS [Archive_BlobStorage_Container], 'N/A' AS [Archive_BlobStorage_Directory], 'N/A' AS [Archive_MoveOrCopy], 'N/A' AS [Archive_Frequency], 'bronze_IC-SQL-SVR01_SmartApps' AS [Bronze_Layer_SQLServerlessSchemaName], 'silver_IC-SQL-SVR01_SmartApps' AS [Silver_Layer_SQLServerlessSchemaName], '' AS [Bronze_Layer_ExternalTable_ColumnDefinition], '' AS [Notes], SYSUTCDATETIME() AS [InsertDateTimeUTC], '0' AS [IsActive]</v>
      </c>
    </row>
    <row r="8" spans="1:31">
      <c r="A8" t="s">
        <v>126</v>
      </c>
      <c r="B8" t="s">
        <v>274</v>
      </c>
      <c r="C8" t="s">
        <v>275</v>
      </c>
      <c r="D8" t="s">
        <v>53</v>
      </c>
      <c r="E8" t="s">
        <v>54</v>
      </c>
      <c r="F8" t="s">
        <v>55</v>
      </c>
      <c r="G8" t="s">
        <v>127</v>
      </c>
      <c r="H8" t="s">
        <v>276</v>
      </c>
      <c r="I8" t="s">
        <v>37</v>
      </c>
      <c r="J8" s="2" t="str">
        <f>_xlfn.CONCAT("SQLServer_",Table13[[#This Row],[Original_Source_SQL_Server]],"_",Table13[[#This Row],[Original_Source_SQL_Database]],"/",Table13[[#This Row],[Streaming_vs_Batch]],"/MortgageOrigination/",Table13[[#This Row],[EventHubs_Namespace_And_Instance_Name]])</f>
        <v>SQLServer_IC-SQL-SVR01_SmartApps/Streaming/MortgageOrigination/im-realtimestreaming/smartapps</v>
      </c>
      <c r="K8" s="7" t="s">
        <v>35</v>
      </c>
      <c r="L8" t="s">
        <v>277</v>
      </c>
      <c r="M8" t="s">
        <v>278</v>
      </c>
      <c r="N8" t="s">
        <v>35</v>
      </c>
      <c r="O8" t="s">
        <v>36</v>
      </c>
      <c r="P8" t="s">
        <v>279</v>
      </c>
      <c r="Q8" t="str">
        <f>_xlfn.CONCAT("SQLServer_",Table13[[#This Row],[Original_Source_SQL_Server]],"_",Table13[[#This Row],[Original_Source_SQL_Database]],"/",Table13[[#This Row],[Streaming_vs_Batch]],"/MortgageOrigination/",Table13[[#This Row],[Original_Source_SQL_Schema]],".",Table13[[#This Row],[Original_Source_SQL_Table]])</f>
        <v>SQLServer_IC-SQL-SVR01_SmartApps/Streaming/MortgageOrigination/dbo.datApplicationPropertyDetails</v>
      </c>
      <c r="R8" s="7" t="s">
        <v>35</v>
      </c>
      <c r="S8" t="s">
        <v>38</v>
      </c>
      <c r="T8" t="s">
        <v>39</v>
      </c>
      <c r="U8" t="s">
        <v>35</v>
      </c>
      <c r="V8" t="s">
        <v>35</v>
      </c>
      <c r="W8" t="s">
        <v>35</v>
      </c>
      <c r="X8" t="s">
        <v>35</v>
      </c>
      <c r="Y8" t="s">
        <v>35</v>
      </c>
      <c r="Z8" t="str">
        <f>_xlfn.CONCAT("bronze_",Table13[[#This Row],[Original_Source_SQL_Server]], "_",Table13[[#This Row],[Original_Source_SQL_Database]],"")</f>
        <v>bronze_IC-SQL-SVR01_SmartApps</v>
      </c>
      <c r="AA8" t="str">
        <f>_xlfn.CONCAT("silver_",Table13[[#This Row],[Original_Source_SQL_Server]], "_",Table13[[#This Row],[Original_Source_SQL_Database]],"")</f>
        <v>silver_IC-SQL-SVR01_SmartApps</v>
      </c>
      <c r="AC8" s="2"/>
      <c r="AD8">
        <v>0</v>
      </c>
      <c r="AE8" t="str">
        <f t="shared" si="0"/>
        <v>UNION ALL SELECT 'Fact - Application Property Details - SmartApps DB (Deal Maker System)' AS [Dataset] , NEWID() AS [ELT_DataFactory_DataLake_To_DataLake_RawDataImportConfigList_GUID], 'Streaming' AS [Streaming_vs_Batch], 'im-realtimestreaming/smartapps' AS [EventHubs_Namespace_And_Instance_Name], 'IC-SQL-SVR01' AS [Original_Source_SQL_Server], 'SmartApps' AS [Original_Source_SQL_Database], 'dbo' AS [Original_Source_SQL_Schema], 'datApplicationPropertyDetails' AS [Original_Source_SQL_Table], 'imrealtimestreaming' AS [Source_BlobStorage_StorageAccount], 'rawdata' AS [Source_BlobStorage_Container], 'SQLServer_IC-SQL-SVR01_SmartApps/Streaming/MortgageOrigination/im-realtimestreaming/smartapps' AS [Source_BlobStorage_Directory], 'N/A' AS [Source_BlobStorage_FileName], 'avro' AS [Source_BlobStorage_FileExtention], 'Avro' AS [Source_BlobStorage_FileType], 'N/A' AS [Source_BlobStorage_ColumnDelimitter], 'tsuatstratusstorage' AS [Target_BlobStorage_StorageAccount], 'bronze' AS [Target_BlobStorage_Container], 'SQLServer_IC-SQL-SVR01_SmartApps/Streaming/MortgageOrigination/dbo.datApplicationPropertyDetails' AS [Target_BlobStorage_Directory], 'N/A' AS [Target_BlobStorage_FileName], 'parquet' AS [Target_BlobStorage_FileExtention], 'Parquet' AS [Target_BlobStorage_FileType], 'N/A' AS [Target_BlobStorage_ColumnDelimitter], 'N/A' AS [Archive_BlobStorage_Container], 'N/A' AS [Archive_BlobStorage_Directory], 'N/A' AS [Archive_MoveOrCopy], 'N/A' AS [Archive_Frequency], 'bronze_IC-SQL-SVR01_SmartApps' AS [Bronze_Layer_SQLServerlessSchemaName], 'silver_IC-SQL-SVR01_SmartApps' AS [Silver_Layer_SQLServerlessSchemaName], '' AS [Bronze_Layer_ExternalTable_ColumnDefinition], '' AS [Notes], SYSUTCDATETIME() AS [InsertDateTimeUTC], '0' AS [IsActive]</v>
      </c>
    </row>
    <row r="9" spans="1:31">
      <c r="A9" t="s">
        <v>128</v>
      </c>
      <c r="B9" t="s">
        <v>274</v>
      </c>
      <c r="C9" t="s">
        <v>275</v>
      </c>
      <c r="D9" t="s">
        <v>53</v>
      </c>
      <c r="E9" t="s">
        <v>54</v>
      </c>
      <c r="F9" t="s">
        <v>55</v>
      </c>
      <c r="G9" t="s">
        <v>129</v>
      </c>
      <c r="H9" t="s">
        <v>276</v>
      </c>
      <c r="I9" t="s">
        <v>37</v>
      </c>
      <c r="J9" s="2" t="str">
        <f>_xlfn.CONCAT("SQLServer_",Table13[[#This Row],[Original_Source_SQL_Server]],"_",Table13[[#This Row],[Original_Source_SQL_Database]],"/",Table13[[#This Row],[Streaming_vs_Batch]],"/MortgageOrigination/",Table13[[#This Row],[EventHubs_Namespace_And_Instance_Name]])</f>
        <v>SQLServer_IC-SQL-SVR01_SmartApps/Streaming/MortgageOrigination/im-realtimestreaming/smartapps</v>
      </c>
      <c r="K9" s="7" t="s">
        <v>35</v>
      </c>
      <c r="L9" t="s">
        <v>277</v>
      </c>
      <c r="M9" t="s">
        <v>278</v>
      </c>
      <c r="N9" t="s">
        <v>35</v>
      </c>
      <c r="O9" t="s">
        <v>36</v>
      </c>
      <c r="P9" t="s">
        <v>279</v>
      </c>
      <c r="Q9" t="str">
        <f>_xlfn.CONCAT("SQLServer_",Table13[[#This Row],[Original_Source_SQL_Server]],"_",Table13[[#This Row],[Original_Source_SQL_Database]],"/",Table13[[#This Row],[Streaming_vs_Batch]],"/MortgageOrigination/",Table13[[#This Row],[Original_Source_SQL_Schema]],".",Table13[[#This Row],[Original_Source_SQL_Table]])</f>
        <v>SQLServer_IC-SQL-SVR01_SmartApps/Streaming/MortgageOrigination/dbo.datApplications</v>
      </c>
      <c r="R9" s="7" t="s">
        <v>35</v>
      </c>
      <c r="S9" t="s">
        <v>38</v>
      </c>
      <c r="T9" t="s">
        <v>39</v>
      </c>
      <c r="U9" t="s">
        <v>35</v>
      </c>
      <c r="V9" t="s">
        <v>35</v>
      </c>
      <c r="W9" t="s">
        <v>35</v>
      </c>
      <c r="X9" t="s">
        <v>35</v>
      </c>
      <c r="Y9" t="s">
        <v>35</v>
      </c>
      <c r="Z9" t="str">
        <f>_xlfn.CONCAT("bronze_",Table13[[#This Row],[Original_Source_SQL_Server]], "_",Table13[[#This Row],[Original_Source_SQL_Database]],"")</f>
        <v>bronze_IC-SQL-SVR01_SmartApps</v>
      </c>
      <c r="AA9" t="str">
        <f>_xlfn.CONCAT("silver_",Table13[[#This Row],[Original_Source_SQL_Server]], "_",Table13[[#This Row],[Original_Source_SQL_Database]],"")</f>
        <v>silver_IC-SQL-SVR01_SmartApps</v>
      </c>
      <c r="AC9" s="2"/>
      <c r="AD9">
        <v>0</v>
      </c>
      <c r="AE9" t="str">
        <f t="shared" si="0"/>
        <v>UNION ALL SELECT 'Fact - Applications - SmartApps DB (Deal Maker System)' AS [Dataset] , NEWID() AS [ELT_DataFactory_DataLake_To_DataLake_RawDataImportConfigList_GUID], 'Streaming' AS [Streaming_vs_Batch], 'im-realtimestreaming/smartapps' AS [EventHubs_Namespace_And_Instance_Name], 'IC-SQL-SVR01' AS [Original_Source_SQL_Server], 'SmartApps' AS [Original_Source_SQL_Database], 'dbo' AS [Original_Source_SQL_Schema], 'datApplications' AS [Original_Source_SQL_Table], 'imrealtimestreaming' AS [Source_BlobStorage_StorageAccount], 'rawdata' AS [Source_BlobStorage_Container], 'SQLServer_IC-SQL-SVR01_SmartApps/Streaming/MortgageOrigination/im-realtimestreaming/smartapps' AS [Source_BlobStorage_Directory], 'N/A' AS [Source_BlobStorage_FileName], 'avro' AS [Source_BlobStorage_FileExtention], 'Avro' AS [Source_BlobStorage_FileType], 'N/A' AS [Source_BlobStorage_ColumnDelimitter], 'tsuatstratusstorage' AS [Target_BlobStorage_StorageAccount], 'bronze' AS [Target_BlobStorage_Container], 'SQLServer_IC-SQL-SVR01_SmartApps/Streaming/MortgageOrigination/dbo.datApplications' AS [Target_BlobStorage_Directory], 'N/A' AS [Target_BlobStorage_FileName], 'parquet' AS [Target_BlobStorage_FileExtention], 'Parquet' AS [Target_BlobStorage_FileType], 'N/A' AS [Target_BlobStorage_ColumnDelimitter], 'N/A' AS [Archive_BlobStorage_Container], 'N/A' AS [Archive_BlobStorage_Directory], 'N/A' AS [Archive_MoveOrCopy], 'N/A' AS [Archive_Frequency], 'bronze_IC-SQL-SVR01_SmartApps' AS [Bronze_Layer_SQLServerlessSchemaName], 'silver_IC-SQL-SVR01_SmartApps' AS [Silver_Layer_SQLServerlessSchemaName], '' AS [Bronze_Layer_ExternalTable_ColumnDefinition], '' AS [Notes], SYSUTCDATETIME() AS [InsertDateTimeUTC], '0' AS [IsActive]</v>
      </c>
    </row>
    <row r="10" spans="1:31">
      <c r="A10" t="s">
        <v>130</v>
      </c>
      <c r="B10" t="s">
        <v>274</v>
      </c>
      <c r="C10" t="s">
        <v>275</v>
      </c>
      <c r="D10" t="s">
        <v>53</v>
      </c>
      <c r="E10" t="s">
        <v>54</v>
      </c>
      <c r="F10" t="s">
        <v>55</v>
      </c>
      <c r="G10" t="s">
        <v>131</v>
      </c>
      <c r="H10" t="s">
        <v>276</v>
      </c>
      <c r="I10" t="s">
        <v>37</v>
      </c>
      <c r="J10" s="2" t="str">
        <f>_xlfn.CONCAT("SQLServer_",Table13[[#This Row],[Original_Source_SQL_Server]],"_",Table13[[#This Row],[Original_Source_SQL_Database]],"/",Table13[[#This Row],[Streaming_vs_Batch]],"/MortgageOrigination/",Table13[[#This Row],[EventHubs_Namespace_And_Instance_Name]])</f>
        <v>SQLServer_IC-SQL-SVR01_SmartApps/Streaming/MortgageOrigination/im-realtimestreaming/smartapps</v>
      </c>
      <c r="K10" s="7" t="s">
        <v>35</v>
      </c>
      <c r="L10" t="s">
        <v>277</v>
      </c>
      <c r="M10" t="s">
        <v>278</v>
      </c>
      <c r="N10" t="s">
        <v>35</v>
      </c>
      <c r="O10" t="s">
        <v>36</v>
      </c>
      <c r="P10" t="s">
        <v>279</v>
      </c>
      <c r="Q10" t="str">
        <f>_xlfn.CONCAT("SQLServer_",Table13[[#This Row],[Original_Source_SQL_Server]],"_",Table13[[#This Row],[Original_Source_SQL_Database]],"/",Table13[[#This Row],[Streaming_vs_Batch]],"/MortgageOrigination/",Table13[[#This Row],[Original_Source_SQL_Schema]],".",Table13[[#This Row],[Original_Source_SQL_Table]])</f>
        <v>SQLServer_IC-SQL-SVR01_SmartApps/Streaming/MortgageOrigination/dbo.datApplicationSellerDetails</v>
      </c>
      <c r="R10" s="7" t="s">
        <v>35</v>
      </c>
      <c r="S10" t="s">
        <v>38</v>
      </c>
      <c r="T10" t="s">
        <v>39</v>
      </c>
      <c r="U10" t="s">
        <v>35</v>
      </c>
      <c r="V10" t="s">
        <v>35</v>
      </c>
      <c r="W10" t="s">
        <v>35</v>
      </c>
      <c r="X10" t="s">
        <v>35</v>
      </c>
      <c r="Y10" t="s">
        <v>35</v>
      </c>
      <c r="Z10" t="str">
        <f>_xlfn.CONCAT("bronze_",Table13[[#This Row],[Original_Source_SQL_Server]], "_",Table13[[#This Row],[Original_Source_SQL_Database]],"")</f>
        <v>bronze_IC-SQL-SVR01_SmartApps</v>
      </c>
      <c r="AA10" t="str">
        <f>_xlfn.CONCAT("silver_",Table13[[#This Row],[Original_Source_SQL_Server]], "_",Table13[[#This Row],[Original_Source_SQL_Database]],"")</f>
        <v>silver_IC-SQL-SVR01_SmartApps</v>
      </c>
      <c r="AC10" s="2"/>
      <c r="AD10">
        <v>0</v>
      </c>
      <c r="AE10" t="str">
        <f t="shared" si="0"/>
        <v>UNION ALL SELECT 'Fact - Application Seller Details - SmartApps DB (Deal Maker System)' AS [Dataset] , NEWID() AS [ELT_DataFactory_DataLake_To_DataLake_RawDataImportConfigList_GUID], 'Streaming' AS [Streaming_vs_Batch], 'im-realtimestreaming/smartapps' AS [EventHubs_Namespace_And_Instance_Name], 'IC-SQL-SVR01' AS [Original_Source_SQL_Server], 'SmartApps' AS [Original_Source_SQL_Database], 'dbo' AS [Original_Source_SQL_Schema], 'datApplicationSellerDetails' AS [Original_Source_SQL_Table], 'imrealtimestreaming' AS [Source_BlobStorage_StorageAccount], 'rawdata' AS [Source_BlobStorage_Container], 'SQLServer_IC-SQL-SVR01_SmartApps/Streaming/MortgageOrigination/im-realtimestreaming/smartapps' AS [Source_BlobStorage_Directory], 'N/A' AS [Source_BlobStorage_FileName], 'avro' AS [Source_BlobStorage_FileExtention], 'Avro' AS [Source_BlobStorage_FileType], 'N/A' AS [Source_BlobStorage_ColumnDelimitter], 'tsuatstratusstorage' AS [Target_BlobStorage_StorageAccount], 'bronze' AS [Target_BlobStorage_Container], 'SQLServer_IC-SQL-SVR01_SmartApps/Streaming/MortgageOrigination/dbo.datApplicationSellerDetails' AS [Target_BlobStorage_Directory], 'N/A' AS [Target_BlobStorage_FileName], 'parquet' AS [Target_BlobStorage_FileExtention], 'Parquet' AS [Target_BlobStorage_FileType], 'N/A' AS [Target_BlobStorage_ColumnDelimitter], 'N/A' AS [Archive_BlobStorage_Container], 'N/A' AS [Archive_BlobStorage_Directory], 'N/A' AS [Archive_MoveOrCopy], 'N/A' AS [Archive_Frequency], 'bronze_IC-SQL-SVR01_SmartApps' AS [Bronze_Layer_SQLServerlessSchemaName], 'silver_IC-SQL-SVR01_SmartApps' AS [Silver_Layer_SQLServerlessSchemaName], '' AS [Bronze_Layer_ExternalTable_ColumnDefinition], '' AS [Notes], SYSUTCDATETIME() AS [InsertDateTimeUTC], '0' AS [IsActive]</v>
      </c>
    </row>
    <row r="11" spans="1:31">
      <c r="A11" t="s">
        <v>132</v>
      </c>
      <c r="B11" t="s">
        <v>274</v>
      </c>
      <c r="C11" t="s">
        <v>275</v>
      </c>
      <c r="D11" t="s">
        <v>53</v>
      </c>
      <c r="E11" t="s">
        <v>54</v>
      </c>
      <c r="F11" t="s">
        <v>55</v>
      </c>
      <c r="G11" t="s">
        <v>133</v>
      </c>
      <c r="H11" t="s">
        <v>276</v>
      </c>
      <c r="I11" t="s">
        <v>37</v>
      </c>
      <c r="J11" s="2" t="str">
        <f>_xlfn.CONCAT("SQLServer_",Table13[[#This Row],[Original_Source_SQL_Server]],"_",Table13[[#This Row],[Original_Source_SQL_Database]],"/",Table13[[#This Row],[Streaming_vs_Batch]],"/MortgageOrigination/",Table13[[#This Row],[EventHubs_Namespace_And_Instance_Name]])</f>
        <v>SQLServer_IC-SQL-SVR01_SmartApps/Streaming/MortgageOrigination/im-realtimestreaming/smartapps</v>
      </c>
      <c r="K11" s="7" t="s">
        <v>35</v>
      </c>
      <c r="L11" t="s">
        <v>277</v>
      </c>
      <c r="M11" t="s">
        <v>278</v>
      </c>
      <c r="N11" t="s">
        <v>35</v>
      </c>
      <c r="O11" t="s">
        <v>36</v>
      </c>
      <c r="P11" t="s">
        <v>279</v>
      </c>
      <c r="Q11" t="str">
        <f>_xlfn.CONCAT("SQLServer_",Table13[[#This Row],[Original_Source_SQL_Server]],"_",Table13[[#This Row],[Original_Source_SQL_Database]],"/",Table13[[#This Row],[Streaming_vs_Batch]],"/MortgageOrigination/",Table13[[#This Row],[Original_Source_SQL_Schema]],".",Table13[[#This Row],[Original_Source_SQL_Table]])</f>
        <v>SQLServer_IC-SQL-SVR01_SmartApps/Streaming/MortgageOrigination/dbo.datApplicationSubmissions</v>
      </c>
      <c r="R11" s="7" t="s">
        <v>35</v>
      </c>
      <c r="S11" t="s">
        <v>38</v>
      </c>
      <c r="T11" t="s">
        <v>39</v>
      </c>
      <c r="U11" t="s">
        <v>35</v>
      </c>
      <c r="V11" t="s">
        <v>35</v>
      </c>
      <c r="W11" t="s">
        <v>35</v>
      </c>
      <c r="X11" t="s">
        <v>35</v>
      </c>
      <c r="Y11" t="s">
        <v>35</v>
      </c>
      <c r="Z11" t="str">
        <f>_xlfn.CONCAT("bronze_",Table13[[#This Row],[Original_Source_SQL_Server]], "_",Table13[[#This Row],[Original_Source_SQL_Database]],"")</f>
        <v>bronze_IC-SQL-SVR01_SmartApps</v>
      </c>
      <c r="AA11" t="str">
        <f>_xlfn.CONCAT("silver_",Table13[[#This Row],[Original_Source_SQL_Server]], "_",Table13[[#This Row],[Original_Source_SQL_Database]],"")</f>
        <v>silver_IC-SQL-SVR01_SmartApps</v>
      </c>
      <c r="AC11" s="2"/>
      <c r="AD11">
        <v>0</v>
      </c>
      <c r="AE11" t="str">
        <f t="shared" si="0"/>
        <v>UNION ALL SELECT 'Fact - Application Submissions - SmartApps DB (Deal Maker System)' AS [Dataset] , NEWID() AS [ELT_DataFactory_DataLake_To_DataLake_RawDataImportConfigList_GUID], 'Streaming' AS [Streaming_vs_Batch], 'im-realtimestreaming/smartapps' AS [EventHubs_Namespace_And_Instance_Name], 'IC-SQL-SVR01' AS [Original_Source_SQL_Server], 'SmartApps' AS [Original_Source_SQL_Database], 'dbo' AS [Original_Source_SQL_Schema], 'datApplicationSubmissions' AS [Original_Source_SQL_Table], 'imrealtimestreaming' AS [Source_BlobStorage_StorageAccount], 'rawdata' AS [Source_BlobStorage_Container], 'SQLServer_IC-SQL-SVR01_SmartApps/Streaming/MortgageOrigination/im-realtimestreaming/smartapps' AS [Source_BlobStorage_Directory], 'N/A' AS [Source_BlobStorage_FileName], 'avro' AS [Source_BlobStorage_FileExtention], 'Avro' AS [Source_BlobStorage_FileType], 'N/A' AS [Source_BlobStorage_ColumnDelimitter], 'tsuatstratusstorage' AS [Target_BlobStorage_StorageAccount], 'bronze' AS [Target_BlobStorage_Container], 'SQLServer_IC-SQL-SVR01_SmartApps/Streaming/MortgageOrigination/dbo.datApplicationSubmissions' AS [Target_BlobStorage_Directory], 'N/A' AS [Target_BlobStorage_FileName], 'parquet' AS [Target_BlobStorage_FileExtention], 'Parquet' AS [Target_BlobStorage_FileType], 'N/A' AS [Target_BlobStorage_ColumnDelimitter], 'N/A' AS [Archive_BlobStorage_Container], 'N/A' AS [Archive_BlobStorage_Directory], 'N/A' AS [Archive_MoveOrCopy], 'N/A' AS [Archive_Frequency], 'bronze_IC-SQL-SVR01_SmartApps' AS [Bronze_Layer_SQLServerlessSchemaName], 'silver_IC-SQL-SVR01_SmartApps' AS [Silver_Layer_SQLServerlessSchemaName], '' AS [Bronze_Layer_ExternalTable_ColumnDefinition], '' AS [Notes], SYSUTCDATETIME() AS [InsertDateTimeUTC], '0' AS [IsActive]</v>
      </c>
    </row>
    <row r="12" spans="1:31">
      <c r="A12" t="s">
        <v>134</v>
      </c>
      <c r="B12" t="s">
        <v>274</v>
      </c>
      <c r="C12" t="s">
        <v>275</v>
      </c>
      <c r="D12" t="s">
        <v>53</v>
      </c>
      <c r="E12" t="s">
        <v>54</v>
      </c>
      <c r="F12" t="s">
        <v>55</v>
      </c>
      <c r="G12" t="s">
        <v>135</v>
      </c>
      <c r="H12" t="s">
        <v>276</v>
      </c>
      <c r="I12" t="s">
        <v>37</v>
      </c>
      <c r="J12" s="2" t="str">
        <f>_xlfn.CONCAT("SQLServer_",Table13[[#This Row],[Original_Source_SQL_Server]],"_",Table13[[#This Row],[Original_Source_SQL_Database]],"/",Table13[[#This Row],[Streaming_vs_Batch]],"/MortgageOrigination/",Table13[[#This Row],[EventHubs_Namespace_And_Instance_Name]])</f>
        <v>SQLServer_IC-SQL-SVR01_SmartApps/Streaming/MortgageOrigination/im-realtimestreaming/smartapps</v>
      </c>
      <c r="K12" s="7" t="s">
        <v>35</v>
      </c>
      <c r="L12" t="s">
        <v>277</v>
      </c>
      <c r="M12" t="s">
        <v>278</v>
      </c>
      <c r="N12" t="s">
        <v>35</v>
      </c>
      <c r="O12" t="s">
        <v>36</v>
      </c>
      <c r="P12" t="s">
        <v>279</v>
      </c>
      <c r="Q12" t="str">
        <f>_xlfn.CONCAT("SQLServer_",Table13[[#This Row],[Original_Source_SQL_Server]],"_",Table13[[#This Row],[Original_Source_SQL_Database]],"/",Table13[[#This Row],[Streaming_vs_Batch]],"/MortgageOrigination/",Table13[[#This Row],[Original_Source_SQL_Schema]],".",Table13[[#This Row],[Original_Source_SQL_Table]])</f>
        <v>SQLServer_IC-SQL-SVR01_SmartApps/Streaming/MortgageOrigination/dbo.datBondApplicationApplicants</v>
      </c>
      <c r="R12" s="7" t="s">
        <v>35</v>
      </c>
      <c r="S12" t="s">
        <v>38</v>
      </c>
      <c r="T12" t="s">
        <v>39</v>
      </c>
      <c r="U12" t="s">
        <v>35</v>
      </c>
      <c r="V12" t="s">
        <v>35</v>
      </c>
      <c r="W12" t="s">
        <v>35</v>
      </c>
      <c r="X12" t="s">
        <v>35</v>
      </c>
      <c r="Y12" t="s">
        <v>35</v>
      </c>
      <c r="Z12" t="str">
        <f>_xlfn.CONCAT("bronze_",Table13[[#This Row],[Original_Source_SQL_Server]], "_",Table13[[#This Row],[Original_Source_SQL_Database]],"")</f>
        <v>bronze_IC-SQL-SVR01_SmartApps</v>
      </c>
      <c r="AA12" t="str">
        <f>_xlfn.CONCAT("silver_",Table13[[#This Row],[Original_Source_SQL_Server]], "_",Table13[[#This Row],[Original_Source_SQL_Database]],"")</f>
        <v>silver_IC-SQL-SVR01_SmartApps</v>
      </c>
      <c r="AC12" s="2"/>
      <c r="AD12">
        <v>0</v>
      </c>
      <c r="AE12" t="str">
        <f t="shared" si="0"/>
        <v>UNION ALL SELECT 'Fact - Bond Application Applicants - SmartApps DB (Deal Maker System)' AS [Dataset] , NEWID() AS [ELT_DataFactory_DataLake_To_DataLake_RawDataImportConfigList_GUID], 'Streaming' AS [Streaming_vs_Batch], 'im-realtimestreaming/smartapps' AS [EventHubs_Namespace_And_Instance_Name], 'IC-SQL-SVR01' AS [Original_Source_SQL_Server], 'SmartApps' AS [Original_Source_SQL_Database], 'dbo' AS [Original_Source_SQL_Schema], 'datBondApplicationApplicants' AS [Original_Source_SQL_Table], 'imrealtimestreaming' AS [Source_BlobStorage_StorageAccount], 'rawdata' AS [Source_BlobStorage_Container], 'SQLServer_IC-SQL-SVR01_SmartApps/Streaming/MortgageOrigination/im-realtimestreaming/smartapps' AS [Source_BlobStorage_Directory], 'N/A' AS [Source_BlobStorage_FileName], 'avro' AS [Source_BlobStorage_FileExtention], 'Avro' AS [Source_BlobStorage_FileType], 'N/A' AS [Source_BlobStorage_ColumnDelimitter], 'tsuatstratusstorage' AS [Target_BlobStorage_StorageAccount], 'bronze' AS [Target_BlobStorage_Container], 'SQLServer_IC-SQL-SVR01_SmartApps/Streaming/MortgageOrigination/dbo.datBondApplicationApplicants' AS [Target_BlobStorage_Directory], 'N/A' AS [Target_BlobStorage_FileName], 'parquet' AS [Target_BlobStorage_FileExtention], 'Parquet' AS [Target_BlobStorage_FileType], 'N/A' AS [Target_BlobStorage_ColumnDelimitter], 'N/A' AS [Archive_BlobStorage_Container], 'N/A' AS [Archive_BlobStorage_Directory], 'N/A' AS [Archive_MoveOrCopy], 'N/A' AS [Archive_Frequency], 'bronze_IC-SQL-SVR01_SmartApps' AS [Bronze_Layer_SQLServerlessSchemaName], 'silver_IC-SQL-SVR01_SmartApps' AS [Silver_Layer_SQLServerlessSchemaName], '' AS [Bronze_Layer_ExternalTable_ColumnDefinition], '' AS [Notes], SYSUTCDATETIME() AS [InsertDateTimeUTC], '0' AS [IsActive]</v>
      </c>
    </row>
    <row r="13" spans="1:31">
      <c r="A13" t="s">
        <v>136</v>
      </c>
      <c r="B13" t="s">
        <v>274</v>
      </c>
      <c r="C13" t="s">
        <v>275</v>
      </c>
      <c r="D13" t="s">
        <v>53</v>
      </c>
      <c r="E13" t="s">
        <v>54</v>
      </c>
      <c r="F13" t="s">
        <v>55</v>
      </c>
      <c r="G13" t="s">
        <v>137</v>
      </c>
      <c r="H13" t="s">
        <v>276</v>
      </c>
      <c r="I13" t="s">
        <v>37</v>
      </c>
      <c r="J13" s="2" t="str">
        <f>_xlfn.CONCAT("SQLServer_",Table13[[#This Row],[Original_Source_SQL_Server]],"_",Table13[[#This Row],[Original_Source_SQL_Database]],"/",Table13[[#This Row],[Streaming_vs_Batch]],"/MortgageOrigination/",Table13[[#This Row],[EventHubs_Namespace_And_Instance_Name]])</f>
        <v>SQLServer_IC-SQL-SVR01_SmartApps/Streaming/MortgageOrigination/im-realtimestreaming/smartapps</v>
      </c>
      <c r="K13" s="7" t="s">
        <v>35</v>
      </c>
      <c r="L13" t="s">
        <v>277</v>
      </c>
      <c r="M13" t="s">
        <v>278</v>
      </c>
      <c r="N13" t="s">
        <v>35</v>
      </c>
      <c r="O13" t="s">
        <v>36</v>
      </c>
      <c r="P13" t="s">
        <v>279</v>
      </c>
      <c r="Q13" t="str">
        <f>_xlfn.CONCAT("SQLServer_",Table13[[#This Row],[Original_Source_SQL_Server]],"_",Table13[[#This Row],[Original_Source_SQL_Database]],"/",Table13[[#This Row],[Streaming_vs_Batch]],"/MortgageOrigination/",Table13[[#This Row],[Original_Source_SQL_Schema]],".",Table13[[#This Row],[Original_Source_SQL_Table]])</f>
        <v>SQLServer_IC-SQL-SVR01_SmartApps/Streaming/MortgageOrigination/dbo.datBondApplicationBankRelations</v>
      </c>
      <c r="R13" s="7" t="s">
        <v>35</v>
      </c>
      <c r="S13" t="s">
        <v>38</v>
      </c>
      <c r="T13" t="s">
        <v>39</v>
      </c>
      <c r="U13" t="s">
        <v>35</v>
      </c>
      <c r="V13" t="s">
        <v>35</v>
      </c>
      <c r="W13" t="s">
        <v>35</v>
      </c>
      <c r="X13" t="s">
        <v>35</v>
      </c>
      <c r="Y13" t="s">
        <v>35</v>
      </c>
      <c r="Z13" t="str">
        <f>_xlfn.CONCAT("bronze_",Table13[[#This Row],[Original_Source_SQL_Server]], "_",Table13[[#This Row],[Original_Source_SQL_Database]],"")</f>
        <v>bronze_IC-SQL-SVR01_SmartApps</v>
      </c>
      <c r="AA13" t="str">
        <f>_xlfn.CONCAT("silver_",Table13[[#This Row],[Original_Source_SQL_Server]], "_",Table13[[#This Row],[Original_Source_SQL_Database]],"")</f>
        <v>silver_IC-SQL-SVR01_SmartApps</v>
      </c>
      <c r="AC13" s="2"/>
      <c r="AD13">
        <v>0</v>
      </c>
      <c r="AE13" t="str">
        <f t="shared" si="0"/>
        <v>UNION ALL SELECT 'Fact - Bond Application Bank Relations - SmartApps DB (Deal Maker System)' AS [Dataset] , NEWID() AS [ELT_DataFactory_DataLake_To_DataLake_RawDataImportConfigList_GUID], 'Streaming' AS [Streaming_vs_Batch], 'im-realtimestreaming/smartapps' AS [EventHubs_Namespace_And_Instance_Name], 'IC-SQL-SVR01' AS [Original_Source_SQL_Server], 'SmartApps' AS [Original_Source_SQL_Database], 'dbo' AS [Original_Source_SQL_Schema], 'datBondApplicationBankRelations' AS [Original_Source_SQL_Table], 'imrealtimestreaming' AS [Source_BlobStorage_StorageAccount], 'rawdata' AS [Source_BlobStorage_Container], 'SQLServer_IC-SQL-SVR01_SmartApps/Streaming/MortgageOrigination/im-realtimestreaming/smartapps' AS [Source_BlobStorage_Directory], 'N/A' AS [Source_BlobStorage_FileName], 'avro' AS [Source_BlobStorage_FileExtention], 'Avro' AS [Source_BlobStorage_FileType], 'N/A' AS [Source_BlobStorage_ColumnDelimitter], 'tsuatstratusstorage' AS [Target_BlobStorage_StorageAccount], 'bronze' AS [Target_BlobStorage_Container], 'SQLServer_IC-SQL-SVR01_SmartApps/Streaming/MortgageOrigination/dbo.datBondApplicationBankRelations' AS [Target_BlobStorage_Directory], 'N/A' AS [Target_BlobStorage_FileName], 'parquet' AS [Target_BlobStorage_FileExtention], 'Parquet' AS [Target_BlobStorage_FileType], 'N/A' AS [Target_BlobStorage_ColumnDelimitter], 'N/A' AS [Archive_BlobStorage_Container], 'N/A' AS [Archive_BlobStorage_Directory], 'N/A' AS [Archive_MoveOrCopy], 'N/A' AS [Archive_Frequency], 'bronze_IC-SQL-SVR01_SmartApps' AS [Bronze_Layer_SQLServerlessSchemaName], 'silver_IC-SQL-SVR01_SmartApps' AS [Silver_Layer_SQLServerlessSchemaName], '' AS [Bronze_Layer_ExternalTable_ColumnDefinition], '' AS [Notes], SYSUTCDATETIME() AS [InsertDateTimeUTC], '0' AS [IsActive]</v>
      </c>
    </row>
    <row r="14" spans="1:31">
      <c r="A14" t="s">
        <v>138</v>
      </c>
      <c r="B14" t="s">
        <v>274</v>
      </c>
      <c r="C14" t="s">
        <v>275</v>
      </c>
      <c r="D14" t="s">
        <v>53</v>
      </c>
      <c r="E14" t="s">
        <v>54</v>
      </c>
      <c r="F14" t="s">
        <v>55</v>
      </c>
      <c r="G14" t="s">
        <v>139</v>
      </c>
      <c r="H14" t="s">
        <v>276</v>
      </c>
      <c r="I14" t="s">
        <v>37</v>
      </c>
      <c r="J14" s="2" t="str">
        <f>_xlfn.CONCAT("SQLServer_",Table13[[#This Row],[Original_Source_SQL_Server]],"_",Table13[[#This Row],[Original_Source_SQL_Database]],"/",Table13[[#This Row],[Streaming_vs_Batch]],"/MortgageOrigination/",Table13[[#This Row],[EventHubs_Namespace_And_Instance_Name]])</f>
        <v>SQLServer_IC-SQL-SVR01_SmartApps/Streaming/MortgageOrigination/im-realtimestreaming/smartapps</v>
      </c>
      <c r="K14" s="7" t="s">
        <v>35</v>
      </c>
      <c r="L14" t="s">
        <v>277</v>
      </c>
      <c r="M14" t="s">
        <v>278</v>
      </c>
      <c r="N14" t="s">
        <v>35</v>
      </c>
      <c r="O14" t="s">
        <v>36</v>
      </c>
      <c r="P14" t="s">
        <v>279</v>
      </c>
      <c r="Q14" t="str">
        <f>_xlfn.CONCAT("SQLServer_",Table13[[#This Row],[Original_Source_SQL_Server]],"_",Table13[[#This Row],[Original_Source_SQL_Database]],"/",Table13[[#This Row],[Streaming_vs_Batch]],"/MortgageOrigination/",Table13[[#This Row],[Original_Source_SQL_Schema]],".",Table13[[#This Row],[Original_Source_SQL_Table]])</f>
        <v>SQLServer_IC-SQL-SVR01_SmartApps/Streaming/MortgageOrigination/dbo.datBondApplicationCommissionDetails</v>
      </c>
      <c r="R14" s="7" t="s">
        <v>35</v>
      </c>
      <c r="S14" t="s">
        <v>38</v>
      </c>
      <c r="T14" t="s">
        <v>39</v>
      </c>
      <c r="U14" t="s">
        <v>35</v>
      </c>
      <c r="V14" t="s">
        <v>35</v>
      </c>
      <c r="W14" t="s">
        <v>35</v>
      </c>
      <c r="X14" t="s">
        <v>35</v>
      </c>
      <c r="Y14" t="s">
        <v>35</v>
      </c>
      <c r="Z14" t="str">
        <f>_xlfn.CONCAT("bronze_",Table13[[#This Row],[Original_Source_SQL_Server]], "_",Table13[[#This Row],[Original_Source_SQL_Database]],"")</f>
        <v>bronze_IC-SQL-SVR01_SmartApps</v>
      </c>
      <c r="AA14" t="str">
        <f>_xlfn.CONCAT("silver_",Table13[[#This Row],[Original_Source_SQL_Server]], "_",Table13[[#This Row],[Original_Source_SQL_Database]],"")</f>
        <v>silver_IC-SQL-SVR01_SmartApps</v>
      </c>
      <c r="AC14" s="2"/>
      <c r="AD14">
        <v>0</v>
      </c>
      <c r="AE14" t="str">
        <f t="shared" si="0"/>
        <v>UNION ALL SELECT 'Fact - Bond Application Commision Details - SmartApps DB (Deal Maker System)' AS [Dataset] , NEWID() AS [ELT_DataFactory_DataLake_To_DataLake_RawDataImportConfigList_GUID], 'Streaming' AS [Streaming_vs_Batch], 'im-realtimestreaming/smartapps' AS [EventHubs_Namespace_And_Instance_Name], 'IC-SQL-SVR01' AS [Original_Source_SQL_Server], 'SmartApps' AS [Original_Source_SQL_Database], 'dbo' AS [Original_Source_SQL_Schema], 'datBondApplicationCommissionDetails' AS [Original_Source_SQL_Table], 'imrealtimestreaming' AS [Source_BlobStorage_StorageAccount], 'rawdata' AS [Source_BlobStorage_Container], 'SQLServer_IC-SQL-SVR01_SmartApps/Streaming/MortgageOrigination/im-realtimestreaming/smartapps' AS [Source_BlobStorage_Directory], 'N/A' AS [Source_BlobStorage_FileName], 'avro' AS [Source_BlobStorage_FileExtention], 'Avro' AS [Source_BlobStorage_FileType], 'N/A' AS [Source_BlobStorage_ColumnDelimitter], 'tsuatstratusstorage' AS [Target_BlobStorage_StorageAccount], 'bronze' AS [Target_BlobStorage_Container], 'SQLServer_IC-SQL-SVR01_SmartApps/Streaming/MortgageOrigination/dbo.datBondApplicationCommissionDetails' AS [Target_BlobStorage_Directory], 'N/A' AS [Target_BlobStorage_FileName], 'parquet' AS [Target_BlobStorage_FileExtention], 'Parquet' AS [Target_BlobStorage_FileType], 'N/A' AS [Target_BlobStorage_ColumnDelimitter], 'N/A' AS [Archive_BlobStorage_Container], 'N/A' AS [Archive_BlobStorage_Directory], 'N/A' AS [Archive_MoveOrCopy], 'N/A' AS [Archive_Frequency], 'bronze_IC-SQL-SVR01_SmartApps' AS [Bronze_Layer_SQLServerlessSchemaName], 'silver_IC-SQL-SVR01_SmartApps' AS [Silver_Layer_SQLServerlessSchemaName], '' AS [Bronze_Layer_ExternalTable_ColumnDefinition], '' AS [Notes], SYSUTCDATETIME() AS [InsertDateTimeUTC], '0' AS [IsActive]</v>
      </c>
    </row>
    <row r="15" spans="1:31">
      <c r="A15" t="s">
        <v>140</v>
      </c>
      <c r="B15" t="s">
        <v>274</v>
      </c>
      <c r="C15" t="s">
        <v>275</v>
      </c>
      <c r="D15" t="s">
        <v>53</v>
      </c>
      <c r="E15" t="s">
        <v>54</v>
      </c>
      <c r="F15" t="s">
        <v>55</v>
      </c>
      <c r="G15" t="s">
        <v>141</v>
      </c>
      <c r="H15" t="s">
        <v>276</v>
      </c>
      <c r="I15" t="s">
        <v>37</v>
      </c>
      <c r="J15" s="2" t="str">
        <f>_xlfn.CONCAT("SQLServer_",Table13[[#This Row],[Original_Source_SQL_Server]],"_",Table13[[#This Row],[Original_Source_SQL_Database]],"/",Table13[[#This Row],[Streaming_vs_Batch]],"/MortgageOrigination/",Table13[[#This Row],[EventHubs_Namespace_And_Instance_Name]])</f>
        <v>SQLServer_IC-SQL-SVR01_SmartApps/Streaming/MortgageOrigination/im-realtimestreaming/smartapps</v>
      </c>
      <c r="K15" s="7" t="s">
        <v>35</v>
      </c>
      <c r="L15" t="s">
        <v>277</v>
      </c>
      <c r="M15" t="s">
        <v>278</v>
      </c>
      <c r="N15" t="s">
        <v>35</v>
      </c>
      <c r="O15" t="s">
        <v>36</v>
      </c>
      <c r="P15" t="s">
        <v>279</v>
      </c>
      <c r="Q15" t="str">
        <f>_xlfn.CONCAT("SQLServer_",Table13[[#This Row],[Original_Source_SQL_Server]],"_",Table13[[#This Row],[Original_Source_SQL_Database]],"/",Table13[[#This Row],[Streaming_vs_Batch]],"/MortgageOrigination/",Table13[[#This Row],[Original_Source_SQL_Schema]],".",Table13[[#This Row],[Original_Source_SQL_Table]])</f>
        <v>SQLServer_IC-SQL-SVR01_SmartApps/Streaming/MortgageOrigination/dbo.datBondApplications</v>
      </c>
      <c r="R15" s="7" t="s">
        <v>35</v>
      </c>
      <c r="S15" t="s">
        <v>38</v>
      </c>
      <c r="T15" t="s">
        <v>39</v>
      </c>
      <c r="U15" t="s">
        <v>35</v>
      </c>
      <c r="V15" t="s">
        <v>35</v>
      </c>
      <c r="W15" t="s">
        <v>35</v>
      </c>
      <c r="X15" t="s">
        <v>35</v>
      </c>
      <c r="Y15" t="s">
        <v>35</v>
      </c>
      <c r="Z15" t="str">
        <f>_xlfn.CONCAT("bronze_",Table13[[#This Row],[Original_Source_SQL_Server]], "_",Table13[[#This Row],[Original_Source_SQL_Database]],"")</f>
        <v>bronze_IC-SQL-SVR01_SmartApps</v>
      </c>
      <c r="AA15" t="str">
        <f>_xlfn.CONCAT("silver_",Table13[[#This Row],[Original_Source_SQL_Server]], "_",Table13[[#This Row],[Original_Source_SQL_Database]],"")</f>
        <v>silver_IC-SQL-SVR01_SmartApps</v>
      </c>
      <c r="AC15" s="2"/>
      <c r="AD15">
        <v>0</v>
      </c>
      <c r="AE15" t="str">
        <f t="shared" si="0"/>
        <v>UNION ALL SELECT 'Fact - Bond Applications - SmartApps DB (Deal Maker System)' AS [Dataset] , NEWID() AS [ELT_DataFactory_DataLake_To_DataLake_RawDataImportConfigList_GUID], 'Streaming' AS [Streaming_vs_Batch], 'im-realtimestreaming/smartapps' AS [EventHubs_Namespace_And_Instance_Name], 'IC-SQL-SVR01' AS [Original_Source_SQL_Server], 'SmartApps' AS [Original_Source_SQL_Database], 'dbo' AS [Original_Source_SQL_Schema], 'datBondApplications' AS [Original_Source_SQL_Table], 'imrealtimestreaming' AS [Source_BlobStorage_StorageAccount], 'rawdata' AS [Source_BlobStorage_Container], 'SQLServer_IC-SQL-SVR01_SmartApps/Streaming/MortgageOrigination/im-realtimestreaming/smartapps' AS [Source_BlobStorage_Directory], 'N/A' AS [Source_BlobStorage_FileName], 'avro' AS [Source_BlobStorage_FileExtention], 'Avro' AS [Source_BlobStorage_FileType], 'N/A' AS [Source_BlobStorage_ColumnDelimitter], 'tsuatstratusstorage' AS [Target_BlobStorage_StorageAccount], 'bronze' AS [Target_BlobStorage_Container], 'SQLServer_IC-SQL-SVR01_SmartApps/Streaming/MortgageOrigination/dbo.datBondApplications' AS [Target_BlobStorage_Directory], 'N/A' AS [Target_BlobStorage_FileName], 'parquet' AS [Target_BlobStorage_FileExtention], 'Parquet' AS [Target_BlobStorage_FileType], 'N/A' AS [Target_BlobStorage_ColumnDelimitter], 'N/A' AS [Archive_BlobStorage_Container], 'N/A' AS [Archive_BlobStorage_Directory], 'N/A' AS [Archive_MoveOrCopy], 'N/A' AS [Archive_Frequency], 'bronze_IC-SQL-SVR01_SmartApps' AS [Bronze_Layer_SQLServerlessSchemaName], 'silver_IC-SQL-SVR01_SmartApps' AS [Silver_Layer_SQLServerlessSchemaName], '' AS [Bronze_Layer_ExternalTable_ColumnDefinition], '' AS [Notes], SYSUTCDATETIME() AS [InsertDateTimeUTC], '0' AS [IsActive]</v>
      </c>
    </row>
    <row r="16" spans="1:31">
      <c r="A16" t="s">
        <v>142</v>
      </c>
      <c r="B16" t="s">
        <v>274</v>
      </c>
      <c r="C16" t="s">
        <v>275</v>
      </c>
      <c r="D16" t="s">
        <v>53</v>
      </c>
      <c r="E16" t="s">
        <v>54</v>
      </c>
      <c r="F16" t="s">
        <v>55</v>
      </c>
      <c r="G16" t="s">
        <v>143</v>
      </c>
      <c r="H16" t="s">
        <v>276</v>
      </c>
      <c r="I16" t="s">
        <v>37</v>
      </c>
      <c r="J16" s="2" t="str">
        <f>_xlfn.CONCAT("SQLServer_",Table13[[#This Row],[Original_Source_SQL_Server]],"_",Table13[[#This Row],[Original_Source_SQL_Database]],"/",Table13[[#This Row],[Streaming_vs_Batch]],"/MortgageOrigination/",Table13[[#This Row],[EventHubs_Namespace_And_Instance_Name]])</f>
        <v>SQLServer_IC-SQL-SVR01_SmartApps/Streaming/MortgageOrigination/im-realtimestreaming/smartapps</v>
      </c>
      <c r="K16" s="7" t="s">
        <v>35</v>
      </c>
      <c r="L16" t="s">
        <v>277</v>
      </c>
      <c r="M16" t="s">
        <v>278</v>
      </c>
      <c r="N16" t="s">
        <v>35</v>
      </c>
      <c r="O16" t="s">
        <v>36</v>
      </c>
      <c r="P16" t="s">
        <v>279</v>
      </c>
      <c r="Q16" t="str">
        <f>_xlfn.CONCAT("SQLServer_",Table13[[#This Row],[Original_Source_SQL_Server]],"_",Table13[[#This Row],[Original_Source_SQL_Database]],"/",Table13[[#This Row],[Streaming_vs_Batch]],"/MortgageOrigination/",Table13[[#This Row],[Original_Source_SQL_Schema]],".",Table13[[#This Row],[Original_Source_SQL_Table]])</f>
        <v>SQLServer_IC-SQL-SVR01_SmartApps/Streaming/MortgageOrigination/dbo.datBondApplicationSubmissionApplicants</v>
      </c>
      <c r="R16" s="7" t="s">
        <v>35</v>
      </c>
      <c r="S16" t="s">
        <v>38</v>
      </c>
      <c r="T16" t="s">
        <v>39</v>
      </c>
      <c r="U16" t="s">
        <v>35</v>
      </c>
      <c r="V16" t="s">
        <v>35</v>
      </c>
      <c r="W16" t="s">
        <v>35</v>
      </c>
      <c r="X16" t="s">
        <v>35</v>
      </c>
      <c r="Y16" t="s">
        <v>35</v>
      </c>
      <c r="Z16" t="str">
        <f>_xlfn.CONCAT("bronze_",Table13[[#This Row],[Original_Source_SQL_Server]], "_",Table13[[#This Row],[Original_Source_SQL_Database]],"")</f>
        <v>bronze_IC-SQL-SVR01_SmartApps</v>
      </c>
      <c r="AA16" t="str">
        <f>_xlfn.CONCAT("silver_",Table13[[#This Row],[Original_Source_SQL_Server]], "_",Table13[[#This Row],[Original_Source_SQL_Database]],"")</f>
        <v>silver_IC-SQL-SVR01_SmartApps</v>
      </c>
      <c r="AC16" s="2"/>
      <c r="AD16">
        <v>0</v>
      </c>
      <c r="AE16" t="str">
        <f t="shared" si="0"/>
        <v>UNION ALL SELECT 'Fact - Bond Application Submission Applicants - SmartApps DB (Deal Maker System)' AS [Dataset] , NEWID() AS [ELT_DataFactory_DataLake_To_DataLake_RawDataImportConfigList_GUID], 'Streaming' AS [Streaming_vs_Batch], 'im-realtimestreaming/smartapps' AS [EventHubs_Namespace_And_Instance_Name], 'IC-SQL-SVR01' AS [Original_Source_SQL_Server], 'SmartApps' AS [Original_Source_SQL_Database], 'dbo' AS [Original_Source_SQL_Schema], 'datBondApplicationSubmissionApplicants' AS [Original_Source_SQL_Table], 'imrealtimestreaming' AS [Source_BlobStorage_StorageAccount], 'rawdata' AS [Source_BlobStorage_Container], 'SQLServer_IC-SQL-SVR01_SmartApps/Streaming/MortgageOrigination/im-realtimestreaming/smartapps' AS [Source_BlobStorage_Directory], 'N/A' AS [Source_BlobStorage_FileName], 'avro' AS [Source_BlobStorage_FileExtention], 'Avro' AS [Source_BlobStorage_FileType], 'N/A' AS [Source_BlobStorage_ColumnDelimitter], 'tsuatstratusstorage' AS [Target_BlobStorage_StorageAccount], 'bronze' AS [Target_BlobStorage_Container], 'SQLServer_IC-SQL-SVR01_SmartApps/Streaming/MortgageOrigination/dbo.datBondApplicationSubmissionApplicants' AS [Target_BlobStorage_Directory], 'N/A' AS [Target_BlobStorage_FileName], 'parquet' AS [Target_BlobStorage_FileExtention], 'Parquet' AS [Target_BlobStorage_FileType], 'N/A' AS [Target_BlobStorage_ColumnDelimitter], 'N/A' AS [Archive_BlobStorage_Container], 'N/A' AS [Archive_BlobStorage_Directory], 'N/A' AS [Archive_MoveOrCopy], 'N/A' AS [Archive_Frequency], 'bronze_IC-SQL-SVR01_SmartApps' AS [Bronze_Layer_SQLServerlessSchemaName], 'silver_IC-SQL-SVR01_SmartApps' AS [Silver_Layer_SQLServerlessSchemaName], '' AS [Bronze_Layer_ExternalTable_ColumnDefinition], '' AS [Notes], SYSUTCDATETIME() AS [InsertDateTimeUTC], '0' AS [IsActive]</v>
      </c>
    </row>
    <row r="17" spans="1:31">
      <c r="A17" t="s">
        <v>144</v>
      </c>
      <c r="B17" t="s">
        <v>274</v>
      </c>
      <c r="C17" t="s">
        <v>275</v>
      </c>
      <c r="D17" t="s">
        <v>53</v>
      </c>
      <c r="E17" t="s">
        <v>54</v>
      </c>
      <c r="F17" t="s">
        <v>55</v>
      </c>
      <c r="G17" t="s">
        <v>145</v>
      </c>
      <c r="H17" t="s">
        <v>276</v>
      </c>
      <c r="I17" t="s">
        <v>37</v>
      </c>
      <c r="J17" s="2" t="str">
        <f>_xlfn.CONCAT("SQLServer_",Table13[[#This Row],[Original_Source_SQL_Server]],"_",Table13[[#This Row],[Original_Source_SQL_Database]],"/",Table13[[#This Row],[Streaming_vs_Batch]],"/MortgageOrigination/",Table13[[#This Row],[EventHubs_Namespace_And_Instance_Name]])</f>
        <v>SQLServer_IC-SQL-SVR01_SmartApps/Streaming/MortgageOrigination/im-realtimestreaming/smartapps</v>
      </c>
      <c r="K17" s="7" t="s">
        <v>35</v>
      </c>
      <c r="L17" t="s">
        <v>277</v>
      </c>
      <c r="M17" t="s">
        <v>278</v>
      </c>
      <c r="N17" t="s">
        <v>35</v>
      </c>
      <c r="O17" t="s">
        <v>36</v>
      </c>
      <c r="P17" t="s">
        <v>279</v>
      </c>
      <c r="Q17" t="str">
        <f>_xlfn.CONCAT("SQLServer_",Table13[[#This Row],[Original_Source_SQL_Server]],"_",Table13[[#This Row],[Original_Source_SQL_Database]],"/",Table13[[#This Row],[Streaming_vs_Batch]],"/MortgageOrigination/",Table13[[#This Row],[Original_Source_SQL_Schema]],".",Table13[[#This Row],[Original_Source_SQL_Table]])</f>
        <v>SQLServer_IC-SQL-SVR01_SmartApps/Streaming/MortgageOrigination/dbo.datBondApplicationSubmissionBanks</v>
      </c>
      <c r="R17" s="7" t="s">
        <v>35</v>
      </c>
      <c r="S17" t="s">
        <v>38</v>
      </c>
      <c r="T17" t="s">
        <v>39</v>
      </c>
      <c r="U17" t="s">
        <v>35</v>
      </c>
      <c r="V17" t="s">
        <v>35</v>
      </c>
      <c r="W17" t="s">
        <v>35</v>
      </c>
      <c r="X17" t="s">
        <v>35</v>
      </c>
      <c r="Y17" t="s">
        <v>35</v>
      </c>
      <c r="Z17" t="str">
        <f>_xlfn.CONCAT("bronze_",Table13[[#This Row],[Original_Source_SQL_Server]], "_",Table13[[#This Row],[Original_Source_SQL_Database]],"")</f>
        <v>bronze_IC-SQL-SVR01_SmartApps</v>
      </c>
      <c r="AA17" t="str">
        <f>_xlfn.CONCAT("silver_",Table13[[#This Row],[Original_Source_SQL_Server]], "_",Table13[[#This Row],[Original_Source_SQL_Database]],"")</f>
        <v>silver_IC-SQL-SVR01_SmartApps</v>
      </c>
      <c r="AC17" s="2"/>
      <c r="AD17">
        <v>0</v>
      </c>
      <c r="AE17" t="str">
        <f t="shared" si="0"/>
        <v>UNION ALL SELECT 'Fact - Bond Application Submission Banks - SmartApps DB (Deal Maker System)' AS [Dataset] , NEWID() AS [ELT_DataFactory_DataLake_To_DataLake_RawDataImportConfigList_GUID], 'Streaming' AS [Streaming_vs_Batch], 'im-realtimestreaming/smartapps' AS [EventHubs_Namespace_And_Instance_Name], 'IC-SQL-SVR01' AS [Original_Source_SQL_Server], 'SmartApps' AS [Original_Source_SQL_Database], 'dbo' AS [Original_Source_SQL_Schema], 'datBondApplicationSubmissionBanks' AS [Original_Source_SQL_Table], 'imrealtimestreaming' AS [Source_BlobStorage_StorageAccount], 'rawdata' AS [Source_BlobStorage_Container], 'SQLServer_IC-SQL-SVR01_SmartApps/Streaming/MortgageOrigination/im-realtimestreaming/smartapps' AS [Source_BlobStorage_Directory], 'N/A' AS [Source_BlobStorage_FileName], 'avro' AS [Source_BlobStorage_FileExtention], 'Avro' AS [Source_BlobStorage_FileType], 'N/A' AS [Source_BlobStorage_ColumnDelimitter], 'tsuatstratusstorage' AS [Target_BlobStorage_StorageAccount], 'bronze' AS [Target_BlobStorage_Container], 'SQLServer_IC-SQL-SVR01_SmartApps/Streaming/MortgageOrigination/dbo.datBondApplicationSubmissionBanks' AS [Target_BlobStorage_Directory], 'N/A' AS [Target_BlobStorage_FileName], 'parquet' AS [Target_BlobStorage_FileExtention], 'Parquet' AS [Target_BlobStorage_FileType], 'N/A' AS [Target_BlobStorage_ColumnDelimitter], 'N/A' AS [Archive_BlobStorage_Container], 'N/A' AS [Archive_BlobStorage_Directory], 'N/A' AS [Archive_MoveOrCopy], 'N/A' AS [Archive_Frequency], 'bronze_IC-SQL-SVR01_SmartApps' AS [Bronze_Layer_SQLServerlessSchemaName], 'silver_IC-SQL-SVR01_SmartApps' AS [Silver_Layer_SQLServerlessSchemaName], '' AS [Bronze_Layer_ExternalTable_ColumnDefinition], '' AS [Notes], SYSUTCDATETIME() AS [InsertDateTimeUTC], '0' AS [IsActive]</v>
      </c>
    </row>
    <row r="18" spans="1:31">
      <c r="A18" t="s">
        <v>146</v>
      </c>
      <c r="B18" t="s">
        <v>274</v>
      </c>
      <c r="C18" t="s">
        <v>275</v>
      </c>
      <c r="D18" t="s">
        <v>53</v>
      </c>
      <c r="E18" t="s">
        <v>54</v>
      </c>
      <c r="F18" t="s">
        <v>55</v>
      </c>
      <c r="G18" t="s">
        <v>147</v>
      </c>
      <c r="H18" t="s">
        <v>276</v>
      </c>
      <c r="I18" t="s">
        <v>37</v>
      </c>
      <c r="J18" s="2" t="str">
        <f>_xlfn.CONCAT("SQLServer_",Table13[[#This Row],[Original_Source_SQL_Server]],"_",Table13[[#This Row],[Original_Source_SQL_Database]],"/",Table13[[#This Row],[Streaming_vs_Batch]],"/MortgageOrigination/",Table13[[#This Row],[EventHubs_Namespace_And_Instance_Name]])</f>
        <v>SQLServer_IC-SQL-SVR01_SmartApps/Streaming/MortgageOrigination/im-realtimestreaming/smartapps</v>
      </c>
      <c r="K18" s="7" t="s">
        <v>35</v>
      </c>
      <c r="L18" t="s">
        <v>277</v>
      </c>
      <c r="M18" t="s">
        <v>278</v>
      </c>
      <c r="N18" t="s">
        <v>35</v>
      </c>
      <c r="O18" t="s">
        <v>36</v>
      </c>
      <c r="P18" t="s">
        <v>279</v>
      </c>
      <c r="Q18" t="str">
        <f>_xlfn.CONCAT("SQLServer_",Table13[[#This Row],[Original_Source_SQL_Server]],"_",Table13[[#This Row],[Original_Source_SQL_Database]],"/",Table13[[#This Row],[Streaming_vs_Batch]],"/MortgageOrigination/",Table13[[#This Row],[Original_Source_SQL_Schema]],".",Table13[[#This Row],[Original_Source_SQL_Table]])</f>
        <v>SQLServer_IC-SQL-SVR01_SmartApps/Streaming/MortgageOrigination/dbo.datBondApplicationSubmissionInsuranceDetails</v>
      </c>
      <c r="R18" s="7" t="s">
        <v>35</v>
      </c>
      <c r="S18" t="s">
        <v>38</v>
      </c>
      <c r="T18" t="s">
        <v>39</v>
      </c>
      <c r="U18" t="s">
        <v>35</v>
      </c>
      <c r="V18" t="s">
        <v>35</v>
      </c>
      <c r="W18" t="s">
        <v>35</v>
      </c>
      <c r="X18" t="s">
        <v>35</v>
      </c>
      <c r="Y18" t="s">
        <v>35</v>
      </c>
      <c r="Z18" t="str">
        <f>_xlfn.CONCAT("bronze_",Table13[[#This Row],[Original_Source_SQL_Server]], "_",Table13[[#This Row],[Original_Source_SQL_Database]],"")</f>
        <v>bronze_IC-SQL-SVR01_SmartApps</v>
      </c>
      <c r="AA18" t="str">
        <f>_xlfn.CONCAT("silver_",Table13[[#This Row],[Original_Source_SQL_Server]], "_",Table13[[#This Row],[Original_Source_SQL_Database]],"")</f>
        <v>silver_IC-SQL-SVR01_SmartApps</v>
      </c>
      <c r="AC18" s="2"/>
      <c r="AD18">
        <v>0</v>
      </c>
      <c r="AE18" t="str">
        <f t="shared" si="0"/>
        <v>UNION ALL SELECT 'Fact - Bons Application Submission Insurance Details - SmartApps DB (Deal Maker System)' AS [Dataset] , NEWID() AS [ELT_DataFactory_DataLake_To_DataLake_RawDataImportConfigList_GUID], 'Streaming' AS [Streaming_vs_Batch], 'im-realtimestreaming/smartapps' AS [EventHubs_Namespace_And_Instance_Name], 'IC-SQL-SVR01' AS [Original_Source_SQL_Server], 'SmartApps' AS [Original_Source_SQL_Database], 'dbo' AS [Original_Source_SQL_Schema], 'datBondApplicationSubmissionInsuranceDetails' AS [Original_Source_SQL_Table], 'imrealtimestreaming' AS [Source_BlobStorage_StorageAccount], 'rawdata' AS [Source_BlobStorage_Container], 'SQLServer_IC-SQL-SVR01_SmartApps/Streaming/MortgageOrigination/im-realtimestreaming/smartapps' AS [Source_BlobStorage_Directory], 'N/A' AS [Source_BlobStorage_FileName], 'avro' AS [Source_BlobStorage_FileExtention], 'Avro' AS [Source_BlobStorage_FileType], 'N/A' AS [Source_BlobStorage_ColumnDelimitter], 'tsuatstratusstorage' AS [Target_BlobStorage_StorageAccount], 'bronze' AS [Target_BlobStorage_Container], 'SQLServer_IC-SQL-SVR01_SmartApps/Streaming/MortgageOrigination/dbo.datBondApplicationSubmissionInsuranceDetails' AS [Target_BlobStorage_Directory], 'N/A' AS [Target_BlobStorage_FileName], 'parquet' AS [Target_BlobStorage_FileExtention], 'Parquet' AS [Target_BlobStorage_FileType], 'N/A' AS [Target_BlobStorage_ColumnDelimitter], 'N/A' AS [Archive_BlobStorage_Container], 'N/A' AS [Archive_BlobStorage_Directory], 'N/A' AS [Archive_MoveOrCopy], 'N/A' AS [Archive_Frequency], 'bronze_IC-SQL-SVR01_SmartApps' AS [Bronze_Layer_SQLServerlessSchemaName], 'silver_IC-SQL-SVR01_SmartApps' AS [Silver_Layer_SQLServerlessSchemaName], '' AS [Bronze_Layer_ExternalTable_ColumnDefinition], '' AS [Notes], SYSUTCDATETIME() AS [InsertDateTimeUTC], '0' AS [IsActive]</v>
      </c>
    </row>
    <row r="19" spans="1:31">
      <c r="A19" t="s">
        <v>148</v>
      </c>
      <c r="B19" t="s">
        <v>274</v>
      </c>
      <c r="C19" t="s">
        <v>275</v>
      </c>
      <c r="D19" t="s">
        <v>53</v>
      </c>
      <c r="E19" t="s">
        <v>54</v>
      </c>
      <c r="F19" t="s">
        <v>55</v>
      </c>
      <c r="G19" t="s">
        <v>149</v>
      </c>
      <c r="H19" t="s">
        <v>276</v>
      </c>
      <c r="I19" t="s">
        <v>37</v>
      </c>
      <c r="J19" s="2" t="str">
        <f>_xlfn.CONCAT("SQLServer_",Table13[[#This Row],[Original_Source_SQL_Server]],"_",Table13[[#This Row],[Original_Source_SQL_Database]],"/",Table13[[#This Row],[Streaming_vs_Batch]],"/MortgageOrigination/",Table13[[#This Row],[EventHubs_Namespace_And_Instance_Name]])</f>
        <v>SQLServer_IC-SQL-SVR01_SmartApps/Streaming/MortgageOrigination/im-realtimestreaming/smartapps</v>
      </c>
      <c r="K19" s="7" t="s">
        <v>35</v>
      </c>
      <c r="L19" t="s">
        <v>277</v>
      </c>
      <c r="M19" t="s">
        <v>278</v>
      </c>
      <c r="N19" t="s">
        <v>35</v>
      </c>
      <c r="O19" t="s">
        <v>36</v>
      </c>
      <c r="P19" t="s">
        <v>279</v>
      </c>
      <c r="Q19" t="str">
        <f>_xlfn.CONCAT("SQLServer_",Table13[[#This Row],[Original_Source_SQL_Server]],"_",Table13[[#This Row],[Original_Source_SQL_Database]],"/",Table13[[#This Row],[Streaming_vs_Batch]],"/MortgageOrigination/",Table13[[#This Row],[Original_Source_SQL_Schema]],".",Table13[[#This Row],[Original_Source_SQL_Table]])</f>
        <v>SQLServer_IC-SQL-SVR01_SmartApps/Streaming/MortgageOrigination/dbo.datBondApplicationSubmissions</v>
      </c>
      <c r="R19" s="7" t="s">
        <v>35</v>
      </c>
      <c r="S19" t="s">
        <v>38</v>
      </c>
      <c r="T19" t="s">
        <v>39</v>
      </c>
      <c r="U19" t="s">
        <v>35</v>
      </c>
      <c r="V19" t="s">
        <v>35</v>
      </c>
      <c r="W19" t="s">
        <v>35</v>
      </c>
      <c r="X19" t="s">
        <v>35</v>
      </c>
      <c r="Y19" t="s">
        <v>35</v>
      </c>
      <c r="Z19" t="str">
        <f>_xlfn.CONCAT("bronze_",Table13[[#This Row],[Original_Source_SQL_Server]], "_",Table13[[#This Row],[Original_Source_SQL_Database]],"")</f>
        <v>bronze_IC-SQL-SVR01_SmartApps</v>
      </c>
      <c r="AA19" t="str">
        <f>_xlfn.CONCAT("silver_",Table13[[#This Row],[Original_Source_SQL_Server]], "_",Table13[[#This Row],[Original_Source_SQL_Database]],"")</f>
        <v>silver_IC-SQL-SVR01_SmartApps</v>
      </c>
      <c r="AC19" s="2"/>
      <c r="AD19">
        <v>0</v>
      </c>
      <c r="AE19" t="str">
        <f t="shared" si="0"/>
        <v>UNION ALL SELECT 'Fact - Bond Application Submissions - SmartApps DB (Deal Maker System)' AS [Dataset] , NEWID() AS [ELT_DataFactory_DataLake_To_DataLake_RawDataImportConfigList_GUID], 'Streaming' AS [Streaming_vs_Batch], 'im-realtimestreaming/smartapps' AS [EventHubs_Namespace_And_Instance_Name], 'IC-SQL-SVR01' AS [Original_Source_SQL_Server], 'SmartApps' AS [Original_Source_SQL_Database], 'dbo' AS [Original_Source_SQL_Schema], 'datBondApplicationSubmissions' AS [Original_Source_SQL_Table], 'imrealtimestreaming' AS [Source_BlobStorage_StorageAccount], 'rawdata' AS [Source_BlobStorage_Container], 'SQLServer_IC-SQL-SVR01_SmartApps/Streaming/MortgageOrigination/im-realtimestreaming/smartapps' AS [Source_BlobStorage_Directory], 'N/A' AS [Source_BlobStorage_FileName], 'avro' AS [Source_BlobStorage_FileExtention], 'Avro' AS [Source_BlobStorage_FileType], 'N/A' AS [Source_BlobStorage_ColumnDelimitter], 'tsuatstratusstorage' AS [Target_BlobStorage_StorageAccount], 'bronze' AS [Target_BlobStorage_Container], 'SQLServer_IC-SQL-SVR01_SmartApps/Streaming/MortgageOrigination/dbo.datBondApplicationSubmissions' AS [Target_BlobStorage_Directory], 'N/A' AS [Target_BlobStorage_FileName], 'parquet' AS [Target_BlobStorage_FileExtention], 'Parquet' AS [Target_BlobStorage_FileType], 'N/A' AS [Target_BlobStorage_ColumnDelimitter], 'N/A' AS [Archive_BlobStorage_Container], 'N/A' AS [Archive_BlobStorage_Directory], 'N/A' AS [Archive_MoveOrCopy], 'N/A' AS [Archive_Frequency], 'bronze_IC-SQL-SVR01_SmartApps' AS [Bronze_Layer_SQLServerlessSchemaName], 'silver_IC-SQL-SVR01_SmartApps' AS [Silver_Layer_SQLServerlessSchemaName], '' AS [Bronze_Layer_ExternalTable_ColumnDefinition], '' AS [Notes], SYSUTCDATETIME() AS [InsertDateTimeUTC], '0' AS [IsActive]</v>
      </c>
    </row>
    <row r="20" spans="1:31">
      <c r="A20" t="s">
        <v>150</v>
      </c>
      <c r="B20" t="s">
        <v>274</v>
      </c>
      <c r="C20" t="s">
        <v>275</v>
      </c>
      <c r="D20" t="s">
        <v>53</v>
      </c>
      <c r="E20" t="s">
        <v>54</v>
      </c>
      <c r="F20" t="s">
        <v>55</v>
      </c>
      <c r="G20" t="s">
        <v>151</v>
      </c>
      <c r="H20" t="s">
        <v>276</v>
      </c>
      <c r="I20" t="s">
        <v>37</v>
      </c>
      <c r="J20" s="2" t="str">
        <f>_xlfn.CONCAT("SQLServer_",Table13[[#This Row],[Original_Source_SQL_Server]],"_",Table13[[#This Row],[Original_Source_SQL_Database]],"/",Table13[[#This Row],[Streaming_vs_Batch]],"/MortgageOrigination/",Table13[[#This Row],[EventHubs_Namespace_And_Instance_Name]])</f>
        <v>SQLServer_IC-SQL-SVR01_SmartApps/Streaming/MortgageOrigination/im-realtimestreaming/smartapps</v>
      </c>
      <c r="K20" s="7" t="s">
        <v>35</v>
      </c>
      <c r="L20" t="s">
        <v>277</v>
      </c>
      <c r="M20" t="s">
        <v>278</v>
      </c>
      <c r="N20" t="s">
        <v>35</v>
      </c>
      <c r="O20" t="s">
        <v>36</v>
      </c>
      <c r="P20" t="s">
        <v>279</v>
      </c>
      <c r="Q20" t="str">
        <f>_xlfn.CONCAT("SQLServer_",Table13[[#This Row],[Original_Source_SQL_Server]],"_",Table13[[#This Row],[Original_Source_SQL_Database]],"/",Table13[[#This Row],[Streaming_vs_Batch]],"/MortgageOrigination/",Table13[[#This Row],[Original_Source_SQL_Schema]],".",Table13[[#This Row],[Original_Source_SQL_Table]])</f>
        <v>SQLServer_IC-SQL-SVR01_SmartApps/Streaming/MortgageOrigination/dbo.datBondApplicationSubmissionStatuses</v>
      </c>
      <c r="R20" s="7" t="s">
        <v>35</v>
      </c>
      <c r="S20" t="s">
        <v>38</v>
      </c>
      <c r="T20" t="s">
        <v>39</v>
      </c>
      <c r="U20" t="s">
        <v>35</v>
      </c>
      <c r="V20" t="s">
        <v>35</v>
      </c>
      <c r="W20" t="s">
        <v>35</v>
      </c>
      <c r="X20" t="s">
        <v>35</v>
      </c>
      <c r="Y20" t="s">
        <v>35</v>
      </c>
      <c r="Z20" t="str">
        <f>_xlfn.CONCAT("bronze_",Table13[[#This Row],[Original_Source_SQL_Server]], "_",Table13[[#This Row],[Original_Source_SQL_Database]],"")</f>
        <v>bronze_IC-SQL-SVR01_SmartApps</v>
      </c>
      <c r="AA20" t="str">
        <f>_xlfn.CONCAT("silver_",Table13[[#This Row],[Original_Source_SQL_Server]], "_",Table13[[#This Row],[Original_Source_SQL_Database]],"")</f>
        <v>silver_IC-SQL-SVR01_SmartApps</v>
      </c>
      <c r="AC20" s="2"/>
      <c r="AD20">
        <v>0</v>
      </c>
      <c r="AE20" t="str">
        <f t="shared" si="0"/>
        <v>UNION ALL SELECT 'Fact - Bond Applications Submission Statusses - SmartApps DB (Deal Maker System)' AS [Dataset] , NEWID() AS [ELT_DataFactory_DataLake_To_DataLake_RawDataImportConfigList_GUID], 'Streaming' AS [Streaming_vs_Batch], 'im-realtimestreaming/smartapps' AS [EventHubs_Namespace_And_Instance_Name], 'IC-SQL-SVR01' AS [Original_Source_SQL_Server], 'SmartApps' AS [Original_Source_SQL_Database], 'dbo' AS [Original_Source_SQL_Schema], 'datBondApplicationSubmissionStatuses' AS [Original_Source_SQL_Table], 'imrealtimestreaming' AS [Source_BlobStorage_StorageAccount], 'rawdata' AS [Source_BlobStorage_Container], 'SQLServer_IC-SQL-SVR01_SmartApps/Streaming/MortgageOrigination/im-realtimestreaming/smartapps' AS [Source_BlobStorage_Directory], 'N/A' AS [Source_BlobStorage_FileName], 'avro' AS [Source_BlobStorage_FileExtention], 'Avro' AS [Source_BlobStorage_FileType], 'N/A' AS [Source_BlobStorage_ColumnDelimitter], 'tsuatstratusstorage' AS [Target_BlobStorage_StorageAccount], 'bronze' AS [Target_BlobStorage_Container], 'SQLServer_IC-SQL-SVR01_SmartApps/Streaming/MortgageOrigination/dbo.datBondApplicationSubmissionStatuses' AS [Target_BlobStorage_Directory], 'N/A' AS [Target_BlobStorage_FileName], 'parquet' AS [Target_BlobStorage_FileExtention], 'Parquet' AS [Target_BlobStorage_FileType], 'N/A' AS [Target_BlobStorage_ColumnDelimitter], 'N/A' AS [Archive_BlobStorage_Container], 'N/A' AS [Archive_BlobStorage_Directory], 'N/A' AS [Archive_MoveOrCopy], 'N/A' AS [Archive_Frequency], 'bronze_IC-SQL-SVR01_SmartApps' AS [Bronze_Layer_SQLServerlessSchemaName], 'silver_IC-SQL-SVR01_SmartApps' AS [Silver_Layer_SQLServerlessSchemaName], '' AS [Bronze_Layer_ExternalTable_ColumnDefinition], '' AS [Notes], SYSUTCDATETIME() AS [InsertDateTimeUTC], '0' AS [IsActive]</v>
      </c>
    </row>
    <row r="21" spans="1:31">
      <c r="A21" t="s">
        <v>152</v>
      </c>
      <c r="B21" t="s">
        <v>274</v>
      </c>
      <c r="C21" t="s">
        <v>275</v>
      </c>
      <c r="D21" t="s">
        <v>53</v>
      </c>
      <c r="E21" t="s">
        <v>54</v>
      </c>
      <c r="F21" t="s">
        <v>55</v>
      </c>
      <c r="G21" t="s">
        <v>153</v>
      </c>
      <c r="H21" t="s">
        <v>276</v>
      </c>
      <c r="I21" t="s">
        <v>37</v>
      </c>
      <c r="J21" s="2" t="str">
        <f>_xlfn.CONCAT("SQLServer_",Table13[[#This Row],[Original_Source_SQL_Server]],"_",Table13[[#This Row],[Original_Source_SQL_Database]],"/",Table13[[#This Row],[Streaming_vs_Batch]],"/MortgageOrigination/",Table13[[#This Row],[EventHubs_Namespace_And_Instance_Name]])</f>
        <v>SQLServer_IC-SQL-SVR01_SmartApps/Streaming/MortgageOrigination/im-realtimestreaming/smartapps</v>
      </c>
      <c r="K21" s="7" t="s">
        <v>35</v>
      </c>
      <c r="L21" t="s">
        <v>277</v>
      </c>
      <c r="M21" t="s">
        <v>278</v>
      </c>
      <c r="N21" t="s">
        <v>35</v>
      </c>
      <c r="O21" t="s">
        <v>36</v>
      </c>
      <c r="P21" t="s">
        <v>279</v>
      </c>
      <c r="Q21" t="str">
        <f>_xlfn.CONCAT("SQLServer_",Table13[[#This Row],[Original_Source_SQL_Server]],"_",Table13[[#This Row],[Original_Source_SQL_Database]],"/",Table13[[#This Row],[Streaming_vs_Batch]],"/MortgageOrigination/",Table13[[#This Row],[Original_Source_SQL_Schema]],".",Table13[[#This Row],[Original_Source_SQL_Table]])</f>
        <v>SQLServer_IC-SQL-SVR01_SmartApps/Streaming/MortgageOrigination/dbo.datBondApplicationSubmissionApplicantBankAcc</v>
      </c>
      <c r="R21" s="7" t="s">
        <v>35</v>
      </c>
      <c r="S21" t="s">
        <v>38</v>
      </c>
      <c r="T21" t="s">
        <v>39</v>
      </c>
      <c r="U21" t="s">
        <v>35</v>
      </c>
      <c r="V21" t="s">
        <v>35</v>
      </c>
      <c r="W21" t="s">
        <v>35</v>
      </c>
      <c r="X21" t="s">
        <v>35</v>
      </c>
      <c r="Y21" t="s">
        <v>35</v>
      </c>
      <c r="Z21" t="str">
        <f>_xlfn.CONCAT("bronze_",Table13[[#This Row],[Original_Source_SQL_Server]], "_",Table13[[#This Row],[Original_Source_SQL_Database]],"")</f>
        <v>bronze_IC-SQL-SVR01_SmartApps</v>
      </c>
      <c r="AA21" t="str">
        <f>_xlfn.CONCAT("silver_",Table13[[#This Row],[Original_Source_SQL_Server]], "_",Table13[[#This Row],[Original_Source_SQL_Database]],"")</f>
        <v>silver_IC-SQL-SVR01_SmartApps</v>
      </c>
      <c r="AC21" s="2"/>
      <c r="AD21">
        <v>0</v>
      </c>
      <c r="AE21" t="str">
        <f t="shared" si="0"/>
        <v>UNION ALL SELECT 'Fact - Bond Application Submission Applicant Bank Acc - SmartApps DB (Deal Maker System)' AS [Dataset] , NEWID() AS [ELT_DataFactory_DataLake_To_DataLake_RawDataImportConfigList_GUID], 'Streaming' AS [Streaming_vs_Batch], 'im-realtimestreaming/smartapps' AS [EventHubs_Namespace_And_Instance_Name], 'IC-SQL-SVR01' AS [Original_Source_SQL_Server], 'SmartApps' AS [Original_Source_SQL_Database], 'dbo' AS [Original_Source_SQL_Schema], 'datBondApplicationSubmissionApplicantBankAcc' AS [Original_Source_SQL_Table], 'imrealtimestreaming' AS [Source_BlobStorage_StorageAccount], 'rawdata' AS [Source_BlobStorage_Container], 'SQLServer_IC-SQL-SVR01_SmartApps/Streaming/MortgageOrigination/im-realtimestreaming/smartapps' AS [Source_BlobStorage_Directory], 'N/A' AS [Source_BlobStorage_FileName], 'avro' AS [Source_BlobStorage_FileExtention], 'Avro' AS [Source_BlobStorage_FileType], 'N/A' AS [Source_BlobStorage_ColumnDelimitter], 'tsuatstratusstorage' AS [Target_BlobStorage_StorageAccount], 'bronze' AS [Target_BlobStorage_Container], 'SQLServer_IC-SQL-SVR01_SmartApps/Streaming/MortgageOrigination/dbo.datBondApplicationSubmissionApplicantBankAcc' AS [Target_BlobStorage_Directory], 'N/A' AS [Target_BlobStorage_FileName], 'parquet' AS [Target_BlobStorage_FileExtention], 'Parquet' AS [Target_BlobStorage_FileType], 'N/A' AS [Target_BlobStorage_ColumnDelimitter], 'N/A' AS [Archive_BlobStorage_Container], 'N/A' AS [Archive_BlobStorage_Directory], 'N/A' AS [Archive_MoveOrCopy], 'N/A' AS [Archive_Frequency], 'bronze_IC-SQL-SVR01_SmartApps' AS [Bronze_Layer_SQLServerlessSchemaName], 'silver_IC-SQL-SVR01_SmartApps' AS [Silver_Layer_SQLServerlessSchemaName], '' AS [Bronze_Layer_ExternalTable_ColumnDefinition], '' AS [Notes], SYSUTCDATETIME() AS [InsertDateTimeUTC], '0' AS [IsActive]</v>
      </c>
    </row>
    <row r="22" spans="1:31">
      <c r="A22" t="s">
        <v>154</v>
      </c>
      <c r="B22" t="s">
        <v>274</v>
      </c>
      <c r="C22" t="s">
        <v>275</v>
      </c>
      <c r="D22" t="s">
        <v>53</v>
      </c>
      <c r="E22" t="s">
        <v>54</v>
      </c>
      <c r="F22" t="s">
        <v>55</v>
      </c>
      <c r="G22" t="s">
        <v>155</v>
      </c>
      <c r="H22" t="s">
        <v>276</v>
      </c>
      <c r="I22" t="s">
        <v>37</v>
      </c>
      <c r="J22" s="2" t="str">
        <f>_xlfn.CONCAT("SQLServer_",Table13[[#This Row],[Original_Source_SQL_Server]],"_",Table13[[#This Row],[Original_Source_SQL_Database]],"/",Table13[[#This Row],[Streaming_vs_Batch]],"/MortgageOrigination/",Table13[[#This Row],[EventHubs_Namespace_And_Instance_Name]])</f>
        <v>SQLServer_IC-SQL-SVR01_SmartApps/Streaming/MortgageOrigination/im-realtimestreaming/smartapps</v>
      </c>
      <c r="K22" s="7" t="s">
        <v>35</v>
      </c>
      <c r="L22" t="s">
        <v>277</v>
      </c>
      <c r="M22" t="s">
        <v>278</v>
      </c>
      <c r="N22" t="s">
        <v>35</v>
      </c>
      <c r="O22" t="s">
        <v>36</v>
      </c>
      <c r="P22" t="s">
        <v>279</v>
      </c>
      <c r="Q22" t="str">
        <f>_xlfn.CONCAT("SQLServer_",Table13[[#This Row],[Original_Source_SQL_Server]],"_",Table13[[#This Row],[Original_Source_SQL_Database]],"/",Table13[[#This Row],[Streaming_vs_Batch]],"/MortgageOrigination/",Table13[[#This Row],[Original_Source_SQL_Schema]],".",Table13[[#This Row],[Original_Source_SQL_Table]])</f>
        <v>SQLServer_IC-SQL-SVR01_SmartApps/Streaming/MortgageOrigination/dbo.datPresubmissionApplication</v>
      </c>
      <c r="R22" s="7" t="s">
        <v>35</v>
      </c>
      <c r="S22" t="s">
        <v>38</v>
      </c>
      <c r="T22" t="s">
        <v>39</v>
      </c>
      <c r="U22" t="s">
        <v>35</v>
      </c>
      <c r="V22" t="s">
        <v>35</v>
      </c>
      <c r="W22" t="s">
        <v>35</v>
      </c>
      <c r="X22" t="s">
        <v>35</v>
      </c>
      <c r="Y22" t="s">
        <v>35</v>
      </c>
      <c r="Z22" t="str">
        <f>_xlfn.CONCAT("bronze_",Table13[[#This Row],[Original_Source_SQL_Server]], "_",Table13[[#This Row],[Original_Source_SQL_Database]],"")</f>
        <v>bronze_IC-SQL-SVR01_SmartApps</v>
      </c>
      <c r="AA22" t="str">
        <f>_xlfn.CONCAT("silver_",Table13[[#This Row],[Original_Source_SQL_Server]], "_",Table13[[#This Row],[Original_Source_SQL_Database]],"")</f>
        <v>silver_IC-SQL-SVR01_SmartApps</v>
      </c>
      <c r="AC22" s="2"/>
      <c r="AD22">
        <v>0</v>
      </c>
      <c r="AE22" t="str">
        <f t="shared" si="0"/>
        <v>UNION ALL SELECT 'Fact - PreSubmission Application - SmartApps DB (Deal Maker System)' AS [Dataset] , NEWID() AS [ELT_DataFactory_DataLake_To_DataLake_RawDataImportConfigList_GUID], 'Streaming' AS [Streaming_vs_Batch], 'im-realtimestreaming/smartapps' AS [EventHubs_Namespace_And_Instance_Name], 'IC-SQL-SVR01' AS [Original_Source_SQL_Server], 'SmartApps' AS [Original_Source_SQL_Database], 'dbo' AS [Original_Source_SQL_Schema], 'datPresubmissionApplication' AS [Original_Source_SQL_Table], 'imrealtimestreaming' AS [Source_BlobStorage_StorageAccount], 'rawdata' AS [Source_BlobStorage_Container], 'SQLServer_IC-SQL-SVR01_SmartApps/Streaming/MortgageOrigination/im-realtimestreaming/smartapps' AS [Source_BlobStorage_Directory], 'N/A' AS [Source_BlobStorage_FileName], 'avro' AS [Source_BlobStorage_FileExtention], 'Avro' AS [Source_BlobStorage_FileType], 'N/A' AS [Source_BlobStorage_ColumnDelimitter], 'tsuatstratusstorage' AS [Target_BlobStorage_StorageAccount], 'bronze' AS [Target_BlobStorage_Container], 'SQLServer_IC-SQL-SVR01_SmartApps/Streaming/MortgageOrigination/dbo.datPresubmissionApplication' AS [Target_BlobStorage_Directory], 'N/A' AS [Target_BlobStorage_FileName], 'parquet' AS [Target_BlobStorage_FileExtention], 'Parquet' AS [Target_BlobStorage_FileType], 'N/A' AS [Target_BlobStorage_ColumnDelimitter], 'N/A' AS [Archive_BlobStorage_Container], 'N/A' AS [Archive_BlobStorage_Directory], 'N/A' AS [Archive_MoveOrCopy], 'N/A' AS [Archive_Frequency], 'bronze_IC-SQL-SVR01_SmartApps' AS [Bronze_Layer_SQLServerlessSchemaName], 'silver_IC-SQL-SVR01_SmartApps' AS [Silver_Layer_SQLServerlessSchemaName], '' AS [Bronze_Layer_ExternalTable_ColumnDefinition], '' AS [Notes], SYSUTCDATETIME() AS [InsertDateTimeUTC], '0' AS [IsActive]</v>
      </c>
    </row>
    <row r="23" spans="1:31">
      <c r="A23" t="s">
        <v>156</v>
      </c>
      <c r="B23" t="s">
        <v>274</v>
      </c>
      <c r="C23" t="s">
        <v>275</v>
      </c>
      <c r="D23" t="s">
        <v>53</v>
      </c>
      <c r="E23" t="s">
        <v>54</v>
      </c>
      <c r="F23" t="s">
        <v>55</v>
      </c>
      <c r="G23" t="s">
        <v>157</v>
      </c>
      <c r="H23" t="s">
        <v>276</v>
      </c>
      <c r="I23" t="s">
        <v>37</v>
      </c>
      <c r="J23" s="2" t="str">
        <f>_xlfn.CONCAT("SQLServer_",Table13[[#This Row],[Original_Source_SQL_Server]],"_",Table13[[#This Row],[Original_Source_SQL_Database]],"/",Table13[[#This Row],[Streaming_vs_Batch]],"/MortgageOrigination/",Table13[[#This Row],[EventHubs_Namespace_And_Instance_Name]])</f>
        <v>SQLServer_IC-SQL-SVR01_SmartApps/Streaming/MortgageOrigination/im-realtimestreaming/smartapps</v>
      </c>
      <c r="K23" s="7" t="s">
        <v>35</v>
      </c>
      <c r="L23" t="s">
        <v>277</v>
      </c>
      <c r="M23" t="s">
        <v>278</v>
      </c>
      <c r="N23" t="s">
        <v>35</v>
      </c>
      <c r="O23" t="s">
        <v>36</v>
      </c>
      <c r="P23" t="s">
        <v>279</v>
      </c>
      <c r="Q23" t="str">
        <f>_xlfn.CONCAT("SQLServer_",Table13[[#This Row],[Original_Source_SQL_Server]],"_",Table13[[#This Row],[Original_Source_SQL_Database]],"/",Table13[[#This Row],[Streaming_vs_Batch]],"/MortgageOrigination/",Table13[[#This Row],[Original_Source_SQL_Schema]],".",Table13[[#This Row],[Original_Source_SQL_Table]])</f>
        <v>SQLServer_IC-SQL-SVR01_SmartApps/Streaming/MortgageOrigination/dbo.hcyCommissionEntities</v>
      </c>
      <c r="R23" s="7" t="s">
        <v>35</v>
      </c>
      <c r="S23" t="s">
        <v>38</v>
      </c>
      <c r="T23" t="s">
        <v>39</v>
      </c>
      <c r="U23" t="s">
        <v>35</v>
      </c>
      <c r="V23" t="s">
        <v>35</v>
      </c>
      <c r="W23" t="s">
        <v>35</v>
      </c>
      <c r="X23" t="s">
        <v>35</v>
      </c>
      <c r="Y23" t="s">
        <v>35</v>
      </c>
      <c r="Z23" t="str">
        <f>_xlfn.CONCAT("bronze_",Table13[[#This Row],[Original_Source_SQL_Server]], "_",Table13[[#This Row],[Original_Source_SQL_Database]],"")</f>
        <v>bronze_IC-SQL-SVR01_SmartApps</v>
      </c>
      <c r="AA23" t="str">
        <f>_xlfn.CONCAT("silver_",Table13[[#This Row],[Original_Source_SQL_Server]], "_",Table13[[#This Row],[Original_Source_SQL_Database]],"")</f>
        <v>silver_IC-SQL-SVR01_SmartApps</v>
      </c>
      <c r="AC23" s="2"/>
      <c r="AD23">
        <v>0</v>
      </c>
      <c r="AE23" t="str">
        <f t="shared" si="0"/>
        <v>UNION ALL SELECT 'Dimension - Commision Entities - SmartApps DB (Deal Maker System)' AS [Dataset] , NEWID() AS [ELT_DataFactory_DataLake_To_DataLake_RawDataImportConfigList_GUID], 'Streaming' AS [Streaming_vs_Batch], 'im-realtimestreaming/smartapps' AS [EventHubs_Namespace_And_Instance_Name], 'IC-SQL-SVR01' AS [Original_Source_SQL_Server], 'SmartApps' AS [Original_Source_SQL_Database], 'dbo' AS [Original_Source_SQL_Schema], 'hcyCommissionEntities' AS [Original_Source_SQL_Table], 'imrealtimestreaming' AS [Source_BlobStorage_StorageAccount], 'rawdata' AS [Source_BlobStorage_Container], 'SQLServer_IC-SQL-SVR01_SmartApps/Streaming/MortgageOrigination/im-realtimestreaming/smartapps' AS [Source_BlobStorage_Directory], 'N/A' AS [Source_BlobStorage_FileName], 'avro' AS [Source_BlobStorage_FileExtention], 'Avro' AS [Source_BlobStorage_FileType], 'N/A' AS [Source_BlobStorage_ColumnDelimitter], 'tsuatstratusstorage' AS [Target_BlobStorage_StorageAccount], 'bronze' AS [Target_BlobStorage_Container], 'SQLServer_IC-SQL-SVR01_SmartApps/Streaming/MortgageOrigination/dbo.hcyCommissionEntities' AS [Target_BlobStorage_Directory], 'N/A' AS [Target_BlobStorage_FileName], 'parquet' AS [Target_BlobStorage_FileExtention], 'Parquet' AS [Target_BlobStorage_FileType], 'N/A' AS [Target_BlobStorage_ColumnDelimitter], 'N/A' AS [Archive_BlobStorage_Container], 'N/A' AS [Archive_BlobStorage_Directory], 'N/A' AS [Archive_MoveOrCopy], 'N/A' AS [Archive_Frequency], 'bronze_IC-SQL-SVR01_SmartApps' AS [Bronze_Layer_SQLServerlessSchemaName], 'silver_IC-SQL-SVR01_SmartApps' AS [Silver_Layer_SQLServerlessSchemaName], '' AS [Bronze_Layer_ExternalTable_ColumnDefinition], '' AS [Notes], SYSUTCDATETIME() AS [InsertDateTimeUTC], '0' AS [IsActive]</v>
      </c>
    </row>
    <row r="24" spans="1:31">
      <c r="A24" t="s">
        <v>158</v>
      </c>
      <c r="B24" t="s">
        <v>274</v>
      </c>
      <c r="C24" t="s">
        <v>275</v>
      </c>
      <c r="D24" t="s">
        <v>53</v>
      </c>
      <c r="E24" t="s">
        <v>54</v>
      </c>
      <c r="F24" t="s">
        <v>55</v>
      </c>
      <c r="G24" t="s">
        <v>160</v>
      </c>
      <c r="H24" t="s">
        <v>276</v>
      </c>
      <c r="I24" t="s">
        <v>37</v>
      </c>
      <c r="J24" s="2" t="str">
        <f>_xlfn.CONCAT("SQLServer_",Table13[[#This Row],[Original_Source_SQL_Server]],"_",Table13[[#This Row],[Original_Source_SQL_Database]],"/",Table13[[#This Row],[Streaming_vs_Batch]],"/MortgageOrigination/",Table13[[#This Row],[EventHubs_Namespace_And_Instance_Name]])</f>
        <v>SQLServer_IC-SQL-SVR01_SmartApps/Streaming/MortgageOrigination/im-realtimestreaming/smartapps</v>
      </c>
      <c r="K24" s="7" t="s">
        <v>35</v>
      </c>
      <c r="L24" t="s">
        <v>277</v>
      </c>
      <c r="M24" t="s">
        <v>278</v>
      </c>
      <c r="N24" t="s">
        <v>35</v>
      </c>
      <c r="O24" t="s">
        <v>36</v>
      </c>
      <c r="P24" t="s">
        <v>279</v>
      </c>
      <c r="Q24" t="str">
        <f>_xlfn.CONCAT("SQLServer_",Table13[[#This Row],[Original_Source_SQL_Server]],"_",Table13[[#This Row],[Original_Source_SQL_Database]],"/",Table13[[#This Row],[Streaming_vs_Batch]],"/MortgageOrigination/",Table13[[#This Row],[Original_Source_SQL_Schema]],".",Table13[[#This Row],[Original_Source_SQL_Table]])</f>
        <v>SQLServer_IC-SQL-SVR01_SmartApps/Streaming/MortgageOrigination/dbo.lstAdministratorEntities</v>
      </c>
      <c r="R24" s="7" t="s">
        <v>35</v>
      </c>
      <c r="S24" t="s">
        <v>38</v>
      </c>
      <c r="T24" t="s">
        <v>39</v>
      </c>
      <c r="U24" t="s">
        <v>35</v>
      </c>
      <c r="V24" t="s">
        <v>35</v>
      </c>
      <c r="W24" t="s">
        <v>35</v>
      </c>
      <c r="X24" t="s">
        <v>35</v>
      </c>
      <c r="Y24" t="s">
        <v>35</v>
      </c>
      <c r="Z24" t="str">
        <f>_xlfn.CONCAT("bronze_",Table13[[#This Row],[Original_Source_SQL_Server]], "_",Table13[[#This Row],[Original_Source_SQL_Database]],"")</f>
        <v>bronze_IC-SQL-SVR01_SmartApps</v>
      </c>
      <c r="AA24" t="str">
        <f>_xlfn.CONCAT("silver_",Table13[[#This Row],[Original_Source_SQL_Server]], "_",Table13[[#This Row],[Original_Source_SQL_Database]],"")</f>
        <v>silver_IC-SQL-SVR01_SmartApps</v>
      </c>
      <c r="AC24" s="2"/>
      <c r="AD24">
        <v>0</v>
      </c>
      <c r="AE24" t="str">
        <f t="shared" si="0"/>
        <v>UNION ALL SELECT 'Dimension - Administrator Entities - SmartApps DB (Deal Maker System)' AS [Dataset] , NEWID() AS [ELT_DataFactory_DataLake_To_DataLake_RawDataImportConfigList_GUID], 'Streaming' AS [Streaming_vs_Batch], 'im-realtimestreaming/smartapps' AS [EventHubs_Namespace_And_Instance_Name], 'IC-SQL-SVR01' AS [Original_Source_SQL_Server], 'SmartApps' AS [Original_Source_SQL_Database], 'dbo' AS [Original_Source_SQL_Schema], 'lstAdministratorEntities' AS [Original_Source_SQL_Table], 'imrealtimestreaming' AS [Source_BlobStorage_StorageAccount], 'rawdata' AS [Source_BlobStorage_Container], 'SQLServer_IC-SQL-SVR01_SmartApps/Streaming/MortgageOrigination/im-realtimestreaming/smartapps' AS [Source_BlobStorage_Directory], 'N/A' AS [Source_BlobStorage_FileName], 'avro' AS [Source_BlobStorage_FileExtention], 'Avro' AS [Source_BlobStorage_FileType], 'N/A' AS [Source_BlobStorage_ColumnDelimitter], 'tsuatstratusstorage' AS [Target_BlobStorage_StorageAccount], 'bronze' AS [Target_BlobStorage_Container], 'SQLServer_IC-SQL-SVR01_SmartApps/Streaming/MortgageOrigination/dbo.lstAdministratorEntities' AS [Target_BlobStorage_Directory], 'N/A' AS [Target_BlobStorage_FileName], 'parquet' AS [Target_BlobStorage_FileExtention], 'Parquet' AS [Target_BlobStorage_FileType], 'N/A' AS [Target_BlobStorage_ColumnDelimitter], 'N/A' AS [Archive_BlobStorage_Container], 'N/A' AS [Archive_BlobStorage_Directory], 'N/A' AS [Archive_MoveOrCopy], 'N/A' AS [Archive_Frequency], 'bronze_IC-SQL-SVR01_SmartApps' AS [Bronze_Layer_SQLServerlessSchemaName], 'silver_IC-SQL-SVR01_SmartApps' AS [Silver_Layer_SQLServerlessSchemaName], '' AS [Bronze_Layer_ExternalTable_ColumnDefinition], '' AS [Notes], SYSUTCDATETIME() AS [InsertDateTimeUTC], '0' AS [IsActive]</v>
      </c>
    </row>
    <row r="25" spans="1:31">
      <c r="A25" t="s">
        <v>161</v>
      </c>
      <c r="B25" t="s">
        <v>274</v>
      </c>
      <c r="C25" t="s">
        <v>275</v>
      </c>
      <c r="D25" t="s">
        <v>53</v>
      </c>
      <c r="E25" t="s">
        <v>54</v>
      </c>
      <c r="F25" t="s">
        <v>55</v>
      </c>
      <c r="G25" t="s">
        <v>162</v>
      </c>
      <c r="H25" t="s">
        <v>276</v>
      </c>
      <c r="I25" t="s">
        <v>37</v>
      </c>
      <c r="J25" s="2" t="str">
        <f>_xlfn.CONCAT("SQLServer_",Table13[[#This Row],[Original_Source_SQL_Server]],"_",Table13[[#This Row],[Original_Source_SQL_Database]],"/",Table13[[#This Row],[Streaming_vs_Batch]],"/MortgageOrigination/",Table13[[#This Row],[EventHubs_Namespace_And_Instance_Name]])</f>
        <v>SQLServer_IC-SQL-SVR01_SmartApps/Streaming/MortgageOrigination/im-realtimestreaming/smartapps</v>
      </c>
      <c r="K25" s="7" t="s">
        <v>35</v>
      </c>
      <c r="L25" t="s">
        <v>277</v>
      </c>
      <c r="M25" t="s">
        <v>278</v>
      </c>
      <c r="N25" t="s">
        <v>35</v>
      </c>
      <c r="O25" t="s">
        <v>36</v>
      </c>
      <c r="P25" t="s">
        <v>279</v>
      </c>
      <c r="Q25" t="str">
        <f>_xlfn.CONCAT("SQLServer_",Table13[[#This Row],[Original_Source_SQL_Server]],"_",Table13[[#This Row],[Original_Source_SQL_Database]],"/",Table13[[#This Row],[Streaming_vs_Batch]],"/MortgageOrigination/",Table13[[#This Row],[Original_Source_SQL_Schema]],".",Table13[[#This Row],[Original_Source_SQL_Table]])</f>
        <v>SQLServer_IC-SQL-SVR01_SmartApps/Streaming/MortgageOrigination/dbo.lstConsultantEntities</v>
      </c>
      <c r="R25" s="7" t="s">
        <v>35</v>
      </c>
      <c r="S25" t="s">
        <v>38</v>
      </c>
      <c r="T25" t="s">
        <v>39</v>
      </c>
      <c r="U25" t="s">
        <v>35</v>
      </c>
      <c r="V25" t="s">
        <v>35</v>
      </c>
      <c r="W25" t="s">
        <v>35</v>
      </c>
      <c r="X25" t="s">
        <v>35</v>
      </c>
      <c r="Y25" t="s">
        <v>35</v>
      </c>
      <c r="Z25" t="str">
        <f>_xlfn.CONCAT("bronze_",Table13[[#This Row],[Original_Source_SQL_Server]], "_",Table13[[#This Row],[Original_Source_SQL_Database]],"")</f>
        <v>bronze_IC-SQL-SVR01_SmartApps</v>
      </c>
      <c r="AA25" t="str">
        <f>_xlfn.CONCAT("silver_",Table13[[#This Row],[Original_Source_SQL_Server]], "_",Table13[[#This Row],[Original_Source_SQL_Database]],"")</f>
        <v>silver_IC-SQL-SVR01_SmartApps</v>
      </c>
      <c r="AC25" s="2"/>
      <c r="AD25">
        <v>0</v>
      </c>
      <c r="AE25" t="str">
        <f t="shared" si="0"/>
        <v>UNION ALL SELECT 'Dimension - Consultant Entities - SmartApps DB (Deal Maker System)' AS [Dataset] , NEWID() AS [ELT_DataFactory_DataLake_To_DataLake_RawDataImportConfigList_GUID], 'Streaming' AS [Streaming_vs_Batch], 'im-realtimestreaming/smartapps' AS [EventHubs_Namespace_And_Instance_Name], 'IC-SQL-SVR01' AS [Original_Source_SQL_Server], 'SmartApps' AS [Original_Source_SQL_Database], 'dbo' AS [Original_Source_SQL_Schema], 'lstConsultantEntities' AS [Original_Source_SQL_Table], 'imrealtimestreaming' AS [Source_BlobStorage_StorageAccount], 'rawdata' AS [Source_BlobStorage_Container], 'SQLServer_IC-SQL-SVR01_SmartApps/Streaming/MortgageOrigination/im-realtimestreaming/smartapps' AS [Source_BlobStorage_Directory], 'N/A' AS [Source_BlobStorage_FileName], 'avro' AS [Source_BlobStorage_FileExtention], 'Avro' AS [Source_BlobStorage_FileType], 'N/A' AS [Source_BlobStorage_ColumnDelimitter], 'tsuatstratusstorage' AS [Target_BlobStorage_StorageAccount], 'bronze' AS [Target_BlobStorage_Container], 'SQLServer_IC-SQL-SVR01_SmartApps/Streaming/MortgageOrigination/dbo.lstConsultantEntities' AS [Target_BlobStorage_Directory], 'N/A' AS [Target_BlobStorage_FileName], 'parquet' AS [Target_BlobStorage_FileExtention], 'Parquet' AS [Target_BlobStorage_FileType], 'N/A' AS [Target_BlobStorage_ColumnDelimitter], 'N/A' AS [Archive_BlobStorage_Container], 'N/A' AS [Archive_BlobStorage_Directory], 'N/A' AS [Archive_MoveOrCopy], 'N/A' AS [Archive_Frequency], 'bronze_IC-SQL-SVR01_SmartApps' AS [Bronze_Layer_SQLServerlessSchemaName], 'silver_IC-SQL-SVR01_SmartApps' AS [Silver_Layer_SQLServerlessSchemaName], '' AS [Bronze_Layer_ExternalTable_ColumnDefinition], '' AS [Notes], SYSUTCDATETIME() AS [InsertDateTimeUTC], '0' AS [IsActive]</v>
      </c>
    </row>
    <row r="26" spans="1:31">
      <c r="A26" t="s">
        <v>163</v>
      </c>
      <c r="B26" t="s">
        <v>274</v>
      </c>
      <c r="C26" t="s">
        <v>275</v>
      </c>
      <c r="D26" t="s">
        <v>53</v>
      </c>
      <c r="E26" t="s">
        <v>54</v>
      </c>
      <c r="F26" t="s">
        <v>55</v>
      </c>
      <c r="G26" t="s">
        <v>164</v>
      </c>
      <c r="H26" t="s">
        <v>276</v>
      </c>
      <c r="I26" t="s">
        <v>37</v>
      </c>
      <c r="J26" s="2" t="str">
        <f>_xlfn.CONCAT("SQLServer_",Table13[[#This Row],[Original_Source_SQL_Server]],"_",Table13[[#This Row],[Original_Source_SQL_Database]],"/",Table13[[#This Row],[Streaming_vs_Batch]],"/MortgageOrigination/",Table13[[#This Row],[EventHubs_Namespace_And_Instance_Name]])</f>
        <v>SQLServer_IC-SQL-SVR01_SmartApps/Streaming/MortgageOrigination/im-realtimestreaming/smartapps</v>
      </c>
      <c r="K26" s="7" t="s">
        <v>35</v>
      </c>
      <c r="L26" t="s">
        <v>277</v>
      </c>
      <c r="M26" t="s">
        <v>278</v>
      </c>
      <c r="N26" t="s">
        <v>35</v>
      </c>
      <c r="O26" t="s">
        <v>36</v>
      </c>
      <c r="P26" t="s">
        <v>279</v>
      </c>
      <c r="Q26" t="str">
        <f>_xlfn.CONCAT("SQLServer_",Table13[[#This Row],[Original_Source_SQL_Server]],"_",Table13[[#This Row],[Original_Source_SQL_Database]],"/",Table13[[#This Row],[Streaming_vs_Batch]],"/MortgageOrigination/",Table13[[#This Row],[Original_Source_SQL_Schema]],".",Table13[[#This Row],[Original_Source_SQL_Table]])</f>
        <v>SQLServer_IC-SQL-SVR01_SmartApps/Streaming/MortgageOrigination/dbo.lstLeadAgentEntities</v>
      </c>
      <c r="R26" s="7" t="s">
        <v>35</v>
      </c>
      <c r="S26" t="s">
        <v>38</v>
      </c>
      <c r="T26" t="s">
        <v>39</v>
      </c>
      <c r="U26" t="s">
        <v>35</v>
      </c>
      <c r="V26" t="s">
        <v>35</v>
      </c>
      <c r="W26" t="s">
        <v>35</v>
      </c>
      <c r="X26" t="s">
        <v>35</v>
      </c>
      <c r="Y26" t="s">
        <v>35</v>
      </c>
      <c r="Z26" t="str">
        <f>_xlfn.CONCAT("bronze_",Table13[[#This Row],[Original_Source_SQL_Server]], "_",Table13[[#This Row],[Original_Source_SQL_Database]],"")</f>
        <v>bronze_IC-SQL-SVR01_SmartApps</v>
      </c>
      <c r="AA26" t="str">
        <f>_xlfn.CONCAT("silver_",Table13[[#This Row],[Original_Source_SQL_Server]], "_",Table13[[#This Row],[Original_Source_SQL_Database]],"")</f>
        <v>silver_IC-SQL-SVR01_SmartApps</v>
      </c>
      <c r="AC26" s="2"/>
      <c r="AD26">
        <v>0</v>
      </c>
      <c r="AE26" t="str">
        <f t="shared" si="0"/>
        <v>UNION ALL SELECT 'Dimension - Lead Agent Entities - SmartApps DB (Deal Maker System)' AS [Dataset] , NEWID() AS [ELT_DataFactory_DataLake_To_DataLake_RawDataImportConfigList_GUID], 'Streaming' AS [Streaming_vs_Batch], 'im-realtimestreaming/smartapps' AS [EventHubs_Namespace_And_Instance_Name], 'IC-SQL-SVR01' AS [Original_Source_SQL_Server], 'SmartApps' AS [Original_Source_SQL_Database], 'dbo' AS [Original_Source_SQL_Schema], 'lstLeadAgentEntities' AS [Original_Source_SQL_Table], 'imrealtimestreaming' AS [Source_BlobStorage_StorageAccount], 'rawdata' AS [Source_BlobStorage_Container], 'SQLServer_IC-SQL-SVR01_SmartApps/Streaming/MortgageOrigination/im-realtimestreaming/smartapps' AS [Source_BlobStorage_Directory], 'N/A' AS [Source_BlobStorage_FileName], 'avro' AS [Source_BlobStorage_FileExtention], 'Avro' AS [Source_BlobStorage_FileType], 'N/A' AS [Source_BlobStorage_ColumnDelimitter], 'tsuatstratusstorage' AS [Target_BlobStorage_StorageAccount], 'bronze' AS [Target_BlobStorage_Container], 'SQLServer_IC-SQL-SVR01_SmartApps/Streaming/MortgageOrigination/dbo.lstLeadAgentEntities' AS [Target_BlobStorage_Directory], 'N/A' AS [Target_BlobStorage_FileName], 'parquet' AS [Target_BlobStorage_FileExtention], 'Parquet' AS [Target_BlobStorage_FileType], 'N/A' AS [Target_BlobStorage_ColumnDelimitter], 'N/A' AS [Archive_BlobStorage_Container], 'N/A' AS [Archive_BlobStorage_Directory], 'N/A' AS [Archive_MoveOrCopy], 'N/A' AS [Archive_Frequency], 'bronze_IC-SQL-SVR01_SmartApps' AS [Bronze_Layer_SQLServerlessSchemaName], 'silver_IC-SQL-SVR01_SmartApps' AS [Silver_Layer_SQLServerlessSchemaName], '' AS [Bronze_Layer_ExternalTable_ColumnDefinition], '' AS [Notes], SYSUTCDATETIME() AS [InsertDateTimeUTC], '0' AS [IsActive]</v>
      </c>
    </row>
    <row r="27" spans="1:31">
      <c r="A27" t="s">
        <v>165</v>
      </c>
      <c r="B27" t="s">
        <v>274</v>
      </c>
      <c r="C27" t="s">
        <v>275</v>
      </c>
      <c r="D27" t="s">
        <v>53</v>
      </c>
      <c r="E27" t="s">
        <v>54</v>
      </c>
      <c r="F27" t="s">
        <v>55</v>
      </c>
      <c r="G27" s="8" t="s">
        <v>166</v>
      </c>
      <c r="H27" t="s">
        <v>276</v>
      </c>
      <c r="I27" t="s">
        <v>37</v>
      </c>
      <c r="J27" s="2" t="str">
        <f>_xlfn.CONCAT("SQLServer_",Table13[[#This Row],[Original_Source_SQL_Server]],"_",Table13[[#This Row],[Original_Source_SQL_Database]],"/",Table13[[#This Row],[Streaming_vs_Batch]],"/MortgageOrigination/",Table13[[#This Row],[EventHubs_Namespace_And_Instance_Name]])</f>
        <v>SQLServer_IC-SQL-SVR01_SmartApps/Streaming/MortgageOrigination/im-realtimestreaming/smartapps</v>
      </c>
      <c r="K27" s="7" t="s">
        <v>35</v>
      </c>
      <c r="L27" t="s">
        <v>277</v>
      </c>
      <c r="M27" t="s">
        <v>278</v>
      </c>
      <c r="N27" t="s">
        <v>35</v>
      </c>
      <c r="O27" t="s">
        <v>36</v>
      </c>
      <c r="P27" t="s">
        <v>279</v>
      </c>
      <c r="Q27" t="str">
        <f>_xlfn.CONCAT("SQLServer_",Table13[[#This Row],[Original_Source_SQL_Server]],"_",Table13[[#This Row],[Original_Source_SQL_Database]],"/",Table13[[#This Row],[Streaming_vs_Batch]],"/MortgageOrigination/",Table13[[#This Row],[Original_Source_SQL_Schema]],".",Table13[[#This Row],[Original_Source_SQL_Table]])</f>
        <v>SQLServer_IC-SQL-SVR01_SmartApps/Streaming/MortgageOrigination/dbo.datEnumLookups</v>
      </c>
      <c r="R27" s="7" t="s">
        <v>35</v>
      </c>
      <c r="S27" t="s">
        <v>38</v>
      </c>
      <c r="T27" t="s">
        <v>39</v>
      </c>
      <c r="U27" t="s">
        <v>35</v>
      </c>
      <c r="V27" t="s">
        <v>35</v>
      </c>
      <c r="W27" t="s">
        <v>35</v>
      </c>
      <c r="X27" t="s">
        <v>35</v>
      </c>
      <c r="Y27" t="s">
        <v>35</v>
      </c>
      <c r="Z27" t="str">
        <f>_xlfn.CONCAT("bronze_",Table13[[#This Row],[Original_Source_SQL_Server]], "_",Table13[[#This Row],[Original_Source_SQL_Database]],"")</f>
        <v>bronze_IC-SQL-SVR01_SmartApps</v>
      </c>
      <c r="AA27" t="str">
        <f>_xlfn.CONCAT("silver_",Table13[[#This Row],[Original_Source_SQL_Server]], "_",Table13[[#This Row],[Original_Source_SQL_Database]],"")</f>
        <v>silver_IC-SQL-SVR01_SmartApps</v>
      </c>
      <c r="AC27" s="2"/>
      <c r="AD27">
        <v>0</v>
      </c>
      <c r="AE27" t="str">
        <f t="shared" si="0"/>
        <v>UNION ALL SELECT 'Reference Data - Enum Lookups - SmartApps DB (Deal Maker System)' AS [Dataset] , NEWID() AS [ELT_DataFactory_DataLake_To_DataLake_RawDataImportConfigList_GUID], 'Streaming' AS [Streaming_vs_Batch], 'im-realtimestreaming/smartapps' AS [EventHubs_Namespace_And_Instance_Name], 'IC-SQL-SVR01' AS [Original_Source_SQL_Server], 'SmartApps' AS [Original_Source_SQL_Database], 'dbo' AS [Original_Source_SQL_Schema], 'datEnumLookups' AS [Original_Source_SQL_Table], 'imrealtimestreaming' AS [Source_BlobStorage_StorageAccount], 'rawdata' AS [Source_BlobStorage_Container], 'SQLServer_IC-SQL-SVR01_SmartApps/Streaming/MortgageOrigination/im-realtimestreaming/smartapps' AS [Source_BlobStorage_Directory], 'N/A' AS [Source_BlobStorage_FileName], 'avro' AS [Source_BlobStorage_FileExtention], 'Avro' AS [Source_BlobStorage_FileType], 'N/A' AS [Source_BlobStorage_ColumnDelimitter], 'tsuatstratusstorage' AS [Target_BlobStorage_StorageAccount], 'bronze' AS [Target_BlobStorage_Container], 'SQLServer_IC-SQL-SVR01_SmartApps/Streaming/MortgageOrigination/dbo.datEnumLookups' AS [Target_BlobStorage_Directory], 'N/A' AS [Target_BlobStorage_FileName], 'parquet' AS [Target_BlobStorage_FileExtention], 'Parquet' AS [Target_BlobStorage_FileType], 'N/A' AS [Target_BlobStorage_ColumnDelimitter], 'N/A' AS [Archive_BlobStorage_Container], 'N/A' AS [Archive_BlobStorage_Directory], 'N/A' AS [Archive_MoveOrCopy], 'N/A' AS [Archive_Frequency], 'bronze_IC-SQL-SVR01_SmartApps' AS [Bronze_Layer_SQLServerlessSchemaName], 'silver_IC-SQL-SVR01_SmartApps' AS [Silver_Layer_SQLServerlessSchemaName], '' AS [Bronze_Layer_ExternalTable_ColumnDefinition], '' AS [Notes], SYSUTCDATETIME() AS [InsertDateTimeUTC], '0' AS [IsActive]</v>
      </c>
    </row>
    <row r="28" spans="1:31">
      <c r="A28" t="s">
        <v>280</v>
      </c>
      <c r="B28" t="s">
        <v>274</v>
      </c>
      <c r="C28" t="s">
        <v>275</v>
      </c>
      <c r="D28" t="s">
        <v>53</v>
      </c>
      <c r="E28" t="s">
        <v>54</v>
      </c>
      <c r="F28" t="s">
        <v>55</v>
      </c>
      <c r="G28" t="s">
        <v>281</v>
      </c>
      <c r="H28" t="s">
        <v>276</v>
      </c>
      <c r="I28" t="s">
        <v>37</v>
      </c>
      <c r="J28" s="2" t="str">
        <f>_xlfn.CONCAT("SQLServer_",Table13[[#This Row],[Original_Source_SQL_Server]],"_",Table13[[#This Row],[Original_Source_SQL_Database]],"/",Table13[[#This Row],[Streaming_vs_Batch]],"/MortgageOrigination/",Table13[[#This Row],[EventHubs_Namespace_And_Instance_Name]])</f>
        <v>SQLServer_IC-SQL-SVR01_SmartApps/Streaming/MortgageOrigination/im-realtimestreaming/smartapps</v>
      </c>
      <c r="K28" s="7" t="s">
        <v>35</v>
      </c>
      <c r="L28" t="s">
        <v>277</v>
      </c>
      <c r="M28" t="s">
        <v>278</v>
      </c>
      <c r="N28" t="s">
        <v>35</v>
      </c>
      <c r="O28" t="s">
        <v>36</v>
      </c>
      <c r="P28" t="s">
        <v>279</v>
      </c>
      <c r="Q28" t="str">
        <f>_xlfn.CONCAT("SQLServer_",Table13[[#This Row],[Original_Source_SQL_Server]],"_",Table13[[#This Row],[Original_Source_SQL_Database]],"/",Table13[[#This Row],[Streaming_vs_Batch]],"/MortgageOrigination/",Table13[[#This Row],[Original_Source_SQL_Schema]],".",Table13[[#This Row],[Original_Source_SQL_Table]])</f>
        <v>SQLServer_IC-SQL-SVR01_SmartApps/Streaming/MortgageOrigination/dbo.mapApplicationApplicants</v>
      </c>
      <c r="R28" s="7" t="s">
        <v>35</v>
      </c>
      <c r="S28" t="s">
        <v>38</v>
      </c>
      <c r="T28" t="s">
        <v>39</v>
      </c>
      <c r="U28" t="s">
        <v>35</v>
      </c>
      <c r="V28" t="s">
        <v>35</v>
      </c>
      <c r="W28" t="s">
        <v>35</v>
      </c>
      <c r="X28" t="s">
        <v>35</v>
      </c>
      <c r="Y28" t="s">
        <v>35</v>
      </c>
      <c r="Z28" t="str">
        <f>_xlfn.CONCAT("bronze_",Table13[[#This Row],[Original_Source_SQL_Server]], "_",Table13[[#This Row],[Original_Source_SQL_Database]],"")</f>
        <v>bronze_IC-SQL-SVR01_SmartApps</v>
      </c>
      <c r="AA28" t="str">
        <f>_xlfn.CONCAT("silver_",Table13[[#This Row],[Original_Source_SQL_Server]], "_",Table13[[#This Row],[Original_Source_SQL_Database]],"")</f>
        <v>silver_IC-SQL-SVR01_SmartApps</v>
      </c>
      <c r="AC28" s="2"/>
      <c r="AD28">
        <v>0</v>
      </c>
      <c r="AE28" t="str">
        <f>CLEAN(_xlfn.CONCAT("UNION ALL 
SELECT '",A28,"' AS [",$A$3,"] 
, ","NEWID()"," AS [","ELT_DataFactory_DataLake_To_DataLake_RawDataImportConfigList_GUID","]
, '",B28,"' AS [",$B$3,"]
, '",C28,"' AS [",$C$3,"]
, '",D28,"' AS [",$D$3,"]
, '",E28,"' AS [",$E$3,"]
, '",F28,"' AS [",$F$3,"]
, '",G28,"' AS [",$G$3,"]
, '",H28,"' AS [",$H$3,"]
, '",I28,"' AS [",$I$3,"]
, '",J28,"' AS [",$J$3,"]
, '",K28,"' AS [",$K$3,"]
, '",L28,"' AS [",$L$3,"]
, '",M28,"' AS [",$M$3,"]
, '",N28,"' AS [",$N$3,"]
, '",O28,"' AS [",$O$3,"]
, '",P28,"' AS [",$P$3,"]
, '",Q28,"' AS [",$Q$3,"]
, '",R28,"' AS [",$R$3,"]
, '",S28,"' AS [",$S$3,"]
, '",T28,"' AS [",$T$3,"]
, '",U28,"' AS [",$U$3,"]
, '",V28,"' AS [",$V$3,"]
, '",W28,"' AS [",$W$3,"]
, '",X28,"' AS [",$X$3,"]
, '",Y28,"' AS [",$Y$3,"]
, '",Z28,"' AS [",$Z$3,"]
, '",AA28,"' AS [",$AA$3,"]
, '",AB28,"' AS [",$AB$3,"]
, '",AC28,"' AS [",$AC$3,"]
, ","SYSUTCDATETIME()"," AS [","InsertDateTimeUTC","]
, '",AD28,"' AS [",$AD$3,"]
"
))</f>
        <v>UNION ALL SELECT 'Reference Data - Map Application Applicants - SmartApps DB (Deal Maker System)' AS [Dataset] , NEWID() AS [ELT_DataFactory_DataLake_To_DataLake_RawDataImportConfigList_GUID], 'Streaming' AS [Streaming_vs_Batch], 'im-realtimestreaming/smartapps' AS [EventHubs_Namespace_And_Instance_Name], 'IC-SQL-SVR01' AS [Original_Source_SQL_Server], 'SmartApps' AS [Original_Source_SQL_Database], 'dbo' AS [Original_Source_SQL_Schema], 'mapApplicationApplicants' AS [Original_Source_SQL_Table], 'imrealtimestreaming' AS [Source_BlobStorage_StorageAccount], 'rawdata' AS [Source_BlobStorage_Container], 'SQLServer_IC-SQL-SVR01_SmartApps/Streaming/MortgageOrigination/im-realtimestreaming/smartapps' AS [Source_BlobStorage_Directory], 'N/A' AS [Source_BlobStorage_FileName], 'avro' AS [Source_BlobStorage_FileExtention], 'Avro' AS [Source_BlobStorage_FileType], 'N/A' AS [Source_BlobStorage_ColumnDelimitter], 'tsuatstratusstorage' AS [Target_BlobStorage_StorageAccount], 'bronze' AS [Target_BlobStorage_Container], 'SQLServer_IC-SQL-SVR01_SmartApps/Streaming/MortgageOrigination/dbo.mapApplicationApplicants' AS [Target_BlobStorage_Directory], 'N/A' AS [Target_BlobStorage_FileName], 'parquet' AS [Target_BlobStorage_FileExtention], 'Parquet' AS [Target_BlobStorage_FileType], 'N/A' AS [Target_BlobStorage_ColumnDelimitter], 'N/A' AS [Archive_BlobStorage_Container], 'N/A' AS [Archive_BlobStorage_Directory], 'N/A' AS [Archive_MoveOrCopy], 'N/A' AS [Archive_Frequency], 'bronze_IC-SQL-SVR01_SmartApps' AS [Bronze_Layer_SQLServerlessSchemaName], 'silver_IC-SQL-SVR01_SmartApps' AS [Silver_Layer_SQLServerlessSchemaName], '' AS [Bronze_Layer_ExternalTable_ColumnDefinition], '' AS [Notes], SYSUTCDATETIME() AS [InsertDateTimeUTC], '0' AS [IsActive]</v>
      </c>
    </row>
    <row r="29" spans="1:31">
      <c r="A29" t="s">
        <v>282</v>
      </c>
      <c r="B29" t="s">
        <v>274</v>
      </c>
      <c r="C29" t="s">
        <v>275</v>
      </c>
      <c r="D29" t="s">
        <v>53</v>
      </c>
      <c r="E29" t="s">
        <v>54</v>
      </c>
      <c r="F29" t="s">
        <v>55</v>
      </c>
      <c r="G29" t="s">
        <v>283</v>
      </c>
      <c r="H29" t="s">
        <v>276</v>
      </c>
      <c r="I29" t="s">
        <v>37</v>
      </c>
      <c r="J29" s="2" t="str">
        <f>_xlfn.CONCAT("SQLServer_",Table13[[#This Row],[Original_Source_SQL_Server]],"_",Table13[[#This Row],[Original_Source_SQL_Database]],"/",Table13[[#This Row],[Streaming_vs_Batch]],"/MortgageOrigination/",Table13[[#This Row],[EventHubs_Namespace_And_Instance_Name]])</f>
        <v>SQLServer_IC-SQL-SVR01_SmartApps/Streaming/MortgageOrigination/im-realtimestreaming/smartapps</v>
      </c>
      <c r="K29" s="7" t="s">
        <v>35</v>
      </c>
      <c r="L29" t="s">
        <v>277</v>
      </c>
      <c r="M29" t="s">
        <v>278</v>
      </c>
      <c r="N29" t="s">
        <v>35</v>
      </c>
      <c r="O29" t="s">
        <v>36</v>
      </c>
      <c r="P29" t="s">
        <v>279</v>
      </c>
      <c r="Q29" t="str">
        <f>_xlfn.CONCAT("SQLServer_",Table13[[#This Row],[Original_Source_SQL_Server]],"_",Table13[[#This Row],[Original_Source_SQL_Database]],"/",Table13[[#This Row],[Streaming_vs_Batch]],"/MortgageOrigination/",Table13[[#This Row],[Original_Source_SQL_Schema]],".",Table13[[#This Row],[Original_Source_SQL_Table]])</f>
        <v>SQLServer_IC-SQL-SVR01_SmartApps/Streaming/MortgageOrigination/dbo.mapPresubmissionApplicationApplicant</v>
      </c>
      <c r="R29" s="7" t="s">
        <v>35</v>
      </c>
      <c r="S29" t="s">
        <v>38</v>
      </c>
      <c r="T29" t="s">
        <v>39</v>
      </c>
      <c r="U29" t="s">
        <v>35</v>
      </c>
      <c r="V29" t="s">
        <v>35</v>
      </c>
      <c r="W29" t="s">
        <v>35</v>
      </c>
      <c r="X29" t="s">
        <v>35</v>
      </c>
      <c r="Y29" t="s">
        <v>35</v>
      </c>
      <c r="Z29" t="str">
        <f>_xlfn.CONCAT("bronze_",Table13[[#This Row],[Original_Source_SQL_Server]], "_",Table13[[#This Row],[Original_Source_SQL_Database]],"")</f>
        <v>bronze_IC-SQL-SVR01_SmartApps</v>
      </c>
      <c r="AA29" t="str">
        <f>_xlfn.CONCAT("silver_",Table13[[#This Row],[Original_Source_SQL_Server]], "_",Table13[[#This Row],[Original_Source_SQL_Database]],"")</f>
        <v>silver_IC-SQL-SVR01_SmartApps</v>
      </c>
      <c r="AC29" s="2"/>
      <c r="AD29">
        <v>0</v>
      </c>
      <c r="AE29" t="str">
        <f>CLEAN(_xlfn.CONCAT("UNION ALL 
SELECT '",A29,"' AS [",$A$3,"] 
, ","NEWID()"," AS [","ELT_DataFactory_DataLake_To_DataLake_RawDataImportConfigList_GUID","]
, '",B29,"' AS [",$B$3,"]
, '",C29,"' AS [",$C$3,"]
, '",D29,"' AS [",$D$3,"]
, '",E29,"' AS [",$E$3,"]
, '",F29,"' AS [",$F$3,"]
, '",G29,"' AS [",$G$3,"]
, '",H29,"' AS [",$H$3,"]
, '",I29,"' AS [",$I$3,"]
, '",J29,"' AS [",$J$3,"]
, '",K29,"' AS [",$K$3,"]
, '",L29,"' AS [",$L$3,"]
, '",M29,"' AS [",$M$3,"]
, '",N29,"' AS [",$N$3,"]
, '",O29,"' AS [",$O$3,"]
, '",P29,"' AS [",$P$3,"]
, '",Q29,"' AS [",$Q$3,"]
, '",R29,"' AS [",$R$3,"]
, '",S29,"' AS [",$S$3,"]
, '",T29,"' AS [",$T$3,"]
, '",U29,"' AS [",$U$3,"]
, '",V29,"' AS [",$V$3,"]
, '",W29,"' AS [",$W$3,"]
, '",X29,"' AS [",$X$3,"]
, '",Y29,"' AS [",$Y$3,"]
, '",Z29,"' AS [",$Z$3,"]
, '",AA29,"' AS [",$AA$3,"]
, '",AB29,"' AS [",$AB$3,"]
, '",AC29,"' AS [",$AC$3,"]
, ","SYSUTCDATETIME()"," AS [","InsertDateTimeUTC","]
, '",AD29,"' AS [",$AD$3,"]
"
))</f>
        <v>UNION ALL SELECT 'Reference Data - Map Presubmission Application Applicant - SmartApps DB (Deal Maker System)' AS [Dataset] , NEWID() AS [ELT_DataFactory_DataLake_To_DataLake_RawDataImportConfigList_GUID], 'Streaming' AS [Streaming_vs_Batch], 'im-realtimestreaming/smartapps' AS [EventHubs_Namespace_And_Instance_Name], 'IC-SQL-SVR01' AS [Original_Source_SQL_Server], 'SmartApps' AS [Original_Source_SQL_Database], 'dbo' AS [Original_Source_SQL_Schema], 'mapPresubmissionApplicationApplicant' AS [Original_Source_SQL_Table], 'imrealtimestreaming' AS [Source_BlobStorage_StorageAccount], 'rawdata' AS [Source_BlobStorage_Container], 'SQLServer_IC-SQL-SVR01_SmartApps/Streaming/MortgageOrigination/im-realtimestreaming/smartapps' AS [Source_BlobStorage_Directory], 'N/A' AS [Source_BlobStorage_FileName], 'avro' AS [Source_BlobStorage_FileExtention], 'Avro' AS [Source_BlobStorage_FileType], 'N/A' AS [Source_BlobStorage_ColumnDelimitter], 'tsuatstratusstorage' AS [Target_BlobStorage_StorageAccount], 'bronze' AS [Target_BlobStorage_Container], 'SQLServer_IC-SQL-SVR01_SmartApps/Streaming/MortgageOrigination/dbo.mapPresubmissionApplicationApplicant' AS [Target_BlobStorage_Directory], 'N/A' AS [Target_BlobStorage_FileName], 'parquet' AS [Target_BlobStorage_FileExtention], 'Parquet' AS [Target_BlobStorage_FileType], 'N/A' AS [Target_BlobStorage_ColumnDelimitter], 'N/A' AS [Archive_BlobStorage_Container], 'N/A' AS [Archive_BlobStorage_Directory], 'N/A' AS [Archive_MoveOrCopy], 'N/A' AS [Archive_Frequency], 'bronze_IC-SQL-SVR01_SmartApps' AS [Bronze_Layer_SQLServerlessSchemaName], 'silver_IC-SQL-SVR01_SmartApps' AS [Silver_Layer_SQLServerlessSchemaName], '' AS [Bronze_Layer_ExternalTable_ColumnDefinition], '' AS [Notes], SYSUTCDATETIME() AS [InsertDateTimeUTC], '0' AS [IsActive]</v>
      </c>
    </row>
  </sheetData>
  <phoneticPr fontId="5" type="noConversion"/>
  <conditionalFormatting sqref="AD4:AD29">
    <cfRule type="cellIs" dxfId="12" priority="1" operator="equal">
      <formula>1</formula>
    </cfRule>
    <cfRule type="cellIs" dxfId="11" priority="2" operator="equal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72B7D34BFE05841A31FD80EB6965B69" ma:contentTypeVersion="12" ma:contentTypeDescription="Create a new document." ma:contentTypeScope="" ma:versionID="b847f9c2197a3c63745fce1f4eb7d131">
  <xsd:schema xmlns:xsd="http://www.w3.org/2001/XMLSchema" xmlns:xs="http://www.w3.org/2001/XMLSchema" xmlns:p="http://schemas.microsoft.com/office/2006/metadata/properties" xmlns:ns2="a8241ec6-4c09-43ed-9f1e-206a916212de" xmlns:ns3="9c2ac5bc-8706-4c8e-adf3-80f1a826bad7" targetNamespace="http://schemas.microsoft.com/office/2006/metadata/properties" ma:root="true" ma:fieldsID="41414423fa96dd22cee281d199e26d53" ns2:_="" ns3:_="">
    <xsd:import namespace="a8241ec6-4c09-43ed-9f1e-206a916212de"/>
    <xsd:import namespace="9c2ac5bc-8706-4c8e-adf3-80f1a826ba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241ec6-4c09-43ed-9f1e-206a916212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2ac5bc-8706-4c8e-adf3-80f1a826bad7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2A0D9D1-0969-44B7-9DB0-DF320223F157}"/>
</file>

<file path=customXml/itemProps2.xml><?xml version="1.0" encoding="utf-8"?>
<ds:datastoreItem xmlns:ds="http://schemas.openxmlformats.org/officeDocument/2006/customXml" ds:itemID="{25042AF2-40A1-4599-9ED0-C6FDC213E166}"/>
</file>

<file path=customXml/itemProps3.xml><?xml version="1.0" encoding="utf-8"?>
<ds:datastoreItem xmlns:ds="http://schemas.openxmlformats.org/officeDocument/2006/customXml" ds:itemID="{89D91E24-A5EC-4CB1-A3AC-96C8CFE1C3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Dian Germishuizen</dc:creator>
  <cp:keywords/>
  <dc:description/>
  <cp:lastModifiedBy>Emile Fraser</cp:lastModifiedBy>
  <cp:revision/>
  <dcterms:created xsi:type="dcterms:W3CDTF">2021-10-12T08:34:29Z</dcterms:created>
  <dcterms:modified xsi:type="dcterms:W3CDTF">2022-02-09T13:57:31Z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0x010100C72B7D34BFE05841A31FD80EB6965B69</vt:lpwstr>
  </property>
</Properties>
</file>