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Phelps\GitHub\Medium\"/>
    </mc:Choice>
  </mc:AlternateContent>
  <bookViews>
    <workbookView xWindow="0" yWindow="465" windowWidth="33600" windowHeight="1903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5" i="1" l="1"/>
  <c r="T56" i="1"/>
  <c r="T57" i="1"/>
  <c r="T58" i="1"/>
  <c r="T59" i="1"/>
  <c r="T54" i="1"/>
  <c r="O59" i="1"/>
  <c r="O54" i="1"/>
  <c r="O49" i="1"/>
  <c r="O44" i="1"/>
  <c r="O39" i="1"/>
  <c r="O34" i="1"/>
  <c r="T37" i="1"/>
  <c r="T36" i="1"/>
  <c r="T35" i="1"/>
  <c r="T34" i="1"/>
  <c r="T33" i="1"/>
  <c r="T32" i="1"/>
  <c r="T48" i="1"/>
  <c r="T47" i="1"/>
  <c r="T46" i="1"/>
  <c r="T45" i="1"/>
  <c r="T44" i="1"/>
  <c r="T43" i="1"/>
  <c r="O58" i="1"/>
  <c r="O57" i="1"/>
  <c r="O53" i="1"/>
  <c r="O52" i="1"/>
  <c r="O48" i="1"/>
  <c r="O47" i="1"/>
  <c r="O43" i="1"/>
  <c r="O42" i="1"/>
  <c r="O38" i="1"/>
  <c r="O37" i="1"/>
  <c r="O33" i="1"/>
  <c r="O32" i="1"/>
  <c r="G58" i="1"/>
  <c r="I58" i="1"/>
  <c r="G57" i="1"/>
  <c r="I57" i="1"/>
  <c r="G53" i="1"/>
  <c r="I53" i="1"/>
  <c r="G52" i="1"/>
  <c r="I52" i="1"/>
  <c r="G48" i="1"/>
  <c r="I48" i="1"/>
  <c r="G47" i="1"/>
  <c r="I47" i="1"/>
  <c r="G43" i="1"/>
  <c r="I43" i="1"/>
  <c r="G42" i="1"/>
  <c r="I42" i="1"/>
  <c r="G38" i="1"/>
  <c r="I38" i="1"/>
  <c r="G37" i="1"/>
  <c r="I37" i="1"/>
  <c r="G33" i="1"/>
  <c r="I33" i="1"/>
  <c r="G32" i="1"/>
  <c r="I32" i="1"/>
</calcChain>
</file>

<file path=xl/sharedStrings.xml><?xml version="1.0" encoding="utf-8"?>
<sst xmlns="http://schemas.openxmlformats.org/spreadsheetml/2006/main" count="185" uniqueCount="73">
  <si>
    <t>男</t>
    <phoneticPr fontId="4" type="noConversion"/>
  </si>
  <si>
    <t>女</t>
    <phoneticPr fontId="4" type="noConversion"/>
  </si>
  <si>
    <t>民國80年</t>
  </si>
  <si>
    <t>民國90年</t>
  </si>
  <si>
    <t>民國100年</t>
  </si>
  <si>
    <t>民國107年</t>
  </si>
  <si>
    <t>單位：人</t>
  </si>
  <si>
    <t>縣市別</t>
  </si>
  <si>
    <t>總計</t>
  </si>
  <si>
    <t>婚姻狀況別</t>
  </si>
  <si>
    <t>　未婚</t>
  </si>
  <si>
    <t>性別</t>
  </si>
  <si>
    <t>年齡別</t>
  </si>
  <si>
    <t>　20-24歲</t>
  </si>
  <si>
    <t>　25-29歲</t>
  </si>
  <si>
    <t>　30-34歲</t>
  </si>
  <si>
    <t>　35-39歲</t>
  </si>
  <si>
    <t>106年</t>
  </si>
  <si>
    <t>107年</t>
  </si>
  <si>
    <t>　20歲</t>
  </si>
  <si>
    <t>　21歲</t>
  </si>
  <si>
    <t>　22歲</t>
  </si>
  <si>
    <t>　23歲</t>
  </si>
  <si>
    <t>　24歲</t>
  </si>
  <si>
    <t>　25歲</t>
  </si>
  <si>
    <t>　26歲</t>
  </si>
  <si>
    <t>　27歲</t>
  </si>
  <si>
    <t>　28歲</t>
  </si>
  <si>
    <t>　29歲</t>
  </si>
  <si>
    <t>　30歲</t>
  </si>
  <si>
    <t>　31歲</t>
  </si>
  <si>
    <t>　32歲</t>
  </si>
  <si>
    <t>　33歲</t>
  </si>
  <si>
    <t>　34歲</t>
  </si>
  <si>
    <t>　35歲</t>
  </si>
  <si>
    <t>　36歲</t>
  </si>
  <si>
    <t>　37歲</t>
  </si>
  <si>
    <t>　38歲</t>
  </si>
  <si>
    <t>　39歲</t>
  </si>
  <si>
    <t>　女</t>
  </si>
  <si>
    <t>未婚</t>
    <phoneticPr fontId="3" type="noConversion"/>
  </si>
  <si>
    <t>總人口</t>
    <phoneticPr fontId="3" type="noConversion"/>
  </si>
  <si>
    <t>女性</t>
    <phoneticPr fontId="3" type="noConversion"/>
  </si>
  <si>
    <t>　40歲</t>
  </si>
  <si>
    <t>　41歲</t>
  </si>
  <si>
    <t>　42歲</t>
  </si>
  <si>
    <t>　43歲</t>
  </si>
  <si>
    <t>　44歲</t>
  </si>
  <si>
    <t>　45歲</t>
  </si>
  <si>
    <t>　46歲</t>
  </si>
  <si>
    <t>　47歲</t>
  </si>
  <si>
    <t>　48歲</t>
  </si>
  <si>
    <t>　49歲</t>
  </si>
  <si>
    <t>　40-44歲</t>
  </si>
  <si>
    <t>　45-49歲</t>
  </si>
  <si>
    <t>　20-24歲</t>
    <phoneticPr fontId="3" type="noConversion"/>
  </si>
  <si>
    <t>　25-29歲</t>
    <phoneticPr fontId="3" type="noConversion"/>
  </si>
  <si>
    <t>　30-34歲</t>
    <phoneticPr fontId="3" type="noConversion"/>
  </si>
  <si>
    <t>　35-39歲</t>
    <phoneticPr fontId="3" type="noConversion"/>
  </si>
  <si>
    <t>　40-44歲</t>
    <phoneticPr fontId="3" type="noConversion"/>
  </si>
  <si>
    <t>　45-49歲</t>
    <phoneticPr fontId="3" type="noConversion"/>
  </si>
  <si>
    <t>比例</t>
    <phoneticPr fontId="3" type="noConversion"/>
  </si>
  <si>
    <t>總人口</t>
  </si>
  <si>
    <t>106年</t>
    <phoneticPr fontId="3" type="noConversion"/>
  </si>
  <si>
    <t>107年</t>
    <phoneticPr fontId="3" type="noConversion"/>
  </si>
  <si>
    <t>108年</t>
    <phoneticPr fontId="3" type="noConversion"/>
  </si>
  <si>
    <t>婚姻狀況─按區域別、年齡別分 - 統計值 (106年 ~ 108年)</t>
    <phoneticPr fontId="3" type="noConversion"/>
  </si>
  <si>
    <t>108年</t>
    <phoneticPr fontId="3" type="noConversion"/>
  </si>
  <si>
    <t>婚姻狀況─按區域別、年齡別分 - 統計值 (106年 ~ 108年)</t>
    <phoneticPr fontId="3" type="noConversion"/>
  </si>
  <si>
    <t>全體</t>
    <phoneticPr fontId="3" type="noConversion"/>
  </si>
  <si>
    <t>106年</t>
    <phoneticPr fontId="3" type="noConversion"/>
  </si>
  <si>
    <t>　30-34歲</t>
    <phoneticPr fontId="3" type="noConversion"/>
  </si>
  <si>
    <t>　35-39歲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</si>
</sst>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\ ;&quot;–&quot;#,##0.0\ ;&quot;— &quot;"/>
    <numFmt numFmtId="177" formatCode="0.000%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Times New Roman"/>
    </font>
    <font>
      <sz val="12"/>
      <name val="新細明體"/>
      <family val="3"/>
      <charset val="136"/>
    </font>
    <font>
      <sz val="12"/>
      <color rgb="FF666666"/>
      <name val="微軟正黑體"/>
      <family val="3"/>
      <charset val="136"/>
    </font>
    <font>
      <sz val="14"/>
      <color rgb="FF666666"/>
      <name val="微軟正黑體"/>
      <family val="3"/>
      <charset val="136"/>
    </font>
    <font>
      <sz val="12"/>
      <color rgb="FF666666"/>
      <name val="Abadi MT Condensed Extra Bold"/>
    </font>
    <font>
      <sz val="12"/>
      <color rgb="FF666666"/>
      <name val="黑體-繁 細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5" fillId="0" borderId="0" xfId="0" applyFont="1" applyBorder="1" applyAlignment="1">
      <alignment horizontal="center"/>
    </xf>
    <xf numFmtId="176" fontId="5" fillId="0" borderId="1" xfId="1" applyNumberFormat="1" applyFont="1" applyBorder="1" applyProtection="1">
      <protection locked="0"/>
    </xf>
    <xf numFmtId="0" fontId="6" fillId="0" borderId="0" xfId="0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177" fontId="6" fillId="0" borderId="0" xfId="2" applyNumberFormat="1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177" fontId="6" fillId="0" borderId="0" xfId="2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3">
    <cellStyle name="一般" xfId="0" builtinId="0"/>
    <cellStyle name="千分位[0]" xfId="1" builtinId="6"/>
    <cellStyle name="百分比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工作表1!$A$2:$A$5</c:f>
              <c:strCache>
                <c:ptCount val="4"/>
                <c:pt idx="0">
                  <c:v>民國80年</c:v>
                </c:pt>
                <c:pt idx="1">
                  <c:v>民國90年</c:v>
                </c:pt>
                <c:pt idx="2">
                  <c:v>民國100年</c:v>
                </c:pt>
                <c:pt idx="3">
                  <c:v>民國107年</c:v>
                </c:pt>
              </c:strCache>
            </c:strRef>
          </c:cat>
          <c:val>
            <c:numRef>
              <c:f>工作表1!$B$2:$B$5</c:f>
              <c:numCache>
                <c:formatCode>#,##0.0\ ;"–"#,##0.0\ ;"— "</c:formatCode>
                <c:ptCount val="4"/>
                <c:pt idx="0">
                  <c:v>29.1</c:v>
                </c:pt>
                <c:pt idx="1">
                  <c:v>30.8</c:v>
                </c:pt>
                <c:pt idx="2">
                  <c:v>31.8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1-4E32-9597-85D7BB324375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工作表1!$A$2:$A$5</c:f>
              <c:strCache>
                <c:ptCount val="4"/>
                <c:pt idx="0">
                  <c:v>民國80年</c:v>
                </c:pt>
                <c:pt idx="1">
                  <c:v>民國90年</c:v>
                </c:pt>
                <c:pt idx="2">
                  <c:v>民國100年</c:v>
                </c:pt>
                <c:pt idx="3">
                  <c:v>民國107年</c:v>
                </c:pt>
              </c:strCache>
            </c:strRef>
          </c:cat>
          <c:val>
            <c:numRef>
              <c:f>工作表1!$C$2:$C$5</c:f>
              <c:numCache>
                <c:formatCode>#,##0.0\ ;"–"#,##0.0\ ;"— "</c:formatCode>
                <c:ptCount val="4"/>
                <c:pt idx="0">
                  <c:v>26</c:v>
                </c:pt>
                <c:pt idx="1">
                  <c:v>26.4</c:v>
                </c:pt>
                <c:pt idx="2">
                  <c:v>29.4</c:v>
                </c:pt>
                <c:pt idx="3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1-4E32-9597-85D7BB32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41952"/>
        <c:axId val="2146436336"/>
      </c:lineChart>
      <c:catAx>
        <c:axId val="17714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436336"/>
        <c:crosses val="autoZero"/>
        <c:auto val="1"/>
        <c:lblAlgn val="ctr"/>
        <c:lblOffset val="100"/>
        <c:noMultiLvlLbl val="0"/>
      </c:catAx>
      <c:valAx>
        <c:axId val="21464363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\ ;&quot;–&quot;#,##0.0\ ;&quot;—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4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</xdr:row>
      <xdr:rowOff>196850</xdr:rowOff>
    </xdr:from>
    <xdr:to>
      <xdr:col>14</xdr:col>
      <xdr:colOff>155575</xdr:colOff>
      <xdr:row>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B43" workbookViewId="0">
      <selection activeCell="Q64" sqref="Q64:T70"/>
    </sheetView>
  </sheetViews>
  <sheetFormatPr defaultColWidth="11" defaultRowHeight="16.5"/>
  <cols>
    <col min="13" max="13" width="10.875" style="10"/>
    <col min="14" max="14" width="10.875" style="13"/>
  </cols>
  <sheetData>
    <row r="1" spans="1:7">
      <c r="B1" t="s">
        <v>0</v>
      </c>
      <c r="C1" t="s">
        <v>1</v>
      </c>
    </row>
    <row r="2" spans="1:7">
      <c r="A2" s="1" t="s">
        <v>2</v>
      </c>
      <c r="B2" s="2">
        <v>29.1</v>
      </c>
      <c r="C2" s="2">
        <v>26</v>
      </c>
    </row>
    <row r="3" spans="1:7">
      <c r="A3" s="1" t="s">
        <v>3</v>
      </c>
      <c r="B3" s="2">
        <v>30.8</v>
      </c>
      <c r="C3" s="2">
        <v>26.4</v>
      </c>
    </row>
    <row r="4" spans="1:7">
      <c r="A4" s="1" t="s">
        <v>4</v>
      </c>
      <c r="B4" s="2">
        <v>31.8</v>
      </c>
      <c r="C4" s="2">
        <v>29.4</v>
      </c>
    </row>
    <row r="5" spans="1:7">
      <c r="A5" s="1" t="s">
        <v>5</v>
      </c>
      <c r="B5" s="2">
        <v>32.5</v>
      </c>
      <c r="C5" s="2">
        <v>30.2</v>
      </c>
    </row>
    <row r="11" spans="1:7">
      <c r="A11" s="3" t="s">
        <v>6</v>
      </c>
      <c r="B11" s="3" t="s">
        <v>66</v>
      </c>
    </row>
    <row r="12" spans="1:7">
      <c r="A12" s="3" t="s">
        <v>7</v>
      </c>
      <c r="B12" s="3" t="s">
        <v>8</v>
      </c>
    </row>
    <row r="13" spans="1:7">
      <c r="A13" s="3" t="s">
        <v>9</v>
      </c>
      <c r="B13" s="21" t="s">
        <v>10</v>
      </c>
    </row>
    <row r="14" spans="1:7">
      <c r="A14" s="3" t="s">
        <v>11</v>
      </c>
      <c r="B14" s="17" t="s">
        <v>69</v>
      </c>
    </row>
    <row r="15" spans="1:7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53</v>
      </c>
      <c r="G15" s="3" t="s">
        <v>54</v>
      </c>
    </row>
    <row r="16" spans="1:7">
      <c r="A16" s="3" t="s">
        <v>17</v>
      </c>
      <c r="B16" s="5">
        <v>1554007</v>
      </c>
      <c r="C16" s="5">
        <v>1319366</v>
      </c>
      <c r="D16" s="5">
        <v>885905</v>
      </c>
      <c r="E16" s="5">
        <v>662275</v>
      </c>
      <c r="F16" s="5">
        <v>419570</v>
      </c>
      <c r="G16" s="5">
        <v>297594</v>
      </c>
    </row>
    <row r="17" spans="1:20">
      <c r="A17" s="3" t="s">
        <v>18</v>
      </c>
      <c r="B17" s="5">
        <v>1496080</v>
      </c>
      <c r="C17" s="5">
        <v>1317418</v>
      </c>
      <c r="D17" s="5">
        <v>894129</v>
      </c>
      <c r="E17" s="5">
        <v>672213</v>
      </c>
      <c r="F17" s="5">
        <v>450124</v>
      </c>
      <c r="G17" s="5">
        <v>308496</v>
      </c>
    </row>
    <row r="18" spans="1:20">
      <c r="A18" s="3" t="s">
        <v>67</v>
      </c>
      <c r="B18" s="5">
        <v>1458152</v>
      </c>
      <c r="C18" s="5">
        <v>1332197</v>
      </c>
      <c r="D18" s="5">
        <v>884652</v>
      </c>
      <c r="E18" s="5">
        <v>676215</v>
      </c>
      <c r="F18" s="5">
        <v>482541</v>
      </c>
      <c r="G18" s="5">
        <v>320436</v>
      </c>
    </row>
    <row r="21" spans="1:20">
      <c r="A21" s="3" t="s">
        <v>6</v>
      </c>
      <c r="B21" s="3" t="s">
        <v>68</v>
      </c>
    </row>
    <row r="22" spans="1:20">
      <c r="A22" s="3" t="s">
        <v>7</v>
      </c>
      <c r="B22" s="3" t="s">
        <v>8</v>
      </c>
    </row>
    <row r="23" spans="1:20">
      <c r="A23" s="3" t="s">
        <v>9</v>
      </c>
      <c r="B23" s="21" t="s">
        <v>10</v>
      </c>
    </row>
    <row r="24" spans="1:20">
      <c r="A24" s="3" t="s">
        <v>11</v>
      </c>
      <c r="B24" s="3" t="s">
        <v>39</v>
      </c>
    </row>
    <row r="25" spans="1:20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53</v>
      </c>
      <c r="G25" s="3" t="s">
        <v>54</v>
      </c>
    </row>
    <row r="26" spans="1:20">
      <c r="A26" s="3" t="s">
        <v>17</v>
      </c>
      <c r="B26" s="5">
        <v>737006</v>
      </c>
      <c r="C26" s="5">
        <v>594426</v>
      </c>
      <c r="D26" s="5">
        <v>369878</v>
      </c>
      <c r="E26" s="5">
        <v>273387</v>
      </c>
      <c r="F26" s="5">
        <v>186956</v>
      </c>
      <c r="G26" s="5">
        <v>140464</v>
      </c>
      <c r="H26" s="4"/>
    </row>
    <row r="27" spans="1:20">
      <c r="A27" s="3" t="s">
        <v>18</v>
      </c>
      <c r="B27" s="5">
        <v>708985</v>
      </c>
      <c r="C27" s="5">
        <v>596331</v>
      </c>
      <c r="D27" s="5">
        <v>375714</v>
      </c>
      <c r="E27" s="5">
        <v>276832</v>
      </c>
      <c r="F27" s="5">
        <v>199031</v>
      </c>
      <c r="G27" s="5">
        <v>145588</v>
      </c>
    </row>
    <row r="28" spans="1:20">
      <c r="A28" s="3" t="s">
        <v>67</v>
      </c>
      <c r="B28" s="5">
        <v>690596</v>
      </c>
      <c r="C28" s="5">
        <v>604848</v>
      </c>
      <c r="D28" s="5">
        <v>373469</v>
      </c>
      <c r="E28" s="5">
        <v>277864</v>
      </c>
      <c r="F28" s="5">
        <v>211181</v>
      </c>
      <c r="G28" s="5">
        <v>150940</v>
      </c>
    </row>
    <row r="29" spans="1:20">
      <c r="A29" s="3"/>
      <c r="B29" s="5"/>
      <c r="C29" s="5"/>
      <c r="D29" s="5"/>
      <c r="E29" s="5"/>
    </row>
    <row r="30" spans="1:20">
      <c r="A30" s="8" t="s">
        <v>42</v>
      </c>
      <c r="R30" s="22"/>
      <c r="S30" s="22"/>
      <c r="T30" s="22"/>
    </row>
    <row r="31" spans="1:20">
      <c r="A31" s="3" t="s">
        <v>12</v>
      </c>
      <c r="B31" s="3" t="s">
        <v>19</v>
      </c>
      <c r="C31" s="3" t="s">
        <v>20</v>
      </c>
      <c r="D31" s="3" t="s">
        <v>21</v>
      </c>
      <c r="E31" s="3" t="s">
        <v>22</v>
      </c>
      <c r="F31" s="3" t="s">
        <v>23</v>
      </c>
      <c r="G31" s="3" t="s">
        <v>41</v>
      </c>
      <c r="H31" s="3" t="s">
        <v>40</v>
      </c>
      <c r="I31" s="3"/>
      <c r="J31" s="3"/>
      <c r="L31" s="9" t="s">
        <v>55</v>
      </c>
      <c r="M31" s="9" t="s">
        <v>40</v>
      </c>
      <c r="N31" s="14" t="s">
        <v>62</v>
      </c>
      <c r="O31" s="12" t="s">
        <v>61</v>
      </c>
      <c r="Q31" s="17" t="s">
        <v>63</v>
      </c>
      <c r="R31" s="18" t="s">
        <v>40</v>
      </c>
      <c r="S31" s="19" t="s">
        <v>62</v>
      </c>
      <c r="T31" s="18" t="s">
        <v>61</v>
      </c>
    </row>
    <row r="32" spans="1:20">
      <c r="A32" s="3" t="s">
        <v>17</v>
      </c>
      <c r="B32" s="5">
        <v>154749</v>
      </c>
      <c r="C32" s="5">
        <v>154349</v>
      </c>
      <c r="D32" s="5">
        <v>155892</v>
      </c>
      <c r="E32" s="5">
        <v>154185</v>
      </c>
      <c r="F32" s="5">
        <v>156585</v>
      </c>
      <c r="G32" s="5">
        <f>SUM(B32:F32)</f>
        <v>775760</v>
      </c>
      <c r="H32" s="5">
        <v>737006</v>
      </c>
      <c r="I32" s="7">
        <f>H32/G32</f>
        <v>0.95004382798803755</v>
      </c>
      <c r="J32" s="5"/>
      <c r="L32" s="9" t="s">
        <v>17</v>
      </c>
      <c r="M32" s="11">
        <v>737006</v>
      </c>
      <c r="N32" s="15">
        <v>775760</v>
      </c>
      <c r="O32" s="16">
        <f>M32/N32</f>
        <v>0.95004382798803755</v>
      </c>
      <c r="Q32" s="9" t="s">
        <v>55</v>
      </c>
      <c r="R32" s="11">
        <v>737006</v>
      </c>
      <c r="S32" s="15">
        <v>775760</v>
      </c>
      <c r="T32" s="16">
        <f t="shared" ref="T32:T33" si="0">R32/S32</f>
        <v>0.95004382798803755</v>
      </c>
    </row>
    <row r="33" spans="1:20">
      <c r="A33" s="3" t="s">
        <v>18</v>
      </c>
      <c r="B33" s="5">
        <v>128169</v>
      </c>
      <c r="C33" s="5">
        <v>154678</v>
      </c>
      <c r="D33" s="5">
        <v>154260</v>
      </c>
      <c r="E33" s="5">
        <v>155846</v>
      </c>
      <c r="F33" s="5">
        <v>154125</v>
      </c>
      <c r="G33" s="5">
        <f>SUM(B33:F33)</f>
        <v>747078</v>
      </c>
      <c r="H33" s="5">
        <v>708985</v>
      </c>
      <c r="I33" s="7">
        <f>H33/G33</f>
        <v>0.94901067893847768</v>
      </c>
      <c r="J33" s="5"/>
      <c r="L33" s="9" t="s">
        <v>18</v>
      </c>
      <c r="M33" s="11">
        <v>708985</v>
      </c>
      <c r="N33" s="15">
        <v>747078</v>
      </c>
      <c r="O33" s="16">
        <f>M33/N33</f>
        <v>0.94901067893847768</v>
      </c>
      <c r="Q33" s="9" t="s">
        <v>56</v>
      </c>
      <c r="R33" s="11">
        <v>594426</v>
      </c>
      <c r="S33" s="15">
        <v>775391</v>
      </c>
      <c r="T33" s="16">
        <f t="shared" si="0"/>
        <v>0.76661452093202009</v>
      </c>
    </row>
    <row r="34" spans="1:20">
      <c r="A34" s="3" t="s">
        <v>67</v>
      </c>
      <c r="B34" s="5"/>
      <c r="C34" s="5"/>
      <c r="D34" s="5"/>
      <c r="E34" s="5"/>
      <c r="F34" s="5"/>
      <c r="G34" s="5">
        <v>727768</v>
      </c>
      <c r="H34" s="5"/>
      <c r="I34" s="7"/>
      <c r="J34" s="5"/>
      <c r="L34" s="17" t="s">
        <v>67</v>
      </c>
      <c r="M34" s="11">
        <v>690596</v>
      </c>
      <c r="N34" s="15">
        <v>727768</v>
      </c>
      <c r="O34" s="16">
        <f>M34/N34</f>
        <v>0.94892328324411079</v>
      </c>
      <c r="Q34" s="9" t="s">
        <v>57</v>
      </c>
      <c r="R34" s="11">
        <v>369878</v>
      </c>
      <c r="S34" s="15">
        <v>799764</v>
      </c>
      <c r="T34" s="16">
        <f>R34/S34</f>
        <v>0.46248393276016425</v>
      </c>
    </row>
    <row r="35" spans="1:20">
      <c r="M35" s="11"/>
      <c r="N35" s="15"/>
      <c r="Q35" s="9" t="s">
        <v>58</v>
      </c>
      <c r="R35" s="11">
        <v>273387</v>
      </c>
      <c r="S35" s="15">
        <v>1030464</v>
      </c>
      <c r="T35" s="16">
        <f>R35/S35</f>
        <v>0.26530475591578162</v>
      </c>
    </row>
    <row r="36" spans="1:20">
      <c r="A36" s="3" t="s">
        <v>12</v>
      </c>
      <c r="B36" s="3" t="s">
        <v>24</v>
      </c>
      <c r="C36" s="3" t="s">
        <v>25</v>
      </c>
      <c r="D36" s="3" t="s">
        <v>26</v>
      </c>
      <c r="E36" s="3" t="s">
        <v>27</v>
      </c>
      <c r="F36" s="3" t="s">
        <v>28</v>
      </c>
      <c r="G36" s="3" t="s">
        <v>41</v>
      </c>
      <c r="H36" s="3" t="s">
        <v>40</v>
      </c>
      <c r="I36" s="3"/>
      <c r="L36" s="9" t="s">
        <v>56</v>
      </c>
      <c r="M36" s="11" t="s">
        <v>40</v>
      </c>
      <c r="N36" s="15" t="s">
        <v>62</v>
      </c>
      <c r="Q36" s="9" t="s">
        <v>59</v>
      </c>
      <c r="R36" s="11">
        <v>186956</v>
      </c>
      <c r="S36" s="15">
        <v>946420</v>
      </c>
      <c r="T36" s="16">
        <f>R36/S36</f>
        <v>0.19754020413769785</v>
      </c>
    </row>
    <row r="37" spans="1:20">
      <c r="A37" s="3" t="s">
        <v>17</v>
      </c>
      <c r="B37" s="5">
        <v>152283</v>
      </c>
      <c r="C37" s="5">
        <v>151153</v>
      </c>
      <c r="D37" s="5">
        <v>159011</v>
      </c>
      <c r="E37" s="5">
        <v>148861</v>
      </c>
      <c r="F37" s="5">
        <v>164083</v>
      </c>
      <c r="G37" s="5">
        <f>SUM(B37:F37)</f>
        <v>775391</v>
      </c>
      <c r="H37" s="5">
        <v>594426</v>
      </c>
      <c r="I37" s="7">
        <f>H37/G37</f>
        <v>0.76661452093202009</v>
      </c>
      <c r="L37" s="9" t="s">
        <v>17</v>
      </c>
      <c r="M37" s="11">
        <v>594426</v>
      </c>
      <c r="N37" s="15">
        <v>775391</v>
      </c>
      <c r="O37" s="16">
        <f>M37/N37</f>
        <v>0.76661452093202009</v>
      </c>
      <c r="Q37" s="9" t="s">
        <v>60</v>
      </c>
      <c r="R37" s="11">
        <v>140464</v>
      </c>
      <c r="S37" s="15">
        <v>920566</v>
      </c>
      <c r="T37" s="16">
        <f>R37/S37</f>
        <v>0.15258438830024137</v>
      </c>
    </row>
    <row r="38" spans="1:20">
      <c r="A38" s="3" t="s">
        <v>18</v>
      </c>
      <c r="B38" s="5">
        <v>156573</v>
      </c>
      <c r="C38" s="5">
        <v>152251</v>
      </c>
      <c r="D38" s="5">
        <v>151207</v>
      </c>
      <c r="E38" s="5">
        <v>159122</v>
      </c>
      <c r="F38" s="5">
        <v>148979</v>
      </c>
      <c r="G38" s="5">
        <f>SUM(B38:F38)</f>
        <v>768132</v>
      </c>
      <c r="H38" s="5">
        <v>596331</v>
      </c>
      <c r="I38" s="7">
        <f>H38/G38</f>
        <v>0.77633922294605617</v>
      </c>
      <c r="L38" s="9" t="s">
        <v>18</v>
      </c>
      <c r="M38" s="11">
        <v>596331</v>
      </c>
      <c r="N38" s="15">
        <v>768132</v>
      </c>
      <c r="O38" s="16">
        <f>M38/N38</f>
        <v>0.77633922294605617</v>
      </c>
    </row>
    <row r="39" spans="1:20">
      <c r="A39" s="3" t="s">
        <v>67</v>
      </c>
      <c r="B39" s="5"/>
      <c r="C39" s="5"/>
      <c r="D39" s="5"/>
      <c r="E39" s="5"/>
      <c r="F39" s="5"/>
      <c r="G39" s="5">
        <v>773555</v>
      </c>
      <c r="I39" s="7"/>
      <c r="L39" s="17" t="s">
        <v>67</v>
      </c>
      <c r="M39" s="11">
        <v>604848</v>
      </c>
      <c r="N39" s="15">
        <v>773555</v>
      </c>
      <c r="O39" s="16">
        <f>M39/N39</f>
        <v>0.78190691030372761</v>
      </c>
      <c r="Q39" s="17"/>
      <c r="R39" s="11"/>
      <c r="S39" s="15"/>
      <c r="T39" s="16"/>
    </row>
    <row r="40" spans="1:20">
      <c r="G40" s="5"/>
      <c r="M40" s="11"/>
      <c r="N40" s="15"/>
    </row>
    <row r="41" spans="1:20">
      <c r="A41" s="3" t="s">
        <v>12</v>
      </c>
      <c r="B41" s="3" t="s">
        <v>29</v>
      </c>
      <c r="C41" s="3" t="s">
        <v>30</v>
      </c>
      <c r="D41" s="3" t="s">
        <v>31</v>
      </c>
      <c r="E41" s="3" t="s">
        <v>32</v>
      </c>
      <c r="F41" s="3" t="s">
        <v>33</v>
      </c>
      <c r="G41" s="3" t="s">
        <v>41</v>
      </c>
      <c r="H41" s="3" t="s">
        <v>40</v>
      </c>
      <c r="L41" s="9" t="s">
        <v>57</v>
      </c>
      <c r="M41" s="11" t="s">
        <v>40</v>
      </c>
      <c r="N41" s="15" t="s">
        <v>62</v>
      </c>
    </row>
    <row r="42" spans="1:20" ht="18.75">
      <c r="A42" s="3" t="s">
        <v>17</v>
      </c>
      <c r="B42" s="6">
        <v>149693</v>
      </c>
      <c r="C42" s="5">
        <v>149693</v>
      </c>
      <c r="D42" s="5">
        <v>148481</v>
      </c>
      <c r="E42" s="5">
        <v>168927</v>
      </c>
      <c r="F42" s="5">
        <v>182970</v>
      </c>
      <c r="G42" s="5">
        <f>SUM(B42:F42)</f>
        <v>799764</v>
      </c>
      <c r="H42" s="5">
        <v>369878</v>
      </c>
      <c r="I42" s="7">
        <f>H42/G42</f>
        <v>0.46248393276016425</v>
      </c>
      <c r="L42" s="9" t="s">
        <v>17</v>
      </c>
      <c r="M42" s="11">
        <v>369878</v>
      </c>
      <c r="N42" s="15">
        <v>799764</v>
      </c>
      <c r="O42" s="16">
        <f>M42/N42</f>
        <v>0.46248393276016425</v>
      </c>
      <c r="Q42" s="17" t="s">
        <v>64</v>
      </c>
      <c r="R42" s="18" t="s">
        <v>40</v>
      </c>
      <c r="S42" s="19" t="s">
        <v>62</v>
      </c>
      <c r="T42" s="18" t="s">
        <v>61</v>
      </c>
    </row>
    <row r="43" spans="1:20">
      <c r="A43" s="3" t="s">
        <v>18</v>
      </c>
      <c r="B43" s="5">
        <v>164304</v>
      </c>
      <c r="C43" s="5">
        <v>149955</v>
      </c>
      <c r="D43" s="5">
        <v>148784</v>
      </c>
      <c r="E43" s="5">
        <v>169240</v>
      </c>
      <c r="F43" s="5">
        <v>183225</v>
      </c>
      <c r="G43" s="5">
        <f>SUM(B43:F43)</f>
        <v>815508</v>
      </c>
      <c r="H43" s="5">
        <v>375714</v>
      </c>
      <c r="I43" s="7">
        <f>H43/G43</f>
        <v>0.4607116055268618</v>
      </c>
      <c r="L43" s="9" t="s">
        <v>18</v>
      </c>
      <c r="M43" s="11">
        <v>375714</v>
      </c>
      <c r="N43" s="15">
        <v>815508</v>
      </c>
      <c r="O43" s="16">
        <f>M43/N43</f>
        <v>0.4607116055268618</v>
      </c>
      <c r="Q43" s="9" t="s">
        <v>55</v>
      </c>
      <c r="R43" s="11">
        <v>708985</v>
      </c>
      <c r="S43" s="15">
        <v>747078</v>
      </c>
      <c r="T43" s="16">
        <f t="shared" ref="T43:T48" si="1">R43/S43</f>
        <v>0.94901067893847768</v>
      </c>
    </row>
    <row r="44" spans="1:20">
      <c r="A44" s="3" t="s">
        <v>67</v>
      </c>
      <c r="B44" s="5"/>
      <c r="C44" s="5"/>
      <c r="D44" s="5"/>
      <c r="E44" s="5"/>
      <c r="F44" s="5"/>
      <c r="G44" s="5">
        <v>782296</v>
      </c>
      <c r="I44" s="7"/>
      <c r="L44" s="17" t="s">
        <v>67</v>
      </c>
      <c r="M44" s="11">
        <v>373469</v>
      </c>
      <c r="N44" s="15">
        <v>782296</v>
      </c>
      <c r="O44" s="16">
        <f>M44/N44</f>
        <v>0.47740113716547189</v>
      </c>
      <c r="Q44" s="9" t="s">
        <v>56</v>
      </c>
      <c r="R44" s="11">
        <v>596331</v>
      </c>
      <c r="S44" s="15">
        <v>768132</v>
      </c>
      <c r="T44" s="16">
        <f t="shared" si="1"/>
        <v>0.77633922294605617</v>
      </c>
    </row>
    <row r="45" spans="1:20">
      <c r="G45" s="5"/>
      <c r="M45" s="11"/>
      <c r="N45" s="15"/>
      <c r="Q45" s="9" t="s">
        <v>57</v>
      </c>
      <c r="R45" s="11">
        <v>375714</v>
      </c>
      <c r="S45" s="15">
        <v>815508</v>
      </c>
      <c r="T45" s="16">
        <f t="shared" si="1"/>
        <v>0.4607116055268618</v>
      </c>
    </row>
    <row r="46" spans="1:20">
      <c r="A46" s="3" t="s">
        <v>12</v>
      </c>
      <c r="B46" s="3" t="s">
        <v>34</v>
      </c>
      <c r="C46" s="3" t="s">
        <v>35</v>
      </c>
      <c r="D46" s="3" t="s">
        <v>36</v>
      </c>
      <c r="E46" s="3" t="s">
        <v>37</v>
      </c>
      <c r="F46" s="3" t="s">
        <v>38</v>
      </c>
      <c r="G46" s="3" t="s">
        <v>41</v>
      </c>
      <c r="H46" s="3" t="s">
        <v>40</v>
      </c>
      <c r="L46" s="9" t="s">
        <v>58</v>
      </c>
      <c r="M46" s="11" t="s">
        <v>40</v>
      </c>
      <c r="N46" s="15" t="s">
        <v>62</v>
      </c>
      <c r="Q46" s="9" t="s">
        <v>58</v>
      </c>
      <c r="R46" s="11">
        <v>276832</v>
      </c>
      <c r="S46" s="15">
        <v>1017209</v>
      </c>
      <c r="T46" s="16">
        <f t="shared" si="1"/>
        <v>0.27214859483154397</v>
      </c>
    </row>
    <row r="47" spans="1:20">
      <c r="A47" s="3" t="s">
        <v>17</v>
      </c>
      <c r="B47" s="5">
        <v>202607</v>
      </c>
      <c r="C47" s="5">
        <v>207571</v>
      </c>
      <c r="D47" s="5">
        <v>206239</v>
      </c>
      <c r="E47" s="5">
        <v>209807</v>
      </c>
      <c r="F47" s="5">
        <v>204240</v>
      </c>
      <c r="G47" s="5">
        <f>SUM(B47:F47)</f>
        <v>1030464</v>
      </c>
      <c r="H47" s="5">
        <v>273387</v>
      </c>
      <c r="I47" s="7">
        <f>H47/G47</f>
        <v>0.26530475591578162</v>
      </c>
      <c r="L47" s="9" t="s">
        <v>17</v>
      </c>
      <c r="M47" s="11">
        <v>273387</v>
      </c>
      <c r="N47" s="15">
        <v>1030464</v>
      </c>
      <c r="O47" s="16">
        <f>M47/N47</f>
        <v>0.26530475591578162</v>
      </c>
      <c r="Q47" s="9" t="s">
        <v>59</v>
      </c>
      <c r="R47" s="11">
        <v>199031</v>
      </c>
      <c r="S47" s="15">
        <v>972195</v>
      </c>
      <c r="T47" s="16">
        <f t="shared" si="1"/>
        <v>0.20472333225330308</v>
      </c>
    </row>
    <row r="48" spans="1:20">
      <c r="A48" s="3" t="s">
        <v>18</v>
      </c>
      <c r="B48" s="5">
        <v>190545</v>
      </c>
      <c r="C48" s="5">
        <v>202795</v>
      </c>
      <c r="D48" s="5">
        <v>207753</v>
      </c>
      <c r="E48" s="5">
        <v>206334</v>
      </c>
      <c r="F48" s="5">
        <v>209782</v>
      </c>
      <c r="G48" s="5">
        <f>SUM(B48:F48)</f>
        <v>1017209</v>
      </c>
      <c r="H48" s="5">
        <v>276832</v>
      </c>
      <c r="I48" s="7">
        <f>H48/G48</f>
        <v>0.27214859483154397</v>
      </c>
      <c r="L48" s="9" t="s">
        <v>18</v>
      </c>
      <c r="M48" s="11">
        <v>276832</v>
      </c>
      <c r="N48" s="15">
        <v>1017209</v>
      </c>
      <c r="O48" s="16">
        <f>M48/N48</f>
        <v>0.27214859483154397</v>
      </c>
      <c r="Q48" s="9" t="s">
        <v>60</v>
      </c>
      <c r="R48" s="11">
        <v>145588</v>
      </c>
      <c r="S48" s="15">
        <v>912359</v>
      </c>
      <c r="T48" s="16">
        <f t="shared" si="1"/>
        <v>0.15957315048133466</v>
      </c>
    </row>
    <row r="49" spans="1:20">
      <c r="A49" s="3" t="s">
        <v>67</v>
      </c>
      <c r="B49" s="5"/>
      <c r="C49" s="5"/>
      <c r="D49" s="5"/>
      <c r="E49" s="5"/>
      <c r="F49" s="5"/>
      <c r="G49" s="5">
        <v>991358</v>
      </c>
      <c r="I49" s="7"/>
      <c r="L49" s="17" t="s">
        <v>67</v>
      </c>
      <c r="M49" s="11">
        <v>277864</v>
      </c>
      <c r="N49" s="15">
        <v>991358</v>
      </c>
      <c r="O49" s="16">
        <f>M49/N49</f>
        <v>0.28028623363103944</v>
      </c>
      <c r="Q49" s="17"/>
      <c r="R49" s="11"/>
      <c r="S49" s="15"/>
      <c r="T49" s="16"/>
    </row>
    <row r="50" spans="1:20">
      <c r="G50" s="5"/>
      <c r="M50" s="11"/>
      <c r="N50" s="15"/>
    </row>
    <row r="51" spans="1:20">
      <c r="A51" s="3" t="s">
        <v>12</v>
      </c>
      <c r="B51" s="3" t="s">
        <v>43</v>
      </c>
      <c r="C51" s="3" t="s">
        <v>44</v>
      </c>
      <c r="D51" s="3" t="s">
        <v>45</v>
      </c>
      <c r="E51" s="3" t="s">
        <v>46</v>
      </c>
      <c r="F51" s="3" t="s">
        <v>47</v>
      </c>
      <c r="G51" s="3" t="s">
        <v>41</v>
      </c>
      <c r="H51" s="3" t="s">
        <v>40</v>
      </c>
      <c r="L51" s="9" t="s">
        <v>59</v>
      </c>
      <c r="M51" s="11" t="s">
        <v>40</v>
      </c>
      <c r="N51" s="15" t="s">
        <v>62</v>
      </c>
    </row>
    <row r="52" spans="1:20">
      <c r="A52" s="3" t="s">
        <v>17</v>
      </c>
      <c r="B52" s="5">
        <v>195017</v>
      </c>
      <c r="C52" s="5">
        <v>210419</v>
      </c>
      <c r="D52" s="5">
        <v>183171</v>
      </c>
      <c r="E52" s="5">
        <v>179567</v>
      </c>
      <c r="F52" s="5">
        <v>178246</v>
      </c>
      <c r="G52" s="5">
        <f>SUM(B52:F52)</f>
        <v>946420</v>
      </c>
      <c r="H52" s="5">
        <v>186956</v>
      </c>
      <c r="I52" s="7">
        <f>H52/G52</f>
        <v>0.19754020413769785</v>
      </c>
      <c r="L52" s="9" t="s">
        <v>17</v>
      </c>
      <c r="M52" s="11">
        <v>186956</v>
      </c>
      <c r="N52" s="15">
        <v>946420</v>
      </c>
      <c r="O52" s="16">
        <f>M52/N52</f>
        <v>0.19754020413769785</v>
      </c>
    </row>
    <row r="53" spans="1:20">
      <c r="A53" s="3" t="s">
        <v>18</v>
      </c>
      <c r="B53" s="5">
        <v>204227</v>
      </c>
      <c r="C53" s="5">
        <v>194978</v>
      </c>
      <c r="D53" s="5">
        <v>210373</v>
      </c>
      <c r="E53" s="5">
        <v>183129</v>
      </c>
      <c r="F53" s="5">
        <v>179488</v>
      </c>
      <c r="G53" s="5">
        <f>SUM(B53:F53)</f>
        <v>972195</v>
      </c>
      <c r="H53" s="5">
        <v>199031</v>
      </c>
      <c r="I53" s="7">
        <f>H53/G53</f>
        <v>0.20472333225330308</v>
      </c>
      <c r="L53" s="9" t="s">
        <v>18</v>
      </c>
      <c r="M53" s="11">
        <v>199031</v>
      </c>
      <c r="N53" s="15">
        <v>972195</v>
      </c>
      <c r="O53" s="16">
        <f>M53/N53</f>
        <v>0.20472333225330308</v>
      </c>
      <c r="Q53" s="17" t="s">
        <v>65</v>
      </c>
      <c r="R53" s="18" t="s">
        <v>40</v>
      </c>
      <c r="S53" s="19" t="s">
        <v>62</v>
      </c>
      <c r="T53" s="18" t="s">
        <v>61</v>
      </c>
    </row>
    <row r="54" spans="1:20">
      <c r="A54" s="3" t="s">
        <v>67</v>
      </c>
      <c r="B54" s="5"/>
      <c r="C54" s="5"/>
      <c r="D54" s="5"/>
      <c r="E54" s="5"/>
      <c r="F54" s="5"/>
      <c r="G54" s="5">
        <v>1002276</v>
      </c>
      <c r="H54" s="5"/>
      <c r="I54" s="7"/>
      <c r="L54" s="17" t="s">
        <v>67</v>
      </c>
      <c r="M54" s="11">
        <v>211181</v>
      </c>
      <c r="N54" s="15">
        <v>1002276</v>
      </c>
      <c r="O54" s="16">
        <f>M54/N54</f>
        <v>0.21070144351456085</v>
      </c>
      <c r="Q54" s="17" t="s">
        <v>55</v>
      </c>
      <c r="R54" s="11">
        <v>690596</v>
      </c>
      <c r="S54" s="15">
        <v>727768</v>
      </c>
      <c r="T54" s="16">
        <f t="shared" ref="T54:T59" si="2">R54/S54</f>
        <v>0.94892328324411079</v>
      </c>
    </row>
    <row r="55" spans="1:20">
      <c r="G55" s="5"/>
      <c r="M55" s="11"/>
      <c r="N55" s="15"/>
      <c r="Q55" s="17" t="s">
        <v>56</v>
      </c>
      <c r="R55" s="11">
        <v>604848</v>
      </c>
      <c r="S55" s="15">
        <v>773555</v>
      </c>
      <c r="T55" s="16">
        <f t="shared" si="2"/>
        <v>0.78190691030372761</v>
      </c>
    </row>
    <row r="56" spans="1:20">
      <c r="A56" s="3" t="s">
        <v>12</v>
      </c>
      <c r="B56" s="3" t="s">
        <v>48</v>
      </c>
      <c r="C56" s="3" t="s">
        <v>49</v>
      </c>
      <c r="D56" s="3" t="s">
        <v>50</v>
      </c>
      <c r="E56" s="3" t="s">
        <v>51</v>
      </c>
      <c r="F56" s="3" t="s">
        <v>52</v>
      </c>
      <c r="G56" s="3" t="s">
        <v>41</v>
      </c>
      <c r="H56" s="3" t="s">
        <v>40</v>
      </c>
      <c r="L56" s="9" t="s">
        <v>60</v>
      </c>
      <c r="M56" s="11" t="s">
        <v>40</v>
      </c>
      <c r="N56" s="15" t="s">
        <v>62</v>
      </c>
      <c r="Q56" s="17" t="s">
        <v>57</v>
      </c>
      <c r="R56" s="11">
        <v>373469</v>
      </c>
      <c r="S56" s="15">
        <v>782296</v>
      </c>
      <c r="T56" s="16">
        <f t="shared" si="2"/>
        <v>0.47740113716547189</v>
      </c>
    </row>
    <row r="57" spans="1:20">
      <c r="A57" s="3" t="s">
        <v>17</v>
      </c>
      <c r="B57" s="5">
        <v>178808</v>
      </c>
      <c r="C57" s="5">
        <v>182649</v>
      </c>
      <c r="D57" s="5">
        <v>186810</v>
      </c>
      <c r="E57" s="5">
        <v>186724</v>
      </c>
      <c r="F57" s="5">
        <v>185575</v>
      </c>
      <c r="G57" s="5">
        <f>SUM(B57:F57)</f>
        <v>920566</v>
      </c>
      <c r="H57" s="5">
        <v>140464</v>
      </c>
      <c r="I57" s="7">
        <f>H57/G57</f>
        <v>0.15258438830024137</v>
      </c>
      <c r="L57" s="9" t="s">
        <v>17</v>
      </c>
      <c r="M57" s="11">
        <v>140464</v>
      </c>
      <c r="N57" s="15">
        <v>920566</v>
      </c>
      <c r="O57" s="16">
        <f>M57/N57</f>
        <v>0.15258438830024137</v>
      </c>
      <c r="Q57" s="17" t="s">
        <v>58</v>
      </c>
      <c r="R57" s="11">
        <v>277864</v>
      </c>
      <c r="S57" s="15">
        <v>991358</v>
      </c>
      <c r="T57" s="16">
        <f t="shared" si="2"/>
        <v>0.28028623363103944</v>
      </c>
    </row>
    <row r="58" spans="1:20">
      <c r="A58" s="3" t="s">
        <v>18</v>
      </c>
      <c r="B58" s="5">
        <v>178145</v>
      </c>
      <c r="C58" s="5">
        <v>178668</v>
      </c>
      <c r="D58" s="5">
        <v>182516</v>
      </c>
      <c r="E58" s="5">
        <v>186560</v>
      </c>
      <c r="F58" s="5">
        <v>186470</v>
      </c>
      <c r="G58" s="5">
        <f>SUM(B58:F58)</f>
        <v>912359</v>
      </c>
      <c r="H58" s="5">
        <v>145588</v>
      </c>
      <c r="I58" s="7">
        <f>H58/G58</f>
        <v>0.15957315048133466</v>
      </c>
      <c r="L58" s="9" t="s">
        <v>18</v>
      </c>
      <c r="M58" s="11">
        <v>145588</v>
      </c>
      <c r="N58" s="15">
        <v>912359</v>
      </c>
      <c r="O58" s="16">
        <f>M58/N58</f>
        <v>0.15957315048133466</v>
      </c>
      <c r="Q58" s="17" t="s">
        <v>59</v>
      </c>
      <c r="R58" s="11">
        <v>211181</v>
      </c>
      <c r="S58" s="15">
        <v>1002276</v>
      </c>
      <c r="T58" s="16">
        <f t="shared" si="2"/>
        <v>0.21070144351456085</v>
      </c>
    </row>
    <row r="59" spans="1:20">
      <c r="A59" s="3" t="s">
        <v>67</v>
      </c>
      <c r="G59" s="5">
        <v>904621</v>
      </c>
      <c r="L59" s="17" t="s">
        <v>67</v>
      </c>
      <c r="M59" s="11">
        <v>150940</v>
      </c>
      <c r="N59" s="15">
        <v>904621</v>
      </c>
      <c r="O59" s="16">
        <f>M59/N59</f>
        <v>0.16685440643098048</v>
      </c>
      <c r="Q59" s="17" t="s">
        <v>60</v>
      </c>
      <c r="R59" s="11">
        <v>150940</v>
      </c>
      <c r="S59" s="15">
        <v>904621</v>
      </c>
      <c r="T59" s="16">
        <f t="shared" si="2"/>
        <v>0.16685440643098048</v>
      </c>
    </row>
    <row r="62" spans="1:20">
      <c r="N62" s="18"/>
    </row>
    <row r="64" spans="1:20">
      <c r="R64" s="20" t="s">
        <v>70</v>
      </c>
      <c r="S64" s="20" t="s">
        <v>64</v>
      </c>
      <c r="T64" s="20" t="s">
        <v>65</v>
      </c>
    </row>
    <row r="65" spans="17:20">
      <c r="Q65" s="20" t="s">
        <v>13</v>
      </c>
      <c r="R65" s="16">
        <v>0.95004382798803755</v>
      </c>
      <c r="S65" s="16">
        <v>0.94901067893847768</v>
      </c>
      <c r="T65" s="16">
        <v>0.94892328324411079</v>
      </c>
    </row>
    <row r="66" spans="17:20">
      <c r="Q66" s="20" t="s">
        <v>14</v>
      </c>
      <c r="R66" s="16">
        <v>0.76661452093202009</v>
      </c>
      <c r="S66" s="16">
        <v>0.77633922294605617</v>
      </c>
      <c r="T66" s="16">
        <v>0.78190691030372761</v>
      </c>
    </row>
    <row r="67" spans="17:20">
      <c r="Q67" s="20" t="s">
        <v>71</v>
      </c>
      <c r="R67" s="16">
        <v>0.46248393276016425</v>
      </c>
      <c r="S67" s="16">
        <v>0.4607116055268618</v>
      </c>
      <c r="T67" s="16">
        <v>0.47740113716547189</v>
      </c>
    </row>
    <row r="68" spans="17:20">
      <c r="Q68" s="20" t="s">
        <v>72</v>
      </c>
      <c r="R68" s="16">
        <v>0.26530475591578162</v>
      </c>
      <c r="S68" s="16">
        <v>0.27214859483154397</v>
      </c>
      <c r="T68" s="16">
        <v>0.28028623363103944</v>
      </c>
    </row>
    <row r="69" spans="17:20">
      <c r="Q69" s="20" t="s">
        <v>53</v>
      </c>
      <c r="R69" s="16">
        <v>0.19754020413769785</v>
      </c>
      <c r="S69" s="16">
        <v>0.20472333225330308</v>
      </c>
      <c r="T69" s="16">
        <v>0.21070144351456085</v>
      </c>
    </row>
    <row r="70" spans="17:20">
      <c r="Q70" s="20" t="s">
        <v>54</v>
      </c>
      <c r="R70" s="16">
        <v>0.15258438830024137</v>
      </c>
      <c r="S70" s="16">
        <v>0.15957315048133466</v>
      </c>
      <c r="T70" s="16">
        <v>0.16685440643098048</v>
      </c>
    </row>
  </sheetData>
  <mergeCells count="1">
    <mergeCell ref="R30:T30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BARRY.KE 柯兆軒</cp:lastModifiedBy>
  <dcterms:created xsi:type="dcterms:W3CDTF">2019-08-08T17:49:38Z</dcterms:created>
  <dcterms:modified xsi:type="dcterms:W3CDTF">2020-10-06T11:01:26Z</dcterms:modified>
</cp:coreProperties>
</file>