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dtillman_fas_harvard_edu/Documents/Macklis Stuff/projects/gapPal/"/>
    </mc:Choice>
  </mc:AlternateContent>
  <xr:revisionPtr revIDLastSave="664" documentId="8_{CB2579CA-6A07-1E42-AFA3-F75525F583CF}" xr6:coauthVersionLast="47" xr6:coauthVersionMax="47" xr10:uidLastSave="{248EE1F9-90DC-4EF0-B0B1-C97139DCCFF7}"/>
  <bookViews>
    <workbookView xWindow="-120" yWindow="-120" windowWidth="20730" windowHeight="11160" xr2:uid="{9BB28E29-3326-BE4C-AC37-B3B10177B4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20" i="1"/>
  <c r="Q26" i="2"/>
  <c r="P26" i="2"/>
  <c r="R69" i="2"/>
  <c r="Q69" i="2"/>
  <c r="R68" i="2"/>
  <c r="Q68" i="2"/>
  <c r="R63" i="2"/>
  <c r="Q63" i="2"/>
  <c r="R62" i="2"/>
  <c r="Q62" i="2"/>
  <c r="R57" i="2"/>
  <c r="Q57" i="2"/>
  <c r="R56" i="2"/>
  <c r="Q56" i="2"/>
  <c r="R51" i="2"/>
  <c r="Q51" i="2"/>
  <c r="R50" i="2"/>
  <c r="Q50" i="2"/>
  <c r="R45" i="2"/>
  <c r="Q45" i="2"/>
  <c r="R44" i="2"/>
  <c r="Q44" i="2"/>
  <c r="R39" i="2"/>
  <c r="Q39" i="2"/>
  <c r="R38" i="2"/>
  <c r="Q38" i="2"/>
  <c r="R33" i="2"/>
  <c r="Q33" i="2"/>
  <c r="R32" i="2"/>
  <c r="Q32" i="2"/>
  <c r="R27" i="2"/>
  <c r="Q27" i="2"/>
  <c r="R26" i="2"/>
  <c r="R21" i="2"/>
  <c r="Q21" i="2"/>
  <c r="R20" i="2"/>
  <c r="Q20" i="2"/>
  <c r="R15" i="2"/>
  <c r="Q15" i="2"/>
  <c r="R14" i="2"/>
  <c r="Q14" i="2"/>
  <c r="R9" i="2"/>
  <c r="Q9" i="2"/>
  <c r="R8" i="2"/>
  <c r="Q8" i="2"/>
  <c r="R3" i="2"/>
  <c r="R2" i="2"/>
  <c r="Q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O69" i="2"/>
  <c r="N69" i="2"/>
  <c r="O68" i="2"/>
  <c r="N68" i="2"/>
  <c r="O63" i="2"/>
  <c r="N63" i="2"/>
  <c r="O62" i="2"/>
  <c r="N62" i="2"/>
  <c r="O57" i="2"/>
  <c r="N57" i="2"/>
  <c r="O56" i="2"/>
  <c r="N56" i="2"/>
  <c r="O51" i="2"/>
  <c r="N51" i="2"/>
  <c r="O50" i="2"/>
  <c r="N50" i="2"/>
  <c r="O45" i="2"/>
  <c r="N45" i="2"/>
  <c r="O44" i="2"/>
  <c r="N44" i="2"/>
  <c r="O39" i="2"/>
  <c r="N39" i="2"/>
  <c r="O38" i="2"/>
  <c r="N38" i="2"/>
  <c r="O33" i="2"/>
  <c r="N33" i="2"/>
  <c r="O32" i="2"/>
  <c r="N32" i="2"/>
  <c r="O27" i="2"/>
  <c r="N27" i="2"/>
  <c r="O26" i="2"/>
  <c r="N26" i="2"/>
  <c r="O21" i="2"/>
  <c r="N21" i="2"/>
  <c r="O20" i="2"/>
  <c r="N20" i="2"/>
  <c r="O15" i="2"/>
  <c r="N15" i="2"/>
  <c r="O14" i="2"/>
  <c r="N14" i="2"/>
  <c r="O9" i="2"/>
  <c r="N9" i="2"/>
  <c r="O8" i="2"/>
  <c r="N8" i="2"/>
  <c r="O3" i="2"/>
  <c r="O2" i="2"/>
  <c r="N3" i="2"/>
  <c r="N2" i="2"/>
  <c r="K51" i="2"/>
  <c r="I41" i="2"/>
  <c r="K41" i="2" s="1"/>
  <c r="L41" i="2" s="1"/>
  <c r="M41" i="2" s="1"/>
  <c r="J18" i="2"/>
  <c r="I13" i="2"/>
  <c r="K13" i="2" s="1"/>
  <c r="L13" i="2" s="1"/>
  <c r="M13" i="2" s="1"/>
  <c r="K9" i="2"/>
  <c r="M3" i="2"/>
  <c r="M59" i="2"/>
  <c r="I4" i="2"/>
  <c r="J4" i="2"/>
  <c r="I5" i="2"/>
  <c r="K5" i="2" s="1"/>
  <c r="L5" i="2" s="1"/>
  <c r="M5" i="2" s="1"/>
  <c r="J5" i="2"/>
  <c r="I6" i="2"/>
  <c r="J6" i="2"/>
  <c r="I7" i="2"/>
  <c r="K7" i="2" s="1"/>
  <c r="L7" i="2" s="1"/>
  <c r="M7" i="2" s="1"/>
  <c r="J7" i="2"/>
  <c r="I8" i="2"/>
  <c r="K8" i="2" s="1"/>
  <c r="L8" i="2" s="1"/>
  <c r="M8" i="2" s="1"/>
  <c r="J8" i="2"/>
  <c r="I9" i="2"/>
  <c r="J9" i="2"/>
  <c r="I10" i="2"/>
  <c r="J10" i="2"/>
  <c r="K10" i="2" s="1"/>
  <c r="L10" i="2" s="1"/>
  <c r="M10" i="2" s="1"/>
  <c r="I11" i="2"/>
  <c r="J11" i="2"/>
  <c r="I12" i="2"/>
  <c r="J12" i="2"/>
  <c r="J13" i="2"/>
  <c r="I14" i="2"/>
  <c r="J14" i="2"/>
  <c r="I15" i="2"/>
  <c r="J15" i="2"/>
  <c r="I16" i="2"/>
  <c r="J16" i="2"/>
  <c r="I17" i="2"/>
  <c r="J17" i="2"/>
  <c r="I18" i="2"/>
  <c r="I19" i="2"/>
  <c r="J19" i="2"/>
  <c r="I20" i="2"/>
  <c r="J20" i="2"/>
  <c r="K20" i="2" s="1"/>
  <c r="L20" i="2" s="1"/>
  <c r="M20" i="2" s="1"/>
  <c r="I21" i="2"/>
  <c r="J21" i="2"/>
  <c r="I22" i="2"/>
  <c r="J22" i="2"/>
  <c r="I23" i="2"/>
  <c r="K23" i="2" s="1"/>
  <c r="L23" i="2" s="1"/>
  <c r="M23" i="2" s="1"/>
  <c r="J23" i="2"/>
  <c r="I24" i="2"/>
  <c r="J24" i="2"/>
  <c r="I25" i="2"/>
  <c r="K25" i="2" s="1"/>
  <c r="L25" i="2" s="1"/>
  <c r="M25" i="2" s="1"/>
  <c r="J25" i="2"/>
  <c r="I26" i="2"/>
  <c r="J26" i="2"/>
  <c r="I27" i="2"/>
  <c r="K27" i="2" s="1"/>
  <c r="L27" i="2" s="1"/>
  <c r="M27" i="2" s="1"/>
  <c r="J27" i="2"/>
  <c r="I28" i="2"/>
  <c r="J28" i="2"/>
  <c r="I29" i="2"/>
  <c r="J29" i="2"/>
  <c r="I30" i="2"/>
  <c r="J30" i="2"/>
  <c r="I31" i="2"/>
  <c r="J31" i="2"/>
  <c r="I32" i="2"/>
  <c r="J32" i="2"/>
  <c r="K32" i="2" s="1"/>
  <c r="L32" i="2" s="1"/>
  <c r="M32" i="2" s="1"/>
  <c r="I33" i="2"/>
  <c r="J33" i="2"/>
  <c r="I34" i="2"/>
  <c r="J34" i="2"/>
  <c r="I35" i="2"/>
  <c r="K35" i="2" s="1"/>
  <c r="L35" i="2" s="1"/>
  <c r="M35" i="2" s="1"/>
  <c r="J35" i="2"/>
  <c r="I36" i="2"/>
  <c r="K36" i="2" s="1"/>
  <c r="L36" i="2" s="1"/>
  <c r="M36" i="2" s="1"/>
  <c r="J36" i="2"/>
  <c r="I37" i="2"/>
  <c r="J37" i="2"/>
  <c r="I38" i="2"/>
  <c r="J38" i="2"/>
  <c r="I39" i="2"/>
  <c r="J39" i="2"/>
  <c r="I40" i="2"/>
  <c r="J40" i="2"/>
  <c r="J41" i="2"/>
  <c r="I42" i="2"/>
  <c r="J42" i="2"/>
  <c r="K42" i="2" s="1"/>
  <c r="L42" i="2" s="1"/>
  <c r="M42" i="2" s="1"/>
  <c r="I43" i="2"/>
  <c r="K43" i="2" s="1"/>
  <c r="L43" i="2" s="1"/>
  <c r="M43" i="2" s="1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K54" i="2" s="1"/>
  <c r="L54" i="2" s="1"/>
  <c r="M54" i="2" s="1"/>
  <c r="I55" i="2"/>
  <c r="K55" i="2" s="1"/>
  <c r="L55" i="2" s="1"/>
  <c r="M55" i="2" s="1"/>
  <c r="J55" i="2"/>
  <c r="I56" i="2"/>
  <c r="J56" i="2"/>
  <c r="I57" i="2"/>
  <c r="K57" i="2" s="1"/>
  <c r="L57" i="2" s="1"/>
  <c r="M57" i="2" s="1"/>
  <c r="J57" i="2"/>
  <c r="I58" i="2"/>
  <c r="J58" i="2"/>
  <c r="I59" i="2"/>
  <c r="K59" i="2" s="1"/>
  <c r="L59" i="2" s="1"/>
  <c r="J59" i="2"/>
  <c r="I60" i="2"/>
  <c r="J60" i="2"/>
  <c r="I61" i="2"/>
  <c r="J61" i="2"/>
  <c r="I62" i="2"/>
  <c r="J62" i="2"/>
  <c r="I63" i="2"/>
  <c r="K63" i="2" s="1"/>
  <c r="L63" i="2" s="1"/>
  <c r="M63" i="2" s="1"/>
  <c r="J63" i="2"/>
  <c r="I64" i="2"/>
  <c r="J64" i="2"/>
  <c r="I65" i="2"/>
  <c r="J65" i="2"/>
  <c r="I66" i="2"/>
  <c r="J66" i="2"/>
  <c r="I67" i="2"/>
  <c r="J67" i="2"/>
  <c r="I68" i="2"/>
  <c r="J68" i="2"/>
  <c r="I69" i="2"/>
  <c r="K69" i="2" s="1"/>
  <c r="L69" i="2" s="1"/>
  <c r="M69" i="2" s="1"/>
  <c r="J69" i="2"/>
  <c r="I70" i="2"/>
  <c r="J70" i="2"/>
  <c r="I71" i="2"/>
  <c r="J71" i="2"/>
  <c r="I72" i="2"/>
  <c r="J72" i="2"/>
  <c r="I73" i="2"/>
  <c r="J73" i="2"/>
  <c r="J3" i="2"/>
  <c r="I3" i="2"/>
  <c r="K3" i="2" s="1"/>
  <c r="L3" i="2" s="1"/>
  <c r="J2" i="2"/>
  <c r="K2" i="2" s="1"/>
  <c r="L2" i="2" s="1"/>
  <c r="M2" i="2" s="1"/>
  <c r="I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K73" i="2" l="1"/>
  <c r="L73" i="2" s="1"/>
  <c r="M73" i="2" s="1"/>
  <c r="K72" i="2"/>
  <c r="L72" i="2" s="1"/>
  <c r="M72" i="2" s="1"/>
  <c r="K71" i="2"/>
  <c r="L71" i="2" s="1"/>
  <c r="M71" i="2" s="1"/>
  <c r="K70" i="2"/>
  <c r="L70" i="2" s="1"/>
  <c r="M70" i="2" s="1"/>
  <c r="K68" i="2"/>
  <c r="L68" i="2" s="1"/>
  <c r="M68" i="2" s="1"/>
  <c r="K67" i="2"/>
  <c r="L67" i="2" s="1"/>
  <c r="M67" i="2" s="1"/>
  <c r="K66" i="2"/>
  <c r="L66" i="2" s="1"/>
  <c r="M66" i="2" s="1"/>
  <c r="K65" i="2"/>
  <c r="L65" i="2" s="1"/>
  <c r="M65" i="2" s="1"/>
  <c r="K64" i="2"/>
  <c r="L64" i="2" s="1"/>
  <c r="M64" i="2" s="1"/>
  <c r="K62" i="2"/>
  <c r="L62" i="2" s="1"/>
  <c r="M62" i="2" s="1"/>
  <c r="K61" i="2"/>
  <c r="L61" i="2" s="1"/>
  <c r="M61" i="2" s="1"/>
  <c r="K60" i="2"/>
  <c r="L60" i="2" s="1"/>
  <c r="M60" i="2" s="1"/>
  <c r="K58" i="2"/>
  <c r="L58" i="2" s="1"/>
  <c r="M58" i="2" s="1"/>
  <c r="K56" i="2"/>
  <c r="L56" i="2" s="1"/>
  <c r="M56" i="2" s="1"/>
  <c r="K53" i="2"/>
  <c r="L53" i="2" s="1"/>
  <c r="M53" i="2" s="1"/>
  <c r="K52" i="2"/>
  <c r="L52" i="2" s="1"/>
  <c r="M52" i="2" s="1"/>
  <c r="L51" i="2"/>
  <c r="M51" i="2" s="1"/>
  <c r="K50" i="2"/>
  <c r="L50" i="2" s="1"/>
  <c r="M50" i="2" s="1"/>
  <c r="K49" i="2"/>
  <c r="L49" i="2" s="1"/>
  <c r="M49" i="2" s="1"/>
  <c r="K48" i="2"/>
  <c r="L48" i="2" s="1"/>
  <c r="M48" i="2" s="1"/>
  <c r="K47" i="2"/>
  <c r="L47" i="2" s="1"/>
  <c r="M47" i="2" s="1"/>
  <c r="K46" i="2"/>
  <c r="L46" i="2" s="1"/>
  <c r="M46" i="2" s="1"/>
  <c r="K45" i="2"/>
  <c r="L45" i="2" s="1"/>
  <c r="M45" i="2" s="1"/>
  <c r="K44" i="2"/>
  <c r="L44" i="2" s="1"/>
  <c r="M44" i="2" s="1"/>
  <c r="K40" i="2"/>
  <c r="L40" i="2" s="1"/>
  <c r="M40" i="2" s="1"/>
  <c r="K39" i="2"/>
  <c r="L39" i="2" s="1"/>
  <c r="M39" i="2" s="1"/>
  <c r="K38" i="2"/>
  <c r="L38" i="2" s="1"/>
  <c r="M38" i="2" s="1"/>
  <c r="K37" i="2"/>
  <c r="L37" i="2" s="1"/>
  <c r="M37" i="2" s="1"/>
  <c r="K34" i="2"/>
  <c r="L34" i="2" s="1"/>
  <c r="M34" i="2" s="1"/>
  <c r="K33" i="2"/>
  <c r="L33" i="2" s="1"/>
  <c r="M33" i="2" s="1"/>
  <c r="K31" i="2"/>
  <c r="L31" i="2" s="1"/>
  <c r="M31" i="2" s="1"/>
  <c r="K30" i="2"/>
  <c r="L30" i="2" s="1"/>
  <c r="M30" i="2" s="1"/>
  <c r="K29" i="2"/>
  <c r="L29" i="2" s="1"/>
  <c r="M29" i="2" s="1"/>
  <c r="K28" i="2"/>
  <c r="L28" i="2" s="1"/>
  <c r="M28" i="2" s="1"/>
  <c r="K26" i="2"/>
  <c r="L26" i="2" s="1"/>
  <c r="M26" i="2" s="1"/>
  <c r="K24" i="2"/>
  <c r="L24" i="2" s="1"/>
  <c r="M24" i="2" s="1"/>
  <c r="K22" i="2"/>
  <c r="L22" i="2" s="1"/>
  <c r="M22" i="2" s="1"/>
  <c r="K21" i="2"/>
  <c r="L21" i="2" s="1"/>
  <c r="M21" i="2" s="1"/>
  <c r="K19" i="2"/>
  <c r="L19" i="2" s="1"/>
  <c r="M19" i="2" s="1"/>
  <c r="K18" i="2"/>
  <c r="L18" i="2" s="1"/>
  <c r="M18" i="2" s="1"/>
  <c r="K17" i="2"/>
  <c r="L17" i="2" s="1"/>
  <c r="M17" i="2" s="1"/>
  <c r="K16" i="2"/>
  <c r="L16" i="2" s="1"/>
  <c r="M16" i="2" s="1"/>
  <c r="K15" i="2"/>
  <c r="L15" i="2" s="1"/>
  <c r="M15" i="2" s="1"/>
  <c r="K14" i="2"/>
  <c r="L14" i="2" s="1"/>
  <c r="M14" i="2" s="1"/>
  <c r="K12" i="2"/>
  <c r="L12" i="2" s="1"/>
  <c r="M12" i="2" s="1"/>
  <c r="K11" i="2"/>
  <c r="L11" i="2" s="1"/>
  <c r="M11" i="2" s="1"/>
  <c r="L9" i="2"/>
  <c r="M9" i="2" s="1"/>
  <c r="K6" i="2"/>
  <c r="L6" i="2" s="1"/>
  <c r="M6" i="2" s="1"/>
  <c r="K4" i="2"/>
  <c r="L4" i="2" s="1"/>
  <c r="M4" i="2" s="1"/>
</calcChain>
</file>

<file path=xl/sharedStrings.xml><?xml version="1.0" encoding="utf-8"?>
<sst xmlns="http://schemas.openxmlformats.org/spreadsheetml/2006/main" count="260" uniqueCount="36">
  <si>
    <t>pDT013dG</t>
  </si>
  <si>
    <t>N2A</t>
  </si>
  <si>
    <t>T</t>
  </si>
  <si>
    <t>pDT012d</t>
  </si>
  <si>
    <t>cells</t>
  </si>
  <si>
    <t>sorted</t>
  </si>
  <si>
    <t>bio_rep</t>
  </si>
  <si>
    <t>construct</t>
  </si>
  <si>
    <t>tech_rep</t>
  </si>
  <si>
    <t>mmp24_fc</t>
  </si>
  <si>
    <t>mmp24_kd</t>
  </si>
  <si>
    <t>PLACEHOLDER</t>
  </si>
  <si>
    <t>pDT012dc</t>
  </si>
  <si>
    <t>pDT012dGc</t>
  </si>
  <si>
    <t>pDT013dc</t>
  </si>
  <si>
    <t>pDT013dGc</t>
  </si>
  <si>
    <t>date</t>
  </si>
  <si>
    <t>outliers</t>
  </si>
  <si>
    <t>replicate</t>
  </si>
  <si>
    <t>gapdh_scr</t>
  </si>
  <si>
    <t>mmp24_scr</t>
  </si>
  <si>
    <t>delta_scr</t>
  </si>
  <si>
    <t>gapdh_mmp</t>
  </si>
  <si>
    <t>mmp24_mmp</t>
  </si>
  <si>
    <t>delta_mmp</t>
  </si>
  <si>
    <t>delta_delta</t>
  </si>
  <si>
    <t>fold_change</t>
  </si>
  <si>
    <t>include</t>
  </si>
  <si>
    <t>exclude</t>
  </si>
  <si>
    <t>knockdown</t>
  </si>
  <si>
    <t>mean_fc</t>
  </si>
  <si>
    <t>mean_fc_1</t>
  </si>
  <si>
    <t>if_switched</t>
  </si>
  <si>
    <t>mean_switch</t>
  </si>
  <si>
    <t>mean_switch_1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</si>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</sst>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DACD-FE78-3648-9ACE-3E499EEE6137}">
  <dimension ref="A1:L91"/>
  <sheetViews>
    <sheetView tabSelected="1" topLeftCell="A16" workbookViewId="0">
      <selection activeCell="H20" sqref="H20:H31"/>
    </sheetView>
  </sheetViews>
  <sheetFormatPr defaultColWidth="11" defaultRowHeight="15.75" x14ac:dyDescent="0.25"/>
  <cols>
    <col min="1" max="1" width="4.5" bestFit="1" customWidth="1"/>
    <col min="2" max="2" width="8.5" customWidth="1"/>
    <col min="3" max="3" width="10.75" bestFit="1" customWidth="1"/>
    <col min="4" max="4" width="7.5" bestFit="1" customWidth="1"/>
    <col min="5" max="5" width="10.25" bestFit="1" customWidth="1"/>
    <col min="6" max="6" width="8.5" bestFit="1" customWidth="1"/>
    <col min="7" max="7" width="11.875" bestFit="1" customWidth="1"/>
    <col min="8" max="8" width="12.5" bestFit="1" customWidth="1"/>
  </cols>
  <sheetData>
    <row r="1" spans="1:12" s="3" customFormat="1" x14ac:dyDescent="0.25">
      <c r="A1" s="3" t="s">
        <v>4</v>
      </c>
      <c r="B1" s="3" t="s">
        <v>5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12" x14ac:dyDescent="0.25">
      <c r="A2" t="s">
        <v>1</v>
      </c>
      <c r="B2" t="s">
        <v>2</v>
      </c>
      <c r="D2">
        <v>1</v>
      </c>
      <c r="E2" t="s">
        <v>3</v>
      </c>
      <c r="F2">
        <v>1</v>
      </c>
      <c r="G2">
        <v>0.73845384496468558</v>
      </c>
      <c r="H2">
        <f>1-G2</f>
        <v>0.26154615503531442</v>
      </c>
    </row>
    <row r="3" spans="1:12" x14ac:dyDescent="0.25">
      <c r="A3" t="s">
        <v>1</v>
      </c>
      <c r="B3" t="s">
        <v>2</v>
      </c>
      <c r="D3">
        <v>1</v>
      </c>
      <c r="E3" t="s">
        <v>3</v>
      </c>
      <c r="F3">
        <v>2</v>
      </c>
      <c r="G3">
        <v>0.87872711062101982</v>
      </c>
      <c r="H3">
        <f t="shared" ref="H3:H19" si="0">1-G3</f>
        <v>0.12127288937898018</v>
      </c>
    </row>
    <row r="4" spans="1:12" x14ac:dyDescent="0.25">
      <c r="A4" t="s">
        <v>1</v>
      </c>
      <c r="B4" t="s">
        <v>2</v>
      </c>
      <c r="D4">
        <v>1</v>
      </c>
      <c r="E4" t="s">
        <v>3</v>
      </c>
      <c r="F4">
        <v>3</v>
      </c>
      <c r="G4">
        <v>1.1003829383793819</v>
      </c>
      <c r="H4">
        <f t="shared" si="0"/>
        <v>-0.10038293837938195</v>
      </c>
    </row>
    <row r="5" spans="1:12" x14ac:dyDescent="0.25">
      <c r="A5" t="s">
        <v>1</v>
      </c>
      <c r="B5" t="s">
        <v>2</v>
      </c>
      <c r="D5">
        <v>1</v>
      </c>
      <c r="E5" t="s">
        <v>0</v>
      </c>
      <c r="F5">
        <v>1</v>
      </c>
      <c r="G5">
        <v>0.26822884789270446</v>
      </c>
      <c r="H5">
        <f t="shared" si="0"/>
        <v>0.7317711521072956</v>
      </c>
    </row>
    <row r="6" spans="1:12" x14ac:dyDescent="0.25">
      <c r="A6" t="s">
        <v>1</v>
      </c>
      <c r="B6" t="s">
        <v>2</v>
      </c>
      <c r="D6">
        <v>1</v>
      </c>
      <c r="E6" t="s">
        <v>0</v>
      </c>
      <c r="F6">
        <v>2</v>
      </c>
      <c r="G6">
        <v>1.3344674133007759</v>
      </c>
      <c r="H6">
        <f t="shared" si="0"/>
        <v>-0.3344674133007759</v>
      </c>
    </row>
    <row r="7" spans="1:12" x14ac:dyDescent="0.25">
      <c r="A7" t="s">
        <v>1</v>
      </c>
      <c r="B7" t="s">
        <v>2</v>
      </c>
      <c r="D7">
        <v>1</v>
      </c>
      <c r="E7" t="s">
        <v>0</v>
      </c>
      <c r="F7">
        <v>3</v>
      </c>
      <c r="G7">
        <v>0.25482177684958796</v>
      </c>
      <c r="H7">
        <f t="shared" si="0"/>
        <v>0.74517822315041204</v>
      </c>
    </row>
    <row r="8" spans="1:12" x14ac:dyDescent="0.25">
      <c r="A8" t="s">
        <v>1</v>
      </c>
      <c r="B8" t="s">
        <v>2</v>
      </c>
      <c r="D8">
        <v>2</v>
      </c>
      <c r="E8" t="s">
        <v>3</v>
      </c>
      <c r="F8">
        <v>1</v>
      </c>
      <c r="G8">
        <v>0.8938739</v>
      </c>
      <c r="H8">
        <f t="shared" si="0"/>
        <v>0.1061261</v>
      </c>
    </row>
    <row r="9" spans="1:12" x14ac:dyDescent="0.25">
      <c r="A9" t="s">
        <v>1</v>
      </c>
      <c r="B9" t="s">
        <v>2</v>
      </c>
      <c r="D9">
        <v>2</v>
      </c>
      <c r="E9" t="s">
        <v>3</v>
      </c>
      <c r="F9">
        <v>2</v>
      </c>
      <c r="G9">
        <v>0.91919700000000004</v>
      </c>
      <c r="H9">
        <f t="shared" si="0"/>
        <v>8.0802999999999958E-2</v>
      </c>
    </row>
    <row r="10" spans="1:12" x14ac:dyDescent="0.25">
      <c r="A10" t="s">
        <v>1</v>
      </c>
      <c r="B10" t="s">
        <v>2</v>
      </c>
      <c r="D10">
        <v>2</v>
      </c>
      <c r="E10" t="s">
        <v>3</v>
      </c>
      <c r="F10">
        <v>3</v>
      </c>
      <c r="G10">
        <v>0.94584749999999995</v>
      </c>
      <c r="H10">
        <f t="shared" si="0"/>
        <v>5.4152500000000048E-2</v>
      </c>
    </row>
    <row r="11" spans="1:12" x14ac:dyDescent="0.25">
      <c r="A11" t="s">
        <v>1</v>
      </c>
      <c r="B11" t="s">
        <v>2</v>
      </c>
      <c r="D11">
        <v>2</v>
      </c>
      <c r="E11" t="s">
        <v>0</v>
      </c>
      <c r="F11">
        <v>1</v>
      </c>
      <c r="G11">
        <v>0.46269060000000001</v>
      </c>
      <c r="H11">
        <f t="shared" si="0"/>
        <v>0.53730940000000005</v>
      </c>
    </row>
    <row r="12" spans="1:12" x14ac:dyDescent="0.25">
      <c r="A12" t="s">
        <v>1</v>
      </c>
      <c r="B12" t="s">
        <v>2</v>
      </c>
      <c r="D12">
        <v>2</v>
      </c>
      <c r="E12" t="s">
        <v>0</v>
      </c>
      <c r="F12">
        <v>2</v>
      </c>
      <c r="G12">
        <v>1.288</v>
      </c>
      <c r="H12">
        <f t="shared" si="0"/>
        <v>-0.28800000000000003</v>
      </c>
    </row>
    <row r="13" spans="1:12" x14ac:dyDescent="0.25">
      <c r="A13" t="s">
        <v>1</v>
      </c>
      <c r="B13" t="s">
        <v>2</v>
      </c>
      <c r="D13">
        <v>2</v>
      </c>
      <c r="E13" t="s">
        <v>0</v>
      </c>
      <c r="F13">
        <v>3</v>
      </c>
      <c r="G13">
        <v>1.2422059999999999</v>
      </c>
      <c r="H13">
        <f t="shared" si="0"/>
        <v>-0.24220599999999992</v>
      </c>
    </row>
    <row r="14" spans="1:12" x14ac:dyDescent="0.25">
      <c r="A14" t="s">
        <v>1</v>
      </c>
      <c r="B14" t="s">
        <v>2</v>
      </c>
      <c r="D14">
        <v>3</v>
      </c>
      <c r="E14" t="s">
        <v>3</v>
      </c>
      <c r="F14">
        <v>1</v>
      </c>
      <c r="G14">
        <v>1.0626</v>
      </c>
      <c r="H14">
        <f t="shared" si="0"/>
        <v>-6.2599999999999989E-2</v>
      </c>
    </row>
    <row r="15" spans="1:12" x14ac:dyDescent="0.25">
      <c r="A15" t="s">
        <v>1</v>
      </c>
      <c r="B15" t="s">
        <v>2</v>
      </c>
      <c r="D15">
        <v>3</v>
      </c>
      <c r="E15" t="s">
        <v>3</v>
      </c>
      <c r="F15">
        <v>2</v>
      </c>
      <c r="G15">
        <v>0.61508099999999999</v>
      </c>
      <c r="H15">
        <f t="shared" si="0"/>
        <v>0.38491900000000001</v>
      </c>
      <c r="J15" s="1"/>
    </row>
    <row r="16" spans="1:12" x14ac:dyDescent="0.25">
      <c r="A16" t="s">
        <v>1</v>
      </c>
      <c r="B16" t="s">
        <v>2</v>
      </c>
      <c r="D16">
        <v>3</v>
      </c>
      <c r="E16" t="s">
        <v>3</v>
      </c>
      <c r="F16">
        <v>3</v>
      </c>
      <c r="G16">
        <v>0.58227200000000001</v>
      </c>
      <c r="H16">
        <f t="shared" si="0"/>
        <v>0.41772799999999999</v>
      </c>
      <c r="J16" s="1"/>
      <c r="K16" s="2"/>
      <c r="L16" s="2"/>
    </row>
    <row r="17" spans="1:12" x14ac:dyDescent="0.25">
      <c r="A17" t="s">
        <v>1</v>
      </c>
      <c r="B17" t="s">
        <v>2</v>
      </c>
      <c r="D17">
        <v>3</v>
      </c>
      <c r="E17" t="s">
        <v>0</v>
      </c>
      <c r="F17">
        <v>1</v>
      </c>
      <c r="G17">
        <v>0.64351700000000001</v>
      </c>
      <c r="H17">
        <f t="shared" si="0"/>
        <v>0.35648299999999999</v>
      </c>
      <c r="J17" s="1"/>
      <c r="K17" s="2"/>
      <c r="L17" s="2"/>
    </row>
    <row r="18" spans="1:12" x14ac:dyDescent="0.25">
      <c r="A18" t="s">
        <v>1</v>
      </c>
      <c r="B18" t="s">
        <v>2</v>
      </c>
      <c r="D18">
        <v>3</v>
      </c>
      <c r="E18" t="s">
        <v>0</v>
      </c>
      <c r="F18">
        <v>2</v>
      </c>
      <c r="G18">
        <v>0.43471199999999999</v>
      </c>
      <c r="H18">
        <f t="shared" si="0"/>
        <v>0.56528800000000001</v>
      </c>
      <c r="J18" s="1"/>
      <c r="K18" s="2"/>
      <c r="L18" s="2"/>
    </row>
    <row r="19" spans="1:12" x14ac:dyDescent="0.25">
      <c r="A19" t="s">
        <v>1</v>
      </c>
      <c r="B19" t="s">
        <v>2</v>
      </c>
      <c r="D19">
        <v>3</v>
      </c>
      <c r="E19" t="s">
        <v>0</v>
      </c>
      <c r="F19">
        <v>3</v>
      </c>
      <c r="G19">
        <v>0.77097899999999997</v>
      </c>
      <c r="H19">
        <f t="shared" si="0"/>
        <v>0.22902100000000003</v>
      </c>
      <c r="J19" s="1"/>
    </row>
    <row r="20" spans="1:12" x14ac:dyDescent="0.25">
      <c r="A20" t="s">
        <v>11</v>
      </c>
      <c r="C20" s="4">
        <v>45317</v>
      </c>
      <c r="D20">
        <v>1</v>
      </c>
      <c r="E20" t="s">
        <v>12</v>
      </c>
      <c r="F20" t="s">
        <v>35</v>
      </c>
      <c r="G20">
        <v>5.2374195916746698E-2</v>
      </c>
      <c r="H20">
        <f>IF(G20&gt;1, 0, 1-G20)</f>
        <v>0.94762580408325325</v>
      </c>
    </row>
    <row r="21" spans="1:12" x14ac:dyDescent="0.25">
      <c r="A21" t="s">
        <v>11</v>
      </c>
      <c r="C21" s="4">
        <v>45317</v>
      </c>
      <c r="D21">
        <v>2</v>
      </c>
      <c r="E21" t="s">
        <v>12</v>
      </c>
      <c r="F21" t="s">
        <v>35</v>
      </c>
      <c r="G21">
        <v>2.7241087233406372E-3</v>
      </c>
      <c r="H21">
        <f t="shared" ref="H21:H31" si="1">IF(G21&gt;1, 0, 1-G21)</f>
        <v>0.99727589127665939</v>
      </c>
    </row>
    <row r="22" spans="1:12" x14ac:dyDescent="0.25">
      <c r="A22" t="s">
        <v>11</v>
      </c>
      <c r="C22" s="4">
        <v>45317</v>
      </c>
      <c r="D22">
        <v>3</v>
      </c>
      <c r="E22" t="s">
        <v>12</v>
      </c>
      <c r="F22" t="s">
        <v>35</v>
      </c>
      <c r="G22">
        <v>1.1011415980979657</v>
      </c>
      <c r="H22">
        <f t="shared" si="1"/>
        <v>0</v>
      </c>
    </row>
    <row r="23" spans="1:12" x14ac:dyDescent="0.25">
      <c r="A23" t="s">
        <v>11</v>
      </c>
      <c r="C23" s="4">
        <v>45317</v>
      </c>
      <c r="D23">
        <v>1</v>
      </c>
      <c r="E23" t="s">
        <v>13</v>
      </c>
      <c r="F23" t="s">
        <v>35</v>
      </c>
      <c r="G23">
        <v>1.3379275547861136</v>
      </c>
      <c r="H23">
        <f t="shared" si="1"/>
        <v>0</v>
      </c>
    </row>
    <row r="24" spans="1:12" x14ac:dyDescent="0.25">
      <c r="A24" t="s">
        <v>11</v>
      </c>
      <c r="C24" s="4">
        <v>45317</v>
      </c>
      <c r="D24">
        <v>2</v>
      </c>
      <c r="E24" t="s">
        <v>13</v>
      </c>
      <c r="F24" t="s">
        <v>35</v>
      </c>
      <c r="G24">
        <v>0.25261286162169105</v>
      </c>
      <c r="H24">
        <f t="shared" si="1"/>
        <v>0.74738713837830895</v>
      </c>
    </row>
    <row r="25" spans="1:12" x14ac:dyDescent="0.25">
      <c r="A25" t="s">
        <v>11</v>
      </c>
      <c r="C25" s="4">
        <v>45317</v>
      </c>
      <c r="D25">
        <v>3</v>
      </c>
      <c r="E25" t="s">
        <v>13</v>
      </c>
      <c r="F25" t="s">
        <v>35</v>
      </c>
      <c r="G25">
        <v>0.5695916886110598</v>
      </c>
      <c r="H25">
        <f t="shared" si="1"/>
        <v>0.4304083113889402</v>
      </c>
    </row>
    <row r="26" spans="1:12" x14ac:dyDescent="0.25">
      <c r="A26" t="s">
        <v>11</v>
      </c>
      <c r="C26" s="4">
        <v>45317</v>
      </c>
      <c r="D26">
        <v>1</v>
      </c>
      <c r="E26" t="s">
        <v>14</v>
      </c>
      <c r="F26" t="s">
        <v>35</v>
      </c>
      <c r="G26">
        <v>0.40725378153510883</v>
      </c>
      <c r="H26">
        <f t="shared" si="1"/>
        <v>0.59274621846489117</v>
      </c>
    </row>
    <row r="27" spans="1:12" x14ac:dyDescent="0.25">
      <c r="A27" t="s">
        <v>11</v>
      </c>
      <c r="C27" s="4">
        <v>45317</v>
      </c>
      <c r="D27">
        <v>2</v>
      </c>
      <c r="E27" t="s">
        <v>14</v>
      </c>
      <c r="F27" t="s">
        <v>35</v>
      </c>
      <c r="G27">
        <v>0.67642411552513881</v>
      </c>
      <c r="H27">
        <f t="shared" si="1"/>
        <v>0.32357588447486119</v>
      </c>
    </row>
    <row r="28" spans="1:12" x14ac:dyDescent="0.25">
      <c r="A28" t="s">
        <v>11</v>
      </c>
      <c r="C28" s="4">
        <v>45317</v>
      </c>
      <c r="D28">
        <v>3</v>
      </c>
      <c r="E28" t="s">
        <v>14</v>
      </c>
      <c r="F28" t="s">
        <v>35</v>
      </c>
      <c r="G28">
        <v>0.75680839648478904</v>
      </c>
      <c r="H28">
        <f t="shared" si="1"/>
        <v>0.24319160351521096</v>
      </c>
    </row>
    <row r="29" spans="1:12" x14ac:dyDescent="0.25">
      <c r="A29" t="s">
        <v>11</v>
      </c>
      <c r="C29" s="4">
        <v>45317</v>
      </c>
      <c r="D29">
        <v>1</v>
      </c>
      <c r="E29" t="s">
        <v>15</v>
      </c>
      <c r="F29" t="s">
        <v>35</v>
      </c>
      <c r="G29">
        <v>2.6044883791380573</v>
      </c>
      <c r="H29">
        <f t="shared" si="1"/>
        <v>0</v>
      </c>
    </row>
    <row r="30" spans="1:12" x14ac:dyDescent="0.25">
      <c r="A30" t="s">
        <v>11</v>
      </c>
      <c r="C30" s="4">
        <v>45317</v>
      </c>
      <c r="D30">
        <v>2</v>
      </c>
      <c r="E30" t="s">
        <v>15</v>
      </c>
      <c r="F30" t="s">
        <v>35</v>
      </c>
      <c r="G30">
        <v>0.88576751910236451</v>
      </c>
      <c r="H30">
        <f t="shared" si="1"/>
        <v>0.11423248089763549</v>
      </c>
    </row>
    <row r="31" spans="1:12" x14ac:dyDescent="0.25">
      <c r="A31" t="s">
        <v>11</v>
      </c>
      <c r="C31" s="4">
        <v>45317</v>
      </c>
      <c r="D31">
        <v>3</v>
      </c>
      <c r="E31" t="s">
        <v>15</v>
      </c>
      <c r="F31" t="s">
        <v>35</v>
      </c>
      <c r="G31">
        <v>1.0146625465808783</v>
      </c>
      <c r="H31">
        <f t="shared" si="1"/>
        <v>0</v>
      </c>
    </row>
    <row r="32" spans="1:12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A0EA-9790-43EE-AD8C-3B2A6EE5F4EB}">
  <dimension ref="A1:R73"/>
  <sheetViews>
    <sheetView zoomScale="85" zoomScaleNormal="85" workbookViewId="0">
      <pane ySplit="1" topLeftCell="A30" activePane="bottomLeft" state="frozen"/>
      <selection pane="bottomLeft" activeCell="P48" activeCellId="2" sqref="P44 P46 P48"/>
    </sheetView>
  </sheetViews>
  <sheetFormatPr defaultRowHeight="15.75" x14ac:dyDescent="0.25"/>
  <cols>
    <col min="1" max="1" width="9.75" bestFit="1" customWidth="1"/>
    <col min="2" max="2" width="9.875" bestFit="1" customWidth="1"/>
    <col min="3" max="3" width="10.25" bestFit="1" customWidth="1"/>
    <col min="5" max="5" width="9.625" bestFit="1" customWidth="1"/>
    <col min="6" max="6" width="10.625" bestFit="1" customWidth="1"/>
    <col min="7" max="7" width="11.625" bestFit="1" customWidth="1"/>
    <col min="8" max="8" width="12.625" bestFit="1" customWidth="1"/>
    <col min="9" max="9" width="8.625" bestFit="1" customWidth="1"/>
    <col min="10" max="11" width="10.625" bestFit="1" customWidth="1"/>
    <col min="12" max="12" width="11.875" bestFit="1" customWidth="1"/>
    <col min="13" max="13" width="10.875" bestFit="1" customWidth="1"/>
    <col min="15" max="15" width="10.125" bestFit="1" customWidth="1"/>
    <col min="16" max="16" width="10.625" bestFit="1" customWidth="1"/>
    <col min="17" max="17" width="12.125" bestFit="1" customWidth="1"/>
    <col min="18" max="18" width="14.25" bestFit="1" customWidth="1"/>
  </cols>
  <sheetData>
    <row r="1" spans="1:18" s="3" customFormat="1" x14ac:dyDescent="0.25">
      <c r="A1" s="3" t="s">
        <v>16</v>
      </c>
      <c r="B1" s="3" t="s">
        <v>17</v>
      </c>
      <c r="C1" s="3" t="s">
        <v>7</v>
      </c>
      <c r="D1" s="3" t="s">
        <v>18</v>
      </c>
      <c r="E1" s="3" t="s">
        <v>19</v>
      </c>
      <c r="F1" s="3" t="s">
        <v>20</v>
      </c>
      <c r="G1" s="3" t="s">
        <v>22</v>
      </c>
      <c r="H1" s="3" t="s">
        <v>23</v>
      </c>
      <c r="I1" s="3" t="s">
        <v>21</v>
      </c>
      <c r="J1" s="3" t="s">
        <v>24</v>
      </c>
      <c r="K1" s="3" t="s">
        <v>25</v>
      </c>
      <c r="L1" s="3" t="s">
        <v>26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5">
      <c r="A2" s="4">
        <v>45317</v>
      </c>
      <c r="B2" t="s">
        <v>27</v>
      </c>
      <c r="C2" t="s">
        <v>12</v>
      </c>
      <c r="D2">
        <v>1</v>
      </c>
      <c r="E2">
        <v>33.247999999999998</v>
      </c>
      <c r="F2">
        <v>32.637</v>
      </c>
      <c r="G2">
        <v>34.384999999999998</v>
      </c>
      <c r="H2">
        <v>29.736000000000001</v>
      </c>
      <c r="I2">
        <f>E2-F2</f>
        <v>0.6109999999999971</v>
      </c>
      <c r="J2">
        <f>G2-H2</f>
        <v>4.6489999999999974</v>
      </c>
      <c r="K2">
        <f>I2-J2</f>
        <v>-4.0380000000000003</v>
      </c>
      <c r="L2">
        <f>2^-K2</f>
        <v>16.427032731519983</v>
      </c>
      <c r="M2">
        <f>1-L2</f>
        <v>-15.427032731519983</v>
      </c>
      <c r="N2">
        <f>AVERAGE(L2,L4,L6)</f>
        <v>57.667200469326211</v>
      </c>
      <c r="O2" s="5">
        <f>AVERAGE(IF(L2&lt;1, L2, 1), IF(L4&lt;1, L4, 1), IF(L6&lt;1, L6, 1))</f>
        <v>0.72835055408333549</v>
      </c>
      <c r="P2">
        <f>2^K2</f>
        <v>6.0875266783952567E-2</v>
      </c>
      <c r="Q2" s="7">
        <f>AVERAGE(P2,P4,P6)</f>
        <v>1.8237219651358902</v>
      </c>
      <c r="R2">
        <f>AVERAGE(IF(P2&lt;1, P2, 1), IF(P4&lt;1, P4, 1), IF(P6&lt;1, P6, 1))</f>
        <v>0.35575651908837691</v>
      </c>
    </row>
    <row r="3" spans="1:18" x14ac:dyDescent="0.25">
      <c r="A3" s="4">
        <v>45317</v>
      </c>
      <c r="B3" t="s">
        <v>28</v>
      </c>
      <c r="C3" t="s">
        <v>12</v>
      </c>
      <c r="D3">
        <v>1</v>
      </c>
      <c r="E3">
        <v>32.411000000000001</v>
      </c>
      <c r="F3">
        <v>32.637</v>
      </c>
      <c r="G3">
        <v>34.789000000000001</v>
      </c>
      <c r="H3">
        <v>29.745999999999999</v>
      </c>
      <c r="I3">
        <f>E3-F3</f>
        <v>-0.22599999999999909</v>
      </c>
      <c r="J3">
        <f>G3-H3</f>
        <v>5.0430000000000028</v>
      </c>
      <c r="K3">
        <f>I3-J3</f>
        <v>-5.2690000000000019</v>
      </c>
      <c r="L3">
        <f>2^-K3</f>
        <v>38.559114079833208</v>
      </c>
      <c r="M3">
        <f t="shared" ref="M3:M66" si="0">1-L3</f>
        <v>-37.559114079833208</v>
      </c>
      <c r="N3">
        <f>AVERAGE(L3,L5,L7)</f>
        <v>65.006758535216619</v>
      </c>
      <c r="O3" s="5">
        <f>AVERAGE(IF(L3&lt;1, L3, 1), IF(L5&lt;1, L5, 1), IF(L7&lt;1, L7, 1))</f>
        <v>0.69054817053600781</v>
      </c>
      <c r="P3">
        <f t="shared" ref="P3:P66" si="1">2^K3</f>
        <v>2.5934205799686923E-2</v>
      </c>
      <c r="Q3" s="7">
        <f>AVERAGE(P3,P5,P7)</f>
        <v>4.6633772628709922</v>
      </c>
      <c r="R3">
        <f>AVERAGE(IF(P3&lt;1, P3, 1), IF(P5&lt;1, P5, 1), IF(P7&lt;1, P7, 1))</f>
        <v>0.34410949876028835</v>
      </c>
    </row>
    <row r="4" spans="1:18" x14ac:dyDescent="0.25">
      <c r="A4" s="4">
        <v>45317</v>
      </c>
      <c r="B4" t="s">
        <v>27</v>
      </c>
      <c r="C4" t="s">
        <v>12</v>
      </c>
      <c r="D4">
        <v>2</v>
      </c>
      <c r="E4">
        <v>30.888999999999999</v>
      </c>
      <c r="F4">
        <v>34.67</v>
      </c>
      <c r="G4">
        <v>32.734000000000002</v>
      </c>
      <c r="H4">
        <v>29.225999999999999</v>
      </c>
      <c r="I4">
        <f t="shared" ref="I4:I67" si="2">E4-F4</f>
        <v>-3.7810000000000024</v>
      </c>
      <c r="J4">
        <f t="shared" ref="J4:J67" si="3">G4-H4</f>
        <v>3.5080000000000027</v>
      </c>
      <c r="K4">
        <f t="shared" ref="K4:K67" si="4">I4-J4</f>
        <v>-7.289000000000005</v>
      </c>
      <c r="L4">
        <f t="shared" ref="L4:L67" si="5">2^-K4</f>
        <v>156.38951701420865</v>
      </c>
      <c r="M4">
        <f t="shared" si="0"/>
        <v>-155.38951701420865</v>
      </c>
      <c r="P4">
        <f t="shared" si="1"/>
        <v>6.3942904811781325E-3</v>
      </c>
    </row>
    <row r="5" spans="1:18" x14ac:dyDescent="0.25">
      <c r="A5" s="4">
        <v>45317</v>
      </c>
      <c r="B5" t="s">
        <v>28</v>
      </c>
      <c r="C5" t="s">
        <v>12</v>
      </c>
      <c r="D5">
        <v>2</v>
      </c>
      <c r="E5">
        <v>30.888999999999999</v>
      </c>
      <c r="F5">
        <v>34.67</v>
      </c>
      <c r="G5">
        <v>32.734000000000002</v>
      </c>
      <c r="H5">
        <v>29.225999999999999</v>
      </c>
      <c r="I5">
        <f t="shared" si="2"/>
        <v>-3.7810000000000024</v>
      </c>
      <c r="J5">
        <f t="shared" si="3"/>
        <v>3.5080000000000027</v>
      </c>
      <c r="K5">
        <f t="shared" si="4"/>
        <v>-7.289000000000005</v>
      </c>
      <c r="L5">
        <f t="shared" si="5"/>
        <v>156.38951701420865</v>
      </c>
      <c r="M5">
        <f t="shared" si="0"/>
        <v>-155.38951701420865</v>
      </c>
      <c r="P5">
        <f t="shared" si="1"/>
        <v>6.3942904811781325E-3</v>
      </c>
    </row>
    <row r="6" spans="1:18" x14ac:dyDescent="0.25">
      <c r="A6" s="4">
        <v>45317</v>
      </c>
      <c r="B6" t="s">
        <v>27</v>
      </c>
      <c r="C6" t="s">
        <v>12</v>
      </c>
      <c r="D6">
        <v>3</v>
      </c>
      <c r="E6">
        <v>35.607999999999997</v>
      </c>
      <c r="F6">
        <v>30.603999999999999</v>
      </c>
      <c r="G6">
        <v>32.274000000000001</v>
      </c>
      <c r="H6">
        <v>29.704000000000001</v>
      </c>
      <c r="I6">
        <f t="shared" si="2"/>
        <v>5.0039999999999978</v>
      </c>
      <c r="J6">
        <f t="shared" si="3"/>
        <v>2.5700000000000003</v>
      </c>
      <c r="K6">
        <f t="shared" si="4"/>
        <v>2.4339999999999975</v>
      </c>
      <c r="L6">
        <f t="shared" si="5"/>
        <v>0.18505166225000644</v>
      </c>
      <c r="M6">
        <f t="shared" si="0"/>
        <v>0.81494833774999353</v>
      </c>
      <c r="P6">
        <f t="shared" si="1"/>
        <v>5.4038963381425402</v>
      </c>
    </row>
    <row r="7" spans="1:18" x14ac:dyDescent="0.25">
      <c r="A7" s="4">
        <v>45317</v>
      </c>
      <c r="B7" t="s">
        <v>28</v>
      </c>
      <c r="C7" t="s">
        <v>12</v>
      </c>
      <c r="D7">
        <v>3</v>
      </c>
      <c r="E7">
        <v>36.976999999999997</v>
      </c>
      <c r="F7">
        <v>30.603999999999999</v>
      </c>
      <c r="G7">
        <v>32.274000000000001</v>
      </c>
      <c r="H7">
        <v>29.704000000000001</v>
      </c>
      <c r="I7">
        <f t="shared" si="2"/>
        <v>6.3729999999999976</v>
      </c>
      <c r="J7">
        <f t="shared" si="3"/>
        <v>2.5700000000000003</v>
      </c>
      <c r="K7">
        <f t="shared" si="4"/>
        <v>3.8029999999999973</v>
      </c>
      <c r="L7">
        <f t="shared" si="5"/>
        <v>7.164451160802375E-2</v>
      </c>
      <c r="M7">
        <f t="shared" si="0"/>
        <v>0.92835548839197624</v>
      </c>
      <c r="P7">
        <f t="shared" si="1"/>
        <v>13.957803292332111</v>
      </c>
    </row>
    <row r="8" spans="1:18" x14ac:dyDescent="0.25">
      <c r="A8" s="4">
        <v>45317</v>
      </c>
      <c r="B8" t="s">
        <v>27</v>
      </c>
      <c r="C8" t="s">
        <v>13</v>
      </c>
      <c r="D8">
        <v>1</v>
      </c>
      <c r="E8">
        <v>32.875999999999998</v>
      </c>
      <c r="F8">
        <v>28.463000000000001</v>
      </c>
      <c r="G8">
        <v>33.219000000000001</v>
      </c>
      <c r="H8">
        <v>28.925000000000001</v>
      </c>
      <c r="I8">
        <f t="shared" si="2"/>
        <v>4.4129999999999967</v>
      </c>
      <c r="J8">
        <f t="shared" si="3"/>
        <v>4.2940000000000005</v>
      </c>
      <c r="K8">
        <f t="shared" si="4"/>
        <v>0.11899999999999622</v>
      </c>
      <c r="L8">
        <f t="shared" si="5"/>
        <v>0.92082569720504226</v>
      </c>
      <c r="M8">
        <f t="shared" si="0"/>
        <v>7.917430279495774E-2</v>
      </c>
      <c r="N8">
        <f>AVERAGE(L8,L10,L12)</f>
        <v>2.5742166061355958</v>
      </c>
      <c r="O8" s="5">
        <f>AVERAGE(IF(L8&lt;1, L8, 1), IF(L10&lt;1, L10, 1), IF(L12&lt;1, L12, 1))</f>
        <v>0.8326561353211539</v>
      </c>
      <c r="P8">
        <f t="shared" si="1"/>
        <v>1.0859818563222914</v>
      </c>
      <c r="Q8" s="6">
        <f>AVERAGE(P8,P10,P12)</f>
        <v>0.99310212043537904</v>
      </c>
      <c r="R8">
        <f>AVERAGE(IF(P8&lt;1, P8, 1), IF(P10&lt;1, P10, 1), IF(P12&lt;1, P12, 1))</f>
        <v>0.72021693072789061</v>
      </c>
    </row>
    <row r="9" spans="1:18" x14ac:dyDescent="0.25">
      <c r="A9" s="4">
        <v>45317</v>
      </c>
      <c r="B9" t="s">
        <v>28</v>
      </c>
      <c r="C9" t="s">
        <v>13</v>
      </c>
      <c r="D9">
        <v>1</v>
      </c>
      <c r="E9">
        <v>31.771999999999998</v>
      </c>
      <c r="F9">
        <v>28.463000000000001</v>
      </c>
      <c r="G9">
        <v>33.219000000000001</v>
      </c>
      <c r="H9">
        <v>28.925000000000001</v>
      </c>
      <c r="I9">
        <f t="shared" si="2"/>
        <v>3.3089999999999975</v>
      </c>
      <c r="J9">
        <f t="shared" si="3"/>
        <v>4.2940000000000005</v>
      </c>
      <c r="K9">
        <f>I9-J9</f>
        <v>-0.98500000000000298</v>
      </c>
      <c r="L9">
        <f t="shared" si="5"/>
        <v>1.9793133128304179</v>
      </c>
      <c r="M9">
        <f t="shared" si="0"/>
        <v>-0.97931331283041789</v>
      </c>
      <c r="N9">
        <f>AVERAGE(L9,L11,L13)</f>
        <v>2.2097322735491032</v>
      </c>
      <c r="O9" s="5">
        <f>AVERAGE(IF(L9&lt;1, L9, 1), IF(L11&lt;1, L11, 1), IF(L13&lt;1, L13, 1))</f>
        <v>0.85904756958613981</v>
      </c>
      <c r="P9">
        <f t="shared" si="1"/>
        <v>0.50522572324338089</v>
      </c>
      <c r="Q9" s="6">
        <f>AVERAGE(P9,P11,P13)</f>
        <v>0.82781144495313441</v>
      </c>
      <c r="R9">
        <f>AVERAGE(IF(P9&lt;1, P9, 1), IF(P11&lt;1, P11, 1), IF(P13&lt;1, P13, 1))</f>
        <v>0.58358687401974307</v>
      </c>
    </row>
    <row r="10" spans="1:18" x14ac:dyDescent="0.25">
      <c r="A10" s="4">
        <v>45317</v>
      </c>
      <c r="B10" t="s">
        <v>27</v>
      </c>
      <c r="C10" t="s">
        <v>13</v>
      </c>
      <c r="D10">
        <v>2</v>
      </c>
      <c r="E10">
        <v>32.112000000000002</v>
      </c>
      <c r="F10">
        <v>29.491</v>
      </c>
      <c r="G10">
        <v>34.354999999999997</v>
      </c>
      <c r="H10">
        <v>29.096</v>
      </c>
      <c r="I10">
        <f t="shared" si="2"/>
        <v>2.6210000000000022</v>
      </c>
      <c r="J10">
        <f t="shared" si="3"/>
        <v>5.2589999999999968</v>
      </c>
      <c r="K10">
        <f t="shared" si="4"/>
        <v>-2.6379999999999946</v>
      </c>
      <c r="L10">
        <f t="shared" si="5"/>
        <v>6.2246814124433261</v>
      </c>
      <c r="M10">
        <f t="shared" si="0"/>
        <v>-5.2246814124433261</v>
      </c>
      <c r="P10">
        <f t="shared" si="1"/>
        <v>0.1606507921836722</v>
      </c>
    </row>
    <row r="11" spans="1:18" x14ac:dyDescent="0.25">
      <c r="A11" s="4">
        <v>45317</v>
      </c>
      <c r="B11" t="s">
        <v>28</v>
      </c>
      <c r="C11" t="s">
        <v>13</v>
      </c>
      <c r="D11">
        <v>2</v>
      </c>
      <c r="E11">
        <v>31.785</v>
      </c>
      <c r="F11">
        <v>29.491</v>
      </c>
      <c r="G11">
        <v>33.415999999999997</v>
      </c>
      <c r="H11">
        <v>29.096</v>
      </c>
      <c r="I11">
        <f t="shared" si="2"/>
        <v>2.2940000000000005</v>
      </c>
      <c r="J11">
        <f t="shared" si="3"/>
        <v>4.3199999999999967</v>
      </c>
      <c r="K11">
        <f t="shared" si="4"/>
        <v>-2.0259999999999962</v>
      </c>
      <c r="L11">
        <f t="shared" si="5"/>
        <v>4.0727407990584723</v>
      </c>
      <c r="M11">
        <f t="shared" si="0"/>
        <v>-3.0727407990584723</v>
      </c>
      <c r="P11">
        <f t="shared" si="1"/>
        <v>0.2455348988158485</v>
      </c>
    </row>
    <row r="12" spans="1:18" x14ac:dyDescent="0.25">
      <c r="A12" s="4">
        <v>45317</v>
      </c>
      <c r="B12" t="s">
        <v>27</v>
      </c>
      <c r="C12" t="s">
        <v>13</v>
      </c>
      <c r="D12">
        <v>3</v>
      </c>
      <c r="E12">
        <v>33.212000000000003</v>
      </c>
      <c r="F12">
        <v>28.25</v>
      </c>
      <c r="G12">
        <v>32.764000000000003</v>
      </c>
      <c r="H12">
        <v>28.594999999999999</v>
      </c>
      <c r="I12">
        <f t="shared" si="2"/>
        <v>4.9620000000000033</v>
      </c>
      <c r="J12">
        <f t="shared" si="3"/>
        <v>4.169000000000004</v>
      </c>
      <c r="K12">
        <f t="shared" si="4"/>
        <v>0.79299999999999926</v>
      </c>
      <c r="L12">
        <f t="shared" si="5"/>
        <v>0.57714270875841944</v>
      </c>
      <c r="M12">
        <f t="shared" si="0"/>
        <v>0.42285729124158056</v>
      </c>
      <c r="P12">
        <f t="shared" si="1"/>
        <v>1.7326737128001737</v>
      </c>
    </row>
    <row r="13" spans="1:18" x14ac:dyDescent="0.25">
      <c r="A13" s="4">
        <v>45317</v>
      </c>
      <c r="B13" t="s">
        <v>28</v>
      </c>
      <c r="C13" t="s">
        <v>13</v>
      </c>
      <c r="D13">
        <v>3</v>
      </c>
      <c r="E13">
        <v>33.212000000000003</v>
      </c>
      <c r="F13">
        <v>28.25</v>
      </c>
      <c r="G13">
        <v>32.764000000000003</v>
      </c>
      <c r="H13">
        <v>28.594999999999999</v>
      </c>
      <c r="I13">
        <f t="shared" ref="I13" si="6">E13-F13</f>
        <v>4.9620000000000033</v>
      </c>
      <c r="J13">
        <f t="shared" si="3"/>
        <v>4.169000000000004</v>
      </c>
      <c r="K13">
        <f t="shared" si="4"/>
        <v>0.79299999999999926</v>
      </c>
      <c r="L13">
        <f t="shared" si="5"/>
        <v>0.57714270875841944</v>
      </c>
      <c r="M13">
        <f t="shared" si="0"/>
        <v>0.42285729124158056</v>
      </c>
      <c r="P13">
        <f t="shared" si="1"/>
        <v>1.7326737128001737</v>
      </c>
    </row>
    <row r="14" spans="1:18" x14ac:dyDescent="0.25">
      <c r="A14" s="4">
        <v>45317</v>
      </c>
      <c r="B14" t="s">
        <v>27</v>
      </c>
      <c r="C14" t="s">
        <v>14</v>
      </c>
      <c r="D14">
        <v>1</v>
      </c>
      <c r="E14">
        <v>33.725000000000001</v>
      </c>
      <c r="F14">
        <v>30.565000000000001</v>
      </c>
      <c r="G14">
        <v>32.622999999999998</v>
      </c>
      <c r="H14">
        <v>28.638000000000002</v>
      </c>
      <c r="I14">
        <f t="shared" si="2"/>
        <v>3.16</v>
      </c>
      <c r="J14">
        <f t="shared" si="3"/>
        <v>3.9849999999999959</v>
      </c>
      <c r="K14">
        <f t="shared" si="4"/>
        <v>-0.82499999999999574</v>
      </c>
      <c r="L14">
        <f t="shared" si="5"/>
        <v>1.7715350382047159</v>
      </c>
      <c r="M14">
        <f t="shared" si="0"/>
        <v>-0.77153503820471592</v>
      </c>
      <c r="N14">
        <f>AVERAGE(L14,L16,L18)</f>
        <v>1.3173399086252333</v>
      </c>
      <c r="O14" s="6">
        <f>AVERAGE(IF(L14&lt;1, L14, 1), IF(L16&lt;1, L16, 1), IF(L18&lt;1, L18, 1))</f>
        <v>0.9071547811436047</v>
      </c>
      <c r="P14">
        <f t="shared" si="1"/>
        <v>0.56448220240306735</v>
      </c>
      <c r="Q14" s="6">
        <f>AVERAGE(P14,P16,P18)</f>
        <v>0.87864783018111214</v>
      </c>
      <c r="R14">
        <f>AVERAGE(IF(P14&lt;1, P14, 1), IF(P16&lt;1, P16, 1), IF(P18&lt;1, P18, 1))</f>
        <v>0.74995786829764055</v>
      </c>
    </row>
    <row r="15" spans="1:18" x14ac:dyDescent="0.25">
      <c r="A15" s="4">
        <v>45317</v>
      </c>
      <c r="B15" t="s">
        <v>28</v>
      </c>
      <c r="C15" t="s">
        <v>14</v>
      </c>
      <c r="D15">
        <v>1</v>
      </c>
      <c r="E15">
        <v>33.725000000000001</v>
      </c>
      <c r="F15">
        <v>30.565000000000001</v>
      </c>
      <c r="G15">
        <v>32.622999999999998</v>
      </c>
      <c r="H15">
        <v>28.638000000000002</v>
      </c>
      <c r="I15">
        <f t="shared" si="2"/>
        <v>3.16</v>
      </c>
      <c r="J15">
        <f t="shared" si="3"/>
        <v>3.9849999999999959</v>
      </c>
      <c r="K15">
        <f t="shared" si="4"/>
        <v>-0.82499999999999574</v>
      </c>
      <c r="L15">
        <f t="shared" si="5"/>
        <v>1.7715350382047159</v>
      </c>
      <c r="M15">
        <f t="shared" si="0"/>
        <v>-0.77153503820471592</v>
      </c>
      <c r="N15">
        <f>AVERAGE(L15,L17,L19)</f>
        <v>1.464353726918344</v>
      </c>
      <c r="O15" s="6">
        <f>AVERAGE(IF(L15&lt;1, L15, 1), IF(L17&lt;1, L17, 1), IF(L19&lt;1, L19, 1))</f>
        <v>0.81802473628691874</v>
      </c>
      <c r="P15">
        <f t="shared" si="1"/>
        <v>0.56448220240306735</v>
      </c>
      <c r="Q15" s="6">
        <f>AVERAGE(P15,P17,P19)</f>
        <v>1.0760455483086291</v>
      </c>
      <c r="R15">
        <f>AVERAGE(IF(P15&lt;1, P15, 1), IF(P17&lt;1, P17, 1), IF(P19&lt;1, P19, 1))</f>
        <v>0.67528448290998888</v>
      </c>
    </row>
    <row r="16" spans="1:18" x14ac:dyDescent="0.25">
      <c r="A16" s="4">
        <v>45317</v>
      </c>
      <c r="B16" t="s">
        <v>27</v>
      </c>
      <c r="C16" t="s">
        <v>14</v>
      </c>
      <c r="D16">
        <v>2</v>
      </c>
      <c r="E16">
        <v>32.219000000000001</v>
      </c>
      <c r="F16">
        <v>28.696000000000002</v>
      </c>
      <c r="G16">
        <v>31.962</v>
      </c>
      <c r="H16">
        <v>28.91</v>
      </c>
      <c r="I16">
        <f t="shared" si="2"/>
        <v>3.5229999999999997</v>
      </c>
      <c r="J16">
        <f t="shared" si="3"/>
        <v>3.0519999999999996</v>
      </c>
      <c r="K16">
        <f t="shared" si="4"/>
        <v>0.47100000000000009</v>
      </c>
      <c r="L16">
        <f t="shared" si="5"/>
        <v>0.72146434343081411</v>
      </c>
      <c r="M16">
        <f t="shared" si="0"/>
        <v>0.27853565656918589</v>
      </c>
      <c r="P16">
        <f t="shared" si="1"/>
        <v>1.3860698856504146</v>
      </c>
    </row>
    <row r="17" spans="1:18" x14ac:dyDescent="0.25">
      <c r="A17" s="4">
        <v>45317</v>
      </c>
      <c r="B17" t="s">
        <v>28</v>
      </c>
      <c r="C17" t="s">
        <v>14</v>
      </c>
      <c r="D17">
        <v>2</v>
      </c>
      <c r="E17">
        <v>32.564999999999998</v>
      </c>
      <c r="F17">
        <v>28.696000000000002</v>
      </c>
      <c r="G17">
        <v>31.64</v>
      </c>
      <c r="H17">
        <v>28.91</v>
      </c>
      <c r="I17">
        <f t="shared" si="2"/>
        <v>3.8689999999999962</v>
      </c>
      <c r="J17">
        <f t="shared" si="3"/>
        <v>2.7300000000000004</v>
      </c>
      <c r="K17">
        <f t="shared" si="4"/>
        <v>1.1389999999999958</v>
      </c>
      <c r="L17">
        <f t="shared" si="5"/>
        <v>0.45407420886075606</v>
      </c>
      <c r="M17">
        <f t="shared" si="0"/>
        <v>0.54592579113924389</v>
      </c>
      <c r="P17">
        <f t="shared" si="1"/>
        <v>2.2022831961959208</v>
      </c>
    </row>
    <row r="18" spans="1:18" x14ac:dyDescent="0.25">
      <c r="A18" s="4">
        <v>45317</v>
      </c>
      <c r="B18" t="s">
        <v>27</v>
      </c>
      <c r="C18" t="s">
        <v>14</v>
      </c>
      <c r="D18">
        <v>3</v>
      </c>
      <c r="E18">
        <v>32.898000000000003</v>
      </c>
      <c r="F18">
        <v>29.29</v>
      </c>
      <c r="G18">
        <v>33.390999999999998</v>
      </c>
      <c r="H18">
        <v>29.238</v>
      </c>
      <c r="I18">
        <f t="shared" si="2"/>
        <v>3.6080000000000041</v>
      </c>
      <c r="J18">
        <f>G18-H18</f>
        <v>4.1529999999999987</v>
      </c>
      <c r="K18">
        <f t="shared" si="4"/>
        <v>-0.5449999999999946</v>
      </c>
      <c r="L18">
        <f t="shared" si="5"/>
        <v>1.4590203442401699</v>
      </c>
      <c r="M18">
        <f t="shared" si="0"/>
        <v>-0.45902034424016991</v>
      </c>
      <c r="P18">
        <f t="shared" si="1"/>
        <v>0.68539140248985431</v>
      </c>
    </row>
    <row r="19" spans="1:18" x14ac:dyDescent="0.25">
      <c r="A19" s="4">
        <v>45317</v>
      </c>
      <c r="B19" t="s">
        <v>28</v>
      </c>
      <c r="C19" t="s">
        <v>14</v>
      </c>
      <c r="D19">
        <v>3</v>
      </c>
      <c r="E19">
        <v>32.898000000000003</v>
      </c>
      <c r="F19">
        <v>29.29</v>
      </c>
      <c r="G19">
        <v>33.962000000000003</v>
      </c>
      <c r="H19">
        <v>29.238</v>
      </c>
      <c r="I19">
        <f t="shared" si="2"/>
        <v>3.6080000000000041</v>
      </c>
      <c r="J19">
        <f t="shared" si="3"/>
        <v>4.7240000000000038</v>
      </c>
      <c r="K19">
        <f t="shared" si="4"/>
        <v>-1.1159999999999997</v>
      </c>
      <c r="L19">
        <f t="shared" si="5"/>
        <v>2.1674519336895597</v>
      </c>
      <c r="M19">
        <f t="shared" si="0"/>
        <v>-1.1674519336895597</v>
      </c>
      <c r="P19">
        <f t="shared" si="1"/>
        <v>0.4613712463268993</v>
      </c>
    </row>
    <row r="20" spans="1:18" x14ac:dyDescent="0.25">
      <c r="A20" s="4">
        <v>45317</v>
      </c>
      <c r="B20" t="s">
        <v>27</v>
      </c>
      <c r="C20" t="s">
        <v>15</v>
      </c>
      <c r="D20">
        <v>1</v>
      </c>
      <c r="E20">
        <v>33.424999999999997</v>
      </c>
      <c r="F20">
        <v>28.989000000000001</v>
      </c>
      <c r="G20">
        <v>32.845999999999997</v>
      </c>
      <c r="H20">
        <v>30.606000000000002</v>
      </c>
      <c r="I20">
        <f t="shared" si="2"/>
        <v>4.4359999999999964</v>
      </c>
      <c r="J20">
        <f t="shared" si="3"/>
        <v>2.2399999999999949</v>
      </c>
      <c r="K20">
        <f t="shared" si="4"/>
        <v>2.1960000000000015</v>
      </c>
      <c r="L20">
        <f t="shared" si="5"/>
        <v>0.2182418977834405</v>
      </c>
      <c r="M20">
        <f t="shared" si="0"/>
        <v>0.7817581022165595</v>
      </c>
      <c r="N20">
        <f>AVERAGE(L20,L22,L24)</f>
        <v>0.49311940026162066</v>
      </c>
      <c r="O20" s="6">
        <f>AVERAGE(IF(L20&lt;1, L20, 1), IF(L22&lt;1, L22, 1), IF(L24&lt;1, L24, 1))</f>
        <v>0.47678962440330475</v>
      </c>
      <c r="P20">
        <f t="shared" si="1"/>
        <v>4.5820715919190329</v>
      </c>
      <c r="Q20" s="7">
        <f>AVERAGE(P20,P22,P24)</f>
        <v>3.4165092561513082</v>
      </c>
      <c r="R20">
        <f>AVERAGE(IF(P20&lt;1, P20, 1), IF(P22&lt;1, P22, 1), IF(P24&lt;1, P24, 1))</f>
        <v>0.98443284842938572</v>
      </c>
    </row>
    <row r="21" spans="1:18" x14ac:dyDescent="0.25">
      <c r="A21" s="4">
        <v>45317</v>
      </c>
      <c r="B21" t="s">
        <v>28</v>
      </c>
      <c r="C21" t="s">
        <v>15</v>
      </c>
      <c r="D21">
        <v>1</v>
      </c>
      <c r="E21">
        <v>33.424999999999997</v>
      </c>
      <c r="F21">
        <v>28.989000000000001</v>
      </c>
      <c r="G21">
        <v>33.265000000000001</v>
      </c>
      <c r="H21">
        <v>30.606000000000002</v>
      </c>
      <c r="I21">
        <f t="shared" si="2"/>
        <v>4.4359999999999964</v>
      </c>
      <c r="J21">
        <f t="shared" si="3"/>
        <v>2.6589999999999989</v>
      </c>
      <c r="K21">
        <f t="shared" si="4"/>
        <v>1.7769999999999975</v>
      </c>
      <c r="L21">
        <f t="shared" si="5"/>
        <v>0.29178952545461739</v>
      </c>
      <c r="M21">
        <f t="shared" si="0"/>
        <v>0.70821047454538255</v>
      </c>
      <c r="N21">
        <f>AVERAGE(L21,L23,L25)</f>
        <v>0.51763527615201299</v>
      </c>
      <c r="O21" s="6">
        <f>AVERAGE(IF(L21&lt;1, L21, 1), IF(L23&lt;1, L23, 1), IF(L25&lt;1, L25, 1))</f>
        <v>0.50130550029369703</v>
      </c>
      <c r="P21">
        <f t="shared" si="1"/>
        <v>3.4271278190742733</v>
      </c>
      <c r="Q21" s="7">
        <f>AVERAGE(P21,P23,P25)</f>
        <v>3.0315279985363888</v>
      </c>
      <c r="R21">
        <f>AVERAGE(IF(P21&lt;1, P21, 1), IF(P23&lt;1, P23, 1), IF(P25&lt;1, P25, 1))</f>
        <v>0.98443284842938572</v>
      </c>
    </row>
    <row r="22" spans="1:18" x14ac:dyDescent="0.25">
      <c r="A22" s="4">
        <v>45317</v>
      </c>
      <c r="B22" t="s">
        <v>27</v>
      </c>
      <c r="C22" t="s">
        <v>15</v>
      </c>
      <c r="D22">
        <v>2</v>
      </c>
      <c r="E22">
        <v>33.93</v>
      </c>
      <c r="F22">
        <v>28.991</v>
      </c>
      <c r="G22">
        <v>31.95</v>
      </c>
      <c r="H22">
        <v>29.248000000000001</v>
      </c>
      <c r="I22">
        <f t="shared" si="2"/>
        <v>4.9390000000000001</v>
      </c>
      <c r="J22">
        <f t="shared" si="3"/>
        <v>2.7019999999999982</v>
      </c>
      <c r="K22">
        <f t="shared" si="4"/>
        <v>2.2370000000000019</v>
      </c>
      <c r="L22">
        <f t="shared" si="5"/>
        <v>0.21212697542647377</v>
      </c>
      <c r="M22">
        <f t="shared" si="0"/>
        <v>0.78787302457352626</v>
      </c>
      <c r="P22">
        <f t="shared" si="1"/>
        <v>4.714157631246735</v>
      </c>
    </row>
    <row r="23" spans="1:18" x14ac:dyDescent="0.25">
      <c r="A23" s="4">
        <v>45317</v>
      </c>
      <c r="B23" t="s">
        <v>28</v>
      </c>
      <c r="C23" t="s">
        <v>15</v>
      </c>
      <c r="D23">
        <v>2</v>
      </c>
      <c r="E23">
        <v>33.93</v>
      </c>
      <c r="F23">
        <v>28.991</v>
      </c>
      <c r="G23">
        <v>31.95</v>
      </c>
      <c r="H23">
        <v>29.248000000000001</v>
      </c>
      <c r="I23">
        <f t="shared" si="2"/>
        <v>4.9390000000000001</v>
      </c>
      <c r="J23">
        <f t="shared" si="3"/>
        <v>2.7019999999999982</v>
      </c>
      <c r="K23">
        <f t="shared" si="4"/>
        <v>2.2370000000000019</v>
      </c>
      <c r="L23">
        <f t="shared" si="5"/>
        <v>0.21212697542647377</v>
      </c>
      <c r="M23">
        <f t="shared" si="0"/>
        <v>0.78787302457352626</v>
      </c>
      <c r="P23">
        <f t="shared" si="1"/>
        <v>4.714157631246735</v>
      </c>
    </row>
    <row r="24" spans="1:18" x14ac:dyDescent="0.25">
      <c r="A24" s="4">
        <v>45317</v>
      </c>
      <c r="B24" t="s">
        <v>27</v>
      </c>
      <c r="C24" t="s">
        <v>15</v>
      </c>
      <c r="D24">
        <v>3</v>
      </c>
      <c r="E24">
        <v>32.53</v>
      </c>
      <c r="F24">
        <v>28.873000000000001</v>
      </c>
      <c r="G24">
        <v>32.301000000000002</v>
      </c>
      <c r="H24">
        <v>28.574999999999999</v>
      </c>
      <c r="I24">
        <f t="shared" si="2"/>
        <v>3.657</v>
      </c>
      <c r="J24">
        <f t="shared" si="3"/>
        <v>3.7260000000000026</v>
      </c>
      <c r="K24">
        <f t="shared" si="4"/>
        <v>-6.9000000000002615E-2</v>
      </c>
      <c r="L24">
        <f t="shared" si="5"/>
        <v>1.0489893275749478</v>
      </c>
      <c r="M24">
        <f t="shared" si="0"/>
        <v>-4.8989327574947783E-2</v>
      </c>
      <c r="P24">
        <f t="shared" si="1"/>
        <v>0.95329854528815727</v>
      </c>
    </row>
    <row r="25" spans="1:18" x14ac:dyDescent="0.25">
      <c r="A25" s="4">
        <v>45317</v>
      </c>
      <c r="B25" t="s">
        <v>28</v>
      </c>
      <c r="C25" t="s">
        <v>15</v>
      </c>
      <c r="D25">
        <v>3</v>
      </c>
      <c r="E25">
        <v>32.53</v>
      </c>
      <c r="F25">
        <v>28.873000000000001</v>
      </c>
      <c r="G25">
        <v>32.301000000000002</v>
      </c>
      <c r="H25">
        <v>28.574999999999999</v>
      </c>
      <c r="I25">
        <f t="shared" si="2"/>
        <v>3.657</v>
      </c>
      <c r="J25">
        <f t="shared" si="3"/>
        <v>3.7260000000000026</v>
      </c>
      <c r="K25">
        <f t="shared" si="4"/>
        <v>-6.9000000000002615E-2</v>
      </c>
      <c r="L25">
        <f t="shared" si="5"/>
        <v>1.0489893275749478</v>
      </c>
      <c r="M25">
        <f t="shared" si="0"/>
        <v>-4.8989327574947783E-2</v>
      </c>
      <c r="P25">
        <f t="shared" si="1"/>
        <v>0.95329854528815727</v>
      </c>
    </row>
    <row r="26" spans="1:18" x14ac:dyDescent="0.25">
      <c r="A26" s="4">
        <v>45320</v>
      </c>
      <c r="B26" t="s">
        <v>27</v>
      </c>
      <c r="C26" t="s">
        <v>12</v>
      </c>
      <c r="D26">
        <v>1</v>
      </c>
      <c r="E26">
        <v>32.851999999999997</v>
      </c>
      <c r="F26">
        <v>33.012999999999998</v>
      </c>
      <c r="G26">
        <v>33.865000000000002</v>
      </c>
      <c r="H26">
        <v>29.771000000000001</v>
      </c>
      <c r="I26">
        <f t="shared" si="2"/>
        <v>-0.16100000000000136</v>
      </c>
      <c r="J26">
        <f t="shared" si="3"/>
        <v>4.0940000000000012</v>
      </c>
      <c r="K26">
        <f t="shared" si="4"/>
        <v>-4.2550000000000026</v>
      </c>
      <c r="L26">
        <f t="shared" si="5"/>
        <v>19.093371888507583</v>
      </c>
      <c r="M26">
        <f t="shared" si="0"/>
        <v>-18.093371888507583</v>
      </c>
      <c r="N26">
        <f>AVERAGE(L26,L28,L30)</f>
        <v>129.03135459942692</v>
      </c>
      <c r="O26" s="6">
        <f>AVERAGE(IF(L26&lt;1, L26, 1), IF(L28&lt;1, L28, 1), IF(L30&lt;1, L30, 1))</f>
        <v>0.9693828059071693</v>
      </c>
      <c r="P26">
        <f>2^K26</f>
        <v>5.2374195916746698E-2</v>
      </c>
      <c r="Q26" s="5">
        <f>AVERAGE(P26,P28,P30)</f>
        <v>0.38541330091268433</v>
      </c>
      <c r="R26">
        <f>AVERAGE(IF(P26&lt;1, P26, 1), IF(P28&lt;1, P28, 1), IF(P30&lt;1, P30, 1))</f>
        <v>0.35169943488002908</v>
      </c>
    </row>
    <row r="27" spans="1:18" x14ac:dyDescent="0.25">
      <c r="A27" s="4">
        <v>45320</v>
      </c>
      <c r="B27" t="s">
        <v>28</v>
      </c>
      <c r="C27" t="s">
        <v>12</v>
      </c>
      <c r="D27">
        <v>1</v>
      </c>
      <c r="E27">
        <v>32.811</v>
      </c>
      <c r="F27">
        <v>32.058</v>
      </c>
      <c r="G27">
        <v>33.865000000000002</v>
      </c>
      <c r="H27">
        <v>29.771000000000001</v>
      </c>
      <c r="I27">
        <f t="shared" si="2"/>
        <v>0.75300000000000011</v>
      </c>
      <c r="J27">
        <f t="shared" si="3"/>
        <v>4.0940000000000012</v>
      </c>
      <c r="K27">
        <f t="shared" si="4"/>
        <v>-3.3410000000000011</v>
      </c>
      <c r="L27">
        <f t="shared" si="5"/>
        <v>10.13307402978575</v>
      </c>
      <c r="M27">
        <f t="shared" si="0"/>
        <v>-9.1330740297857496</v>
      </c>
      <c r="N27">
        <f>AVERAGE(L27,L29,L31)</f>
        <v>84.751107789931211</v>
      </c>
      <c r="O27" s="6">
        <f>AVERAGE(IF(L27&lt;1, L27, 1), IF(L29&lt;1, L29, 1), IF(L31&lt;1, L31, 1))</f>
        <v>0.86092353302242708</v>
      </c>
      <c r="P27">
        <f t="shared" si="1"/>
        <v>9.8686735837569289E-2</v>
      </c>
      <c r="Q27" s="5">
        <f>AVERAGE(P27,P29,P31)</f>
        <v>0.60624464695702351</v>
      </c>
      <c r="R27">
        <f>AVERAGE(IF(P27&lt;1, P27, 1), IF(P29&lt;1, P29, 1), IF(P31&lt;1, P31, 1))</f>
        <v>0.36759762667123108</v>
      </c>
    </row>
    <row r="28" spans="1:18" x14ac:dyDescent="0.25">
      <c r="A28" s="4">
        <v>45320</v>
      </c>
      <c r="B28" t="s">
        <v>27</v>
      </c>
      <c r="C28" t="s">
        <v>12</v>
      </c>
      <c r="D28">
        <v>2</v>
      </c>
      <c r="E28">
        <v>31.367000000000001</v>
      </c>
      <c r="F28">
        <v>35.774999999999999</v>
      </c>
      <c r="G28">
        <v>33.009</v>
      </c>
      <c r="H28">
        <v>28.896999999999998</v>
      </c>
      <c r="I28">
        <f t="shared" si="2"/>
        <v>-4.4079999999999977</v>
      </c>
      <c r="J28">
        <f t="shared" si="3"/>
        <v>4.1120000000000019</v>
      </c>
      <c r="K28">
        <f t="shared" si="4"/>
        <v>-8.52</v>
      </c>
      <c r="L28">
        <f t="shared" si="5"/>
        <v>367.09254349205162</v>
      </c>
      <c r="M28">
        <f t="shared" si="0"/>
        <v>-366.09254349205162</v>
      </c>
      <c r="P28">
        <f t="shared" si="1"/>
        <v>2.7241087233406372E-3</v>
      </c>
    </row>
    <row r="29" spans="1:18" x14ac:dyDescent="0.25">
      <c r="A29" s="4">
        <v>45320</v>
      </c>
      <c r="B29" t="s">
        <v>28</v>
      </c>
      <c r="C29" t="s">
        <v>12</v>
      </c>
      <c r="D29">
        <v>2</v>
      </c>
      <c r="E29">
        <v>31.367000000000001</v>
      </c>
      <c r="F29">
        <v>34.768999999999998</v>
      </c>
      <c r="G29">
        <v>33.423000000000002</v>
      </c>
      <c r="H29">
        <v>28.896999999999998</v>
      </c>
      <c r="I29">
        <f t="shared" si="2"/>
        <v>-3.4019999999999975</v>
      </c>
      <c r="J29">
        <f t="shared" si="3"/>
        <v>4.5260000000000034</v>
      </c>
      <c r="K29">
        <f t="shared" si="4"/>
        <v>-7.9280000000000008</v>
      </c>
      <c r="L29">
        <f t="shared" si="5"/>
        <v>243.5374787409406</v>
      </c>
      <c r="M29">
        <f t="shared" si="0"/>
        <v>-242.5374787409406</v>
      </c>
      <c r="P29">
        <f t="shared" si="1"/>
        <v>4.1061441761238533E-3</v>
      </c>
    </row>
    <row r="30" spans="1:18" x14ac:dyDescent="0.25">
      <c r="A30" s="4">
        <v>45320</v>
      </c>
      <c r="B30" t="s">
        <v>27</v>
      </c>
      <c r="C30" t="s">
        <v>12</v>
      </c>
      <c r="D30">
        <v>3</v>
      </c>
      <c r="E30">
        <v>34.337000000000003</v>
      </c>
      <c r="F30">
        <v>30.251000000000001</v>
      </c>
      <c r="G30">
        <v>33.143999999999998</v>
      </c>
      <c r="H30">
        <v>29.196999999999999</v>
      </c>
      <c r="I30">
        <f t="shared" si="2"/>
        <v>4.0860000000000021</v>
      </c>
      <c r="J30">
        <f t="shared" si="3"/>
        <v>3.9469999999999992</v>
      </c>
      <c r="K30">
        <f t="shared" si="4"/>
        <v>0.1390000000000029</v>
      </c>
      <c r="L30">
        <f t="shared" si="5"/>
        <v>0.90814841772150778</v>
      </c>
      <c r="M30">
        <f t="shared" si="0"/>
        <v>9.1851582278492216E-2</v>
      </c>
      <c r="P30">
        <f t="shared" si="1"/>
        <v>1.1011415980979657</v>
      </c>
    </row>
    <row r="31" spans="1:18" x14ac:dyDescent="0.25">
      <c r="A31" s="4">
        <v>45320</v>
      </c>
      <c r="B31" t="s">
        <v>28</v>
      </c>
      <c r="C31" t="s">
        <v>12</v>
      </c>
      <c r="D31">
        <v>3</v>
      </c>
      <c r="E31">
        <v>34.976999999999997</v>
      </c>
      <c r="F31">
        <v>30.251000000000001</v>
      </c>
      <c r="G31">
        <v>33.143999999999998</v>
      </c>
      <c r="H31">
        <v>29.196999999999999</v>
      </c>
      <c r="I31">
        <f t="shared" si="2"/>
        <v>4.7259999999999955</v>
      </c>
      <c r="J31">
        <f t="shared" si="3"/>
        <v>3.9469999999999992</v>
      </c>
      <c r="K31">
        <f t="shared" si="4"/>
        <v>0.77899999999999636</v>
      </c>
      <c r="L31">
        <f t="shared" si="5"/>
        <v>0.58277059906728135</v>
      </c>
      <c r="M31">
        <f t="shared" si="0"/>
        <v>0.41722940093271865</v>
      </c>
      <c r="P31">
        <f t="shared" si="1"/>
        <v>1.7159410608573773</v>
      </c>
    </row>
    <row r="32" spans="1:18" x14ac:dyDescent="0.25">
      <c r="A32" s="4">
        <v>45320</v>
      </c>
      <c r="B32" t="s">
        <v>27</v>
      </c>
      <c r="C32" t="s">
        <v>13</v>
      </c>
      <c r="D32">
        <v>1</v>
      </c>
      <c r="E32">
        <v>32.252000000000002</v>
      </c>
      <c r="F32">
        <v>28.356999999999999</v>
      </c>
      <c r="G32">
        <v>32.122</v>
      </c>
      <c r="H32">
        <v>28.646999999999998</v>
      </c>
      <c r="I32">
        <f t="shared" si="2"/>
        <v>3.8950000000000031</v>
      </c>
      <c r="J32">
        <f t="shared" si="3"/>
        <v>3.4750000000000014</v>
      </c>
      <c r="K32">
        <f t="shared" si="4"/>
        <v>0.42000000000000171</v>
      </c>
      <c r="L32">
        <f t="shared" si="5"/>
        <v>0.74742462431746837</v>
      </c>
      <c r="M32">
        <f t="shared" si="0"/>
        <v>0.25257537568253163</v>
      </c>
      <c r="N32">
        <f>AVERAGE(L32,L34,L36)</f>
        <v>2.1538982817324421</v>
      </c>
      <c r="O32" s="7">
        <f>AVERAGE(IF(L32&lt;1, L32, 1), IF(L34&lt;1, L34, 1), IF(L36&lt;1, L36, 1))</f>
        <v>0.91580820810582286</v>
      </c>
      <c r="P32">
        <f t="shared" si="1"/>
        <v>1.3379275547861136</v>
      </c>
      <c r="Q32" s="5">
        <f>AVERAGE(P32,P34,P36)</f>
        <v>0.72004403500628811</v>
      </c>
      <c r="R32">
        <f>AVERAGE(IF(P32&lt;1, P32, 1), IF(P34&lt;1, P34, 1), IF(P36&lt;1, P36, 1))</f>
        <v>0.60740151674425025</v>
      </c>
    </row>
    <row r="33" spans="1:18" x14ac:dyDescent="0.25">
      <c r="A33" s="4">
        <v>45320</v>
      </c>
      <c r="B33" t="s">
        <v>28</v>
      </c>
      <c r="C33" t="s">
        <v>13</v>
      </c>
      <c r="D33">
        <v>1</v>
      </c>
      <c r="E33">
        <v>32.252000000000002</v>
      </c>
      <c r="F33">
        <v>28.356999999999999</v>
      </c>
      <c r="G33">
        <v>31.690999999999999</v>
      </c>
      <c r="H33">
        <v>28.646999999999998</v>
      </c>
      <c r="I33">
        <f t="shared" si="2"/>
        <v>3.8950000000000031</v>
      </c>
      <c r="J33">
        <f t="shared" si="3"/>
        <v>3.0440000000000005</v>
      </c>
      <c r="K33">
        <f t="shared" si="4"/>
        <v>0.85100000000000264</v>
      </c>
      <c r="L33">
        <f t="shared" si="5"/>
        <v>0.55440032180153365</v>
      </c>
      <c r="M33">
        <f t="shared" si="0"/>
        <v>0.44559967819846635</v>
      </c>
      <c r="N33">
        <f>AVERAGE(L33,L35,L37)</f>
        <v>2.0895568475604636</v>
      </c>
      <c r="O33" s="7">
        <f>AVERAGE(IF(L33&lt;1, L33, 1), IF(L35&lt;1, L35, 1), IF(L37&lt;1, L37, 1))</f>
        <v>0.85146677393384451</v>
      </c>
      <c r="P33">
        <f t="shared" si="1"/>
        <v>1.8037507567645024</v>
      </c>
      <c r="Q33" s="5">
        <f>AVERAGE(P33,P35,P37)</f>
        <v>0.87531843566575107</v>
      </c>
      <c r="R33">
        <f>AVERAGE(IF(P33&lt;1, P33, 1), IF(P35&lt;1, P35, 1), IF(P37&lt;1, P37, 1))</f>
        <v>0.60740151674425025</v>
      </c>
    </row>
    <row r="34" spans="1:18" x14ac:dyDescent="0.25">
      <c r="A34" s="4">
        <v>45320</v>
      </c>
      <c r="B34" t="s">
        <v>27</v>
      </c>
      <c r="C34" t="s">
        <v>13</v>
      </c>
      <c r="D34">
        <v>2</v>
      </c>
      <c r="E34">
        <v>31.731999999999999</v>
      </c>
      <c r="F34">
        <v>29.042000000000002</v>
      </c>
      <c r="G34">
        <v>33.652999999999999</v>
      </c>
      <c r="H34">
        <v>28.978000000000002</v>
      </c>
      <c r="I34">
        <f t="shared" si="2"/>
        <v>2.6899999999999977</v>
      </c>
      <c r="J34">
        <f t="shared" si="3"/>
        <v>4.6749999999999972</v>
      </c>
      <c r="K34">
        <f t="shared" si="4"/>
        <v>-1.9849999999999994</v>
      </c>
      <c r="L34">
        <f t="shared" si="5"/>
        <v>3.958626625660826</v>
      </c>
      <c r="M34">
        <f t="shared" si="0"/>
        <v>-2.958626625660826</v>
      </c>
      <c r="P34">
        <f t="shared" si="1"/>
        <v>0.25261286162169105</v>
      </c>
    </row>
    <row r="35" spans="1:18" x14ac:dyDescent="0.25">
      <c r="A35" s="4">
        <v>45320</v>
      </c>
      <c r="B35" t="s">
        <v>28</v>
      </c>
      <c r="C35" t="s">
        <v>13</v>
      </c>
      <c r="D35">
        <v>2</v>
      </c>
      <c r="E35">
        <v>31.731999999999999</v>
      </c>
      <c r="F35">
        <v>29.042000000000002</v>
      </c>
      <c r="G35">
        <v>33.652999999999999</v>
      </c>
      <c r="H35">
        <v>28.978000000000002</v>
      </c>
      <c r="I35">
        <f t="shared" si="2"/>
        <v>2.6899999999999977</v>
      </c>
      <c r="J35">
        <f t="shared" si="3"/>
        <v>4.6749999999999972</v>
      </c>
      <c r="K35">
        <f t="shared" si="4"/>
        <v>-1.9849999999999994</v>
      </c>
      <c r="L35">
        <f t="shared" si="5"/>
        <v>3.958626625660826</v>
      </c>
      <c r="M35">
        <f t="shared" si="0"/>
        <v>-2.958626625660826</v>
      </c>
      <c r="P35">
        <f t="shared" si="1"/>
        <v>0.25261286162169105</v>
      </c>
    </row>
    <row r="36" spans="1:18" x14ac:dyDescent="0.25">
      <c r="A36" s="4">
        <v>45320</v>
      </c>
      <c r="B36" t="s">
        <v>27</v>
      </c>
      <c r="C36" t="s">
        <v>13</v>
      </c>
      <c r="D36">
        <v>3</v>
      </c>
      <c r="E36">
        <v>32.154000000000003</v>
      </c>
      <c r="F36">
        <v>27.937999999999999</v>
      </c>
      <c r="G36">
        <v>33.475999999999999</v>
      </c>
      <c r="H36">
        <v>28.448</v>
      </c>
      <c r="I36">
        <f t="shared" si="2"/>
        <v>4.2160000000000046</v>
      </c>
      <c r="J36">
        <f t="shared" si="3"/>
        <v>5.0279999999999987</v>
      </c>
      <c r="K36">
        <f t="shared" si="4"/>
        <v>-0.81199999999999406</v>
      </c>
      <c r="L36">
        <f t="shared" si="5"/>
        <v>1.7556435952190312</v>
      </c>
      <c r="M36">
        <f t="shared" si="0"/>
        <v>-0.75564359521903124</v>
      </c>
      <c r="P36">
        <f t="shared" si="1"/>
        <v>0.5695916886110598</v>
      </c>
    </row>
    <row r="37" spans="1:18" x14ac:dyDescent="0.25">
      <c r="A37" s="4">
        <v>45320</v>
      </c>
      <c r="B37" t="s">
        <v>28</v>
      </c>
      <c r="C37" t="s">
        <v>13</v>
      </c>
      <c r="D37">
        <v>3</v>
      </c>
      <c r="E37">
        <v>32.154000000000003</v>
      </c>
      <c r="F37">
        <v>27.937999999999999</v>
      </c>
      <c r="G37">
        <v>33.475999999999999</v>
      </c>
      <c r="H37">
        <v>28.448</v>
      </c>
      <c r="I37">
        <f t="shared" si="2"/>
        <v>4.2160000000000046</v>
      </c>
      <c r="J37">
        <f t="shared" si="3"/>
        <v>5.0279999999999987</v>
      </c>
      <c r="K37">
        <f t="shared" si="4"/>
        <v>-0.81199999999999406</v>
      </c>
      <c r="L37">
        <f t="shared" si="5"/>
        <v>1.7556435952190312</v>
      </c>
      <c r="M37">
        <f t="shared" si="0"/>
        <v>-0.75564359521903124</v>
      </c>
      <c r="P37">
        <f t="shared" si="1"/>
        <v>0.5695916886110598</v>
      </c>
    </row>
    <row r="38" spans="1:18" x14ac:dyDescent="0.25">
      <c r="A38" s="4">
        <v>45320</v>
      </c>
      <c r="B38" t="s">
        <v>27</v>
      </c>
      <c r="C38" t="s">
        <v>14</v>
      </c>
      <c r="D38">
        <v>1</v>
      </c>
      <c r="E38">
        <v>33.554000000000002</v>
      </c>
      <c r="F38">
        <v>30.626999999999999</v>
      </c>
      <c r="G38">
        <v>32.759</v>
      </c>
      <c r="H38">
        <v>28.536000000000001</v>
      </c>
      <c r="I38">
        <f t="shared" si="2"/>
        <v>2.9270000000000032</v>
      </c>
      <c r="J38">
        <f t="shared" si="3"/>
        <v>4.222999999999999</v>
      </c>
      <c r="K38">
        <f t="shared" si="4"/>
        <v>-1.2959999999999958</v>
      </c>
      <c r="L38">
        <f t="shared" si="5"/>
        <v>2.4554713678301137</v>
      </c>
      <c r="M38">
        <f t="shared" si="0"/>
        <v>-1.4554713678301137</v>
      </c>
      <c r="N38">
        <f>AVERAGE(L38,L40,L42)</f>
        <v>1.7517240682540727</v>
      </c>
      <c r="O38" s="7">
        <f>AVERAGE(IF(L38&lt;1, L38, 1), IF(L40&lt;1, L40, 1), IF(L42&lt;1, L42, 1))</f>
        <v>1</v>
      </c>
      <c r="P38">
        <f t="shared" si="1"/>
        <v>0.40725378153510883</v>
      </c>
      <c r="Q38" s="5">
        <f>AVERAGE(P38,P40,P42)</f>
        <v>0.61349543118167882</v>
      </c>
      <c r="R38">
        <f>AVERAGE(IF(P38&lt;1, P38, 1), IF(P40&lt;1, P40, 1), IF(P42&lt;1, P42, 1))</f>
        <v>0.61349543118167882</v>
      </c>
    </row>
    <row r="39" spans="1:18" x14ac:dyDescent="0.25">
      <c r="A39" s="4">
        <v>45320</v>
      </c>
      <c r="B39" t="s">
        <v>28</v>
      </c>
      <c r="C39" t="s">
        <v>14</v>
      </c>
      <c r="D39">
        <v>1</v>
      </c>
      <c r="E39">
        <v>34.119</v>
      </c>
      <c r="F39">
        <v>30.626999999999999</v>
      </c>
      <c r="G39">
        <v>31.611999999999998</v>
      </c>
      <c r="H39">
        <v>28.536000000000001</v>
      </c>
      <c r="I39">
        <f t="shared" si="2"/>
        <v>3.4920000000000009</v>
      </c>
      <c r="J39">
        <f t="shared" si="3"/>
        <v>3.075999999999997</v>
      </c>
      <c r="K39">
        <f t="shared" si="4"/>
        <v>0.41600000000000392</v>
      </c>
      <c r="L39">
        <f t="shared" si="5"/>
        <v>0.74949980087777168</v>
      </c>
      <c r="M39">
        <f t="shared" si="0"/>
        <v>0.25050019912222832</v>
      </c>
      <c r="N39">
        <f>AVERAGE(L39,L41,L43)</f>
        <v>1.1830668792699586</v>
      </c>
      <c r="O39" s="7">
        <f>AVERAGE(IF(L39&lt;1, L39, 1), IF(L41&lt;1, L41, 1), IF(L43&lt;1, L43, 1))</f>
        <v>0.91649993362592397</v>
      </c>
      <c r="P39">
        <f t="shared" si="1"/>
        <v>1.3342231696777727</v>
      </c>
      <c r="Q39" s="5">
        <f>AVERAGE(P39,P41,P43)</f>
        <v>0.92248522722923354</v>
      </c>
      <c r="R39">
        <f>AVERAGE(IF(P39&lt;1, P39, 1), IF(P41&lt;1, P41, 1), IF(P43&lt;1, P43, 1))</f>
        <v>0.81107750400330925</v>
      </c>
    </row>
    <row r="40" spans="1:18" x14ac:dyDescent="0.25">
      <c r="A40" s="4">
        <v>45320</v>
      </c>
      <c r="B40" t="s">
        <v>27</v>
      </c>
      <c r="C40" t="s">
        <v>14</v>
      </c>
      <c r="D40">
        <v>2</v>
      </c>
      <c r="E40">
        <v>31.295000000000002</v>
      </c>
      <c r="F40">
        <v>28.29</v>
      </c>
      <c r="G40">
        <v>32.180999999999997</v>
      </c>
      <c r="H40">
        <v>28.611999999999998</v>
      </c>
      <c r="I40">
        <f t="shared" si="2"/>
        <v>3.0050000000000026</v>
      </c>
      <c r="J40">
        <f t="shared" si="3"/>
        <v>3.5689999999999991</v>
      </c>
      <c r="K40">
        <f t="shared" si="4"/>
        <v>-0.5639999999999965</v>
      </c>
      <c r="L40">
        <f t="shared" si="5"/>
        <v>1.4783624312738384</v>
      </c>
      <c r="M40">
        <f t="shared" si="0"/>
        <v>-0.47836243127383837</v>
      </c>
      <c r="P40">
        <f t="shared" si="1"/>
        <v>0.67642411552513881</v>
      </c>
    </row>
    <row r="41" spans="1:18" x14ac:dyDescent="0.25">
      <c r="A41" s="4">
        <v>45320</v>
      </c>
      <c r="B41" t="s">
        <v>28</v>
      </c>
      <c r="C41" t="s">
        <v>14</v>
      </c>
      <c r="D41">
        <v>2</v>
      </c>
      <c r="E41">
        <v>31.295000000000002</v>
      </c>
      <c r="F41">
        <v>28.29</v>
      </c>
      <c r="G41">
        <v>32.180999999999997</v>
      </c>
      <c r="H41">
        <v>28.611999999999998</v>
      </c>
      <c r="I41">
        <f t="shared" ref="I41" si="7">E41-F41</f>
        <v>3.0050000000000026</v>
      </c>
      <c r="J41">
        <f t="shared" si="3"/>
        <v>3.5689999999999991</v>
      </c>
      <c r="K41">
        <f t="shared" si="4"/>
        <v>-0.5639999999999965</v>
      </c>
      <c r="L41">
        <f t="shared" si="5"/>
        <v>1.4783624312738384</v>
      </c>
      <c r="M41">
        <f t="shared" si="0"/>
        <v>-0.47836243127383837</v>
      </c>
      <c r="P41">
        <f t="shared" si="1"/>
        <v>0.67642411552513881</v>
      </c>
    </row>
    <row r="42" spans="1:18" x14ac:dyDescent="0.25">
      <c r="A42" s="4">
        <v>45320</v>
      </c>
      <c r="B42" t="s">
        <v>27</v>
      </c>
      <c r="C42" t="s">
        <v>14</v>
      </c>
      <c r="D42">
        <v>3</v>
      </c>
      <c r="E42">
        <v>32.171999999999997</v>
      </c>
      <c r="F42">
        <v>29.15</v>
      </c>
      <c r="G42">
        <v>32.838999999999999</v>
      </c>
      <c r="H42">
        <v>29.414999999999999</v>
      </c>
      <c r="I42">
        <f t="shared" si="2"/>
        <v>3.0219999999999985</v>
      </c>
      <c r="J42">
        <f t="shared" si="3"/>
        <v>3.4239999999999995</v>
      </c>
      <c r="K42">
        <f t="shared" si="4"/>
        <v>-0.40200000000000102</v>
      </c>
      <c r="L42">
        <f t="shared" si="5"/>
        <v>1.321338405658266</v>
      </c>
      <c r="M42">
        <f t="shared" si="0"/>
        <v>-0.32133840565826599</v>
      </c>
      <c r="P42">
        <f t="shared" si="1"/>
        <v>0.75680839648478904</v>
      </c>
    </row>
    <row r="43" spans="1:18" x14ac:dyDescent="0.25">
      <c r="A43" s="4">
        <v>45320</v>
      </c>
      <c r="B43" t="s">
        <v>28</v>
      </c>
      <c r="C43" t="s">
        <v>14</v>
      </c>
      <c r="D43">
        <v>3</v>
      </c>
      <c r="E43">
        <v>32.171999999999997</v>
      </c>
      <c r="F43">
        <v>29.15</v>
      </c>
      <c r="G43">
        <v>32.838999999999999</v>
      </c>
      <c r="H43">
        <v>29.414999999999999</v>
      </c>
      <c r="I43">
        <f t="shared" si="2"/>
        <v>3.0219999999999985</v>
      </c>
      <c r="J43">
        <f t="shared" si="3"/>
        <v>3.4239999999999995</v>
      </c>
      <c r="K43">
        <f t="shared" si="4"/>
        <v>-0.40200000000000102</v>
      </c>
      <c r="L43">
        <f t="shared" si="5"/>
        <v>1.321338405658266</v>
      </c>
      <c r="M43">
        <f t="shared" si="0"/>
        <v>-0.32133840565826599</v>
      </c>
      <c r="P43">
        <f t="shared" si="1"/>
        <v>0.75680839648478904</v>
      </c>
    </row>
    <row r="44" spans="1:18" x14ac:dyDescent="0.25">
      <c r="A44" s="4">
        <v>45320</v>
      </c>
      <c r="B44" t="s">
        <v>27</v>
      </c>
      <c r="C44" t="s">
        <v>15</v>
      </c>
      <c r="D44">
        <v>1</v>
      </c>
      <c r="E44">
        <v>31.818999999999999</v>
      </c>
      <c r="F44">
        <v>28.9</v>
      </c>
      <c r="G44">
        <v>31.417999999999999</v>
      </c>
      <c r="H44">
        <v>29.88</v>
      </c>
      <c r="I44">
        <f t="shared" si="2"/>
        <v>2.9190000000000005</v>
      </c>
      <c r="J44">
        <f t="shared" si="3"/>
        <v>1.5380000000000003</v>
      </c>
      <c r="K44">
        <f t="shared" si="4"/>
        <v>1.3810000000000002</v>
      </c>
      <c r="L44">
        <f t="shared" si="5"/>
        <v>0.38395256742552453</v>
      </c>
      <c r="M44">
        <f t="shared" si="0"/>
        <v>0.61604743257447547</v>
      </c>
      <c r="N44">
        <f>AVERAGE(L44,L46,L48)</f>
        <v>0.83282210305700788</v>
      </c>
      <c r="O44" s="7">
        <f>AVERAGE(IF(L44&lt;1, L44, 1), IF(L46&lt;1, L46, 1), IF(L48&lt;1, L48, 1))</f>
        <v>0.78983396812163242</v>
      </c>
      <c r="P44">
        <f t="shared" si="1"/>
        <v>2.6044883791380573</v>
      </c>
      <c r="Q44" s="5">
        <f>AVERAGE(P44,P46,P48)</f>
        <v>1.5016394816070999</v>
      </c>
      <c r="R44">
        <f>AVERAGE(IF(P44&lt;1, P44, 1), IF(P46&lt;1, P46, 1), IF(P48&lt;1, P48, 1))</f>
        <v>0.96192250636745491</v>
      </c>
    </row>
    <row r="45" spans="1:18" x14ac:dyDescent="0.25">
      <c r="A45" s="4">
        <v>45320</v>
      </c>
      <c r="B45" t="s">
        <v>28</v>
      </c>
      <c r="C45" t="s">
        <v>15</v>
      </c>
      <c r="D45">
        <v>1</v>
      </c>
      <c r="E45">
        <v>31.818999999999999</v>
      </c>
      <c r="F45">
        <v>28.9</v>
      </c>
      <c r="G45">
        <v>31.417999999999999</v>
      </c>
      <c r="H45">
        <v>30.248999999999999</v>
      </c>
      <c r="I45">
        <f t="shared" si="2"/>
        <v>2.9190000000000005</v>
      </c>
      <c r="J45">
        <f t="shared" si="3"/>
        <v>1.1690000000000005</v>
      </c>
      <c r="K45">
        <f t="shared" si="4"/>
        <v>1.75</v>
      </c>
      <c r="L45">
        <f t="shared" si="5"/>
        <v>0.29730177875068026</v>
      </c>
      <c r="M45">
        <f t="shared" si="0"/>
        <v>0.7026982212493198</v>
      </c>
      <c r="N45">
        <f>AVERAGE(L45,L47,L49)</f>
        <v>1.3425697057561827</v>
      </c>
      <c r="O45" s="7">
        <f>AVERAGE(IF(L45&lt;1, L45, 1), IF(L47&lt;1, L47, 1), IF(L49&lt;1, L49, 1))</f>
        <v>0.76576725958355996</v>
      </c>
      <c r="P45">
        <f t="shared" si="1"/>
        <v>3.363585661014858</v>
      </c>
      <c r="Q45" s="5">
        <f>AVERAGE(P45,P47,P49)</f>
        <v>1.5212780647321411</v>
      </c>
      <c r="R45">
        <f>AVERAGE(IF(P45&lt;1, P45, 1), IF(P47&lt;1, P47, 1), IF(P49&lt;1, P49, 1))</f>
        <v>0.73341617772718848</v>
      </c>
    </row>
    <row r="46" spans="1:18" x14ac:dyDescent="0.25">
      <c r="A46" s="4">
        <v>45320</v>
      </c>
      <c r="B46" t="s">
        <v>27</v>
      </c>
      <c r="C46" t="s">
        <v>15</v>
      </c>
      <c r="D46">
        <v>2</v>
      </c>
      <c r="E46">
        <v>31.562000000000001</v>
      </c>
      <c r="F46">
        <v>28.49</v>
      </c>
      <c r="G46">
        <v>32.064999999999998</v>
      </c>
      <c r="H46">
        <v>28.818000000000001</v>
      </c>
      <c r="I46">
        <f t="shared" si="2"/>
        <v>3.0720000000000027</v>
      </c>
      <c r="J46">
        <f t="shared" si="3"/>
        <v>3.2469999999999963</v>
      </c>
      <c r="K46">
        <f t="shared" si="4"/>
        <v>-0.17499999999999361</v>
      </c>
      <c r="L46">
        <f t="shared" si="5"/>
        <v>1.1289644048061263</v>
      </c>
      <c r="M46">
        <f t="shared" si="0"/>
        <v>-0.12896440480612625</v>
      </c>
      <c r="P46">
        <f t="shared" si="1"/>
        <v>0.88576751910236451</v>
      </c>
    </row>
    <row r="47" spans="1:18" x14ac:dyDescent="0.25">
      <c r="A47" s="4">
        <v>45320</v>
      </c>
      <c r="B47" t="s">
        <v>28</v>
      </c>
      <c r="C47" t="s">
        <v>15</v>
      </c>
      <c r="D47">
        <v>2</v>
      </c>
      <c r="E47">
        <v>31.855</v>
      </c>
      <c r="F47">
        <v>28.49</v>
      </c>
      <c r="G47">
        <v>32.512</v>
      </c>
      <c r="H47">
        <v>28.818000000000001</v>
      </c>
      <c r="I47">
        <f t="shared" si="2"/>
        <v>3.365000000000002</v>
      </c>
      <c r="J47">
        <f t="shared" si="3"/>
        <v>3.6939999999999991</v>
      </c>
      <c r="K47">
        <f t="shared" si="4"/>
        <v>-0.32899999999999707</v>
      </c>
      <c r="L47">
        <f t="shared" si="5"/>
        <v>1.2561423811435246</v>
      </c>
      <c r="M47">
        <f t="shared" si="0"/>
        <v>-0.25614238114352461</v>
      </c>
      <c r="P47">
        <f t="shared" si="1"/>
        <v>0.79608809877878151</v>
      </c>
    </row>
    <row r="48" spans="1:18" x14ac:dyDescent="0.25">
      <c r="A48" s="4">
        <v>45320</v>
      </c>
      <c r="B48" t="s">
        <v>27</v>
      </c>
      <c r="C48" t="s">
        <v>15</v>
      </c>
      <c r="D48">
        <v>3</v>
      </c>
      <c r="E48">
        <v>31.367999999999999</v>
      </c>
      <c r="F48">
        <v>28.594999999999999</v>
      </c>
      <c r="G48">
        <v>31.126000000000001</v>
      </c>
      <c r="H48">
        <v>28.373999999999999</v>
      </c>
      <c r="I48">
        <f t="shared" si="2"/>
        <v>2.7729999999999997</v>
      </c>
      <c r="J48">
        <f t="shared" si="3"/>
        <v>2.7520000000000024</v>
      </c>
      <c r="K48">
        <f t="shared" si="4"/>
        <v>2.0999999999997243E-2</v>
      </c>
      <c r="L48">
        <f t="shared" si="5"/>
        <v>0.98554933693937274</v>
      </c>
      <c r="M48">
        <f t="shared" si="0"/>
        <v>1.4450663060627256E-2</v>
      </c>
      <c r="P48">
        <f t="shared" si="1"/>
        <v>1.0146625465808783</v>
      </c>
    </row>
    <row r="49" spans="1:18" x14ac:dyDescent="0.25">
      <c r="A49" s="4">
        <v>45320</v>
      </c>
      <c r="B49" t="s">
        <v>28</v>
      </c>
      <c r="C49" t="s">
        <v>15</v>
      </c>
      <c r="D49">
        <v>3</v>
      </c>
      <c r="E49">
        <v>30.908000000000001</v>
      </c>
      <c r="F49">
        <v>28.594999999999999</v>
      </c>
      <c r="G49">
        <v>31.994</v>
      </c>
      <c r="H49">
        <v>28.373999999999999</v>
      </c>
      <c r="I49">
        <f t="shared" si="2"/>
        <v>2.3130000000000024</v>
      </c>
      <c r="J49">
        <f t="shared" si="3"/>
        <v>3.620000000000001</v>
      </c>
      <c r="K49">
        <f t="shared" si="4"/>
        <v>-1.3069999999999986</v>
      </c>
      <c r="L49">
        <f t="shared" si="5"/>
        <v>2.4742649573743432</v>
      </c>
      <c r="M49">
        <f t="shared" si="0"/>
        <v>-1.4742649573743432</v>
      </c>
      <c r="P49">
        <f t="shared" si="1"/>
        <v>0.40416043440278387</v>
      </c>
    </row>
    <row r="50" spans="1:18" x14ac:dyDescent="0.25">
      <c r="A50" s="4">
        <v>45321</v>
      </c>
      <c r="B50" t="s">
        <v>27</v>
      </c>
      <c r="C50" t="s">
        <v>12</v>
      </c>
      <c r="D50">
        <v>1</v>
      </c>
      <c r="E50">
        <v>30.129000000000001</v>
      </c>
      <c r="F50">
        <v>32.372999999999998</v>
      </c>
      <c r="G50">
        <v>29.091000000000001</v>
      </c>
      <c r="H50">
        <v>29.331</v>
      </c>
      <c r="I50">
        <f t="shared" si="2"/>
        <v>-2.2439999999999962</v>
      </c>
      <c r="J50">
        <f t="shared" si="3"/>
        <v>-0.23999999999999844</v>
      </c>
      <c r="K50">
        <f t="shared" si="4"/>
        <v>-2.0039999999999978</v>
      </c>
      <c r="L50">
        <f t="shared" si="5"/>
        <v>4.0111057436043049</v>
      </c>
      <c r="M50">
        <f t="shared" si="0"/>
        <v>-3.0111057436043049</v>
      </c>
      <c r="N50">
        <f>AVERAGE(L50,L52,L54)</f>
        <v>4.9873355500261374</v>
      </c>
      <c r="O50" s="6">
        <f>AVERAGE(IF(L50&lt;1, L50, 1), IF(L52&lt;1, L52, 1), IF(L54&lt;1, L54, 1))</f>
        <v>0.89449790865696832</v>
      </c>
      <c r="P50">
        <f t="shared" si="1"/>
        <v>0.24930781283801773</v>
      </c>
      <c r="Q50" s="6">
        <f>AVERAGE(P50,P52,P54)</f>
        <v>0.60325820199996882</v>
      </c>
      <c r="R50">
        <f>AVERAGE(IF(P50&lt;1, P50, 1), IF(P52&lt;1, P52, 1), IF(P54&lt;1, P54, 1))</f>
        <v>0.4489011284318602</v>
      </c>
    </row>
    <row r="51" spans="1:18" x14ac:dyDescent="0.25">
      <c r="A51" s="4">
        <v>45321</v>
      </c>
      <c r="B51" t="s">
        <v>28</v>
      </c>
      <c r="C51" t="s">
        <v>12</v>
      </c>
      <c r="D51">
        <v>1</v>
      </c>
      <c r="E51">
        <v>30.129000000000001</v>
      </c>
      <c r="F51">
        <v>32.094000000000001</v>
      </c>
      <c r="G51">
        <v>28.366</v>
      </c>
      <c r="H51">
        <v>29.331</v>
      </c>
      <c r="I51">
        <f t="shared" si="2"/>
        <v>-1.9649999999999999</v>
      </c>
      <c r="J51">
        <f t="shared" si="3"/>
        <v>-0.96499999999999986</v>
      </c>
      <c r="K51">
        <f>I51-J51</f>
        <v>-1</v>
      </c>
      <c r="L51">
        <f t="shared" si="5"/>
        <v>2</v>
      </c>
      <c r="M51">
        <f t="shared" si="0"/>
        <v>-1</v>
      </c>
      <c r="N51">
        <f>AVERAGE(L51,L53,L55)</f>
        <v>5.6514500122307867</v>
      </c>
      <c r="O51" s="6">
        <f>AVERAGE(IF(L51&lt;1, L51, 1), IF(L53&lt;1, L53, 1), IF(L55&lt;1, L55, 1))</f>
        <v>0.89449790865696832</v>
      </c>
      <c r="P51">
        <f t="shared" si="1"/>
        <v>0.5</v>
      </c>
      <c r="Q51" s="6">
        <f>AVERAGE(P51,P53,P55)</f>
        <v>0.67771470019370261</v>
      </c>
      <c r="R51">
        <f>AVERAGE(IF(P51&lt;1, P51, 1), IF(P53&lt;1, P53, 1), IF(P55&lt;1, P55, 1))</f>
        <v>0.52335762662559393</v>
      </c>
    </row>
    <row r="52" spans="1:18" x14ac:dyDescent="0.25">
      <c r="A52" s="4">
        <v>45321</v>
      </c>
      <c r="B52" t="s">
        <v>27</v>
      </c>
      <c r="C52" t="s">
        <v>12</v>
      </c>
      <c r="D52">
        <v>2</v>
      </c>
      <c r="E52">
        <v>30.661000000000001</v>
      </c>
      <c r="F52">
        <v>34.72</v>
      </c>
      <c r="G52">
        <v>28.428999999999998</v>
      </c>
      <c r="H52">
        <v>29.128</v>
      </c>
      <c r="I52">
        <f t="shared" si="2"/>
        <v>-4.0589999999999975</v>
      </c>
      <c r="J52">
        <f t="shared" si="3"/>
        <v>-0.69900000000000162</v>
      </c>
      <c r="K52">
        <f t="shared" si="4"/>
        <v>-3.3599999999999959</v>
      </c>
      <c r="L52">
        <f t="shared" si="5"/>
        <v>10.267407180503202</v>
      </c>
      <c r="M52">
        <f t="shared" si="0"/>
        <v>-9.2674071805032021</v>
      </c>
      <c r="P52">
        <f t="shared" si="1"/>
        <v>9.7395572457562779E-2</v>
      </c>
    </row>
    <row r="53" spans="1:18" x14ac:dyDescent="0.25">
      <c r="A53" s="4">
        <v>45321</v>
      </c>
      <c r="B53" t="s">
        <v>28</v>
      </c>
      <c r="C53" t="s">
        <v>12</v>
      </c>
      <c r="D53">
        <v>2</v>
      </c>
      <c r="E53">
        <v>30.661000000000001</v>
      </c>
      <c r="F53">
        <v>35.195</v>
      </c>
      <c r="G53">
        <v>28.428999999999998</v>
      </c>
      <c r="H53">
        <v>29.128</v>
      </c>
      <c r="I53">
        <f t="shared" si="2"/>
        <v>-4.5339999999999989</v>
      </c>
      <c r="J53">
        <f t="shared" si="3"/>
        <v>-0.69900000000000162</v>
      </c>
      <c r="K53">
        <f t="shared" si="4"/>
        <v>-3.8349999999999973</v>
      </c>
      <c r="L53">
        <f t="shared" si="5"/>
        <v>14.270856310721458</v>
      </c>
      <c r="M53">
        <f t="shared" si="0"/>
        <v>-13.270856310721458</v>
      </c>
      <c r="P53">
        <f t="shared" si="1"/>
        <v>7.0072879876781929E-2</v>
      </c>
    </row>
    <row r="54" spans="1:18" x14ac:dyDescent="0.25">
      <c r="A54" s="4">
        <v>45321</v>
      </c>
      <c r="B54" t="s">
        <v>27</v>
      </c>
      <c r="C54" t="s">
        <v>12</v>
      </c>
      <c r="D54">
        <v>3</v>
      </c>
      <c r="E54">
        <v>29.596</v>
      </c>
      <c r="F54">
        <v>30.026</v>
      </c>
      <c r="G54">
        <v>28.466000000000001</v>
      </c>
      <c r="H54">
        <v>29.445</v>
      </c>
      <c r="I54">
        <f t="shared" si="2"/>
        <v>-0.42999999999999972</v>
      </c>
      <c r="J54">
        <f t="shared" si="3"/>
        <v>-0.9789999999999992</v>
      </c>
      <c r="K54">
        <f t="shared" si="4"/>
        <v>0.54899999999999949</v>
      </c>
      <c r="L54">
        <f t="shared" si="5"/>
        <v>0.68349372597090496</v>
      </c>
      <c r="M54">
        <f t="shared" si="0"/>
        <v>0.31650627402909504</v>
      </c>
      <c r="P54">
        <f t="shared" si="1"/>
        <v>1.4630712207043259</v>
      </c>
    </row>
    <row r="55" spans="1:18" x14ac:dyDescent="0.25">
      <c r="A55" s="4">
        <v>45321</v>
      </c>
      <c r="B55" t="s">
        <v>28</v>
      </c>
      <c r="C55" t="s">
        <v>12</v>
      </c>
      <c r="D55">
        <v>3</v>
      </c>
      <c r="E55">
        <v>29.596</v>
      </c>
      <c r="F55">
        <v>30.026</v>
      </c>
      <c r="G55">
        <v>28.466000000000001</v>
      </c>
      <c r="H55">
        <v>29.445</v>
      </c>
      <c r="I55">
        <f t="shared" si="2"/>
        <v>-0.42999999999999972</v>
      </c>
      <c r="J55">
        <f t="shared" si="3"/>
        <v>-0.9789999999999992</v>
      </c>
      <c r="K55">
        <f t="shared" si="4"/>
        <v>0.54899999999999949</v>
      </c>
      <c r="L55">
        <f t="shared" si="5"/>
        <v>0.68349372597090496</v>
      </c>
      <c r="M55">
        <f t="shared" si="0"/>
        <v>0.31650627402909504</v>
      </c>
      <c r="P55">
        <f t="shared" si="1"/>
        <v>1.4630712207043259</v>
      </c>
    </row>
    <row r="56" spans="1:18" x14ac:dyDescent="0.25">
      <c r="A56" s="4">
        <v>45321</v>
      </c>
      <c r="B56" t="s">
        <v>27</v>
      </c>
      <c r="C56" t="s">
        <v>13</v>
      </c>
      <c r="D56">
        <v>1</v>
      </c>
      <c r="E56">
        <v>29.033999999999999</v>
      </c>
      <c r="F56">
        <v>28.594000000000001</v>
      </c>
      <c r="G56">
        <v>28.263999999999999</v>
      </c>
      <c r="H56">
        <v>29.001000000000001</v>
      </c>
      <c r="I56">
        <f t="shared" si="2"/>
        <v>0.43999999999999773</v>
      </c>
      <c r="J56">
        <f t="shared" si="3"/>
        <v>-0.73700000000000188</v>
      </c>
      <c r="K56">
        <f t="shared" si="4"/>
        <v>1.1769999999999996</v>
      </c>
      <c r="L56">
        <f t="shared" si="5"/>
        <v>0.44227021766577046</v>
      </c>
      <c r="M56">
        <f t="shared" si="0"/>
        <v>0.55772978233422954</v>
      </c>
      <c r="N56">
        <f>AVERAGE(L56,L58,L60)</f>
        <v>1.4086234814433194</v>
      </c>
      <c r="O56" s="6">
        <f>AVERAGE(IF(L56&lt;1, L56, 1), IF(L58&lt;1, L58, 1), IF(L60&lt;1, L60, 1))</f>
        <v>0.81409007255525678</v>
      </c>
      <c r="P56">
        <f t="shared" si="1"/>
        <v>2.2610611342491831</v>
      </c>
      <c r="Q56" s="7">
        <f>AVERAGE(P56,P58,P60)</f>
        <v>1.108910108775272</v>
      </c>
      <c r="R56">
        <f>AVERAGE(IF(P56&lt;1, P56, 1), IF(P58&lt;1, P58, 1), IF(P60&lt;1, P60, 1))</f>
        <v>0.68855639735887753</v>
      </c>
    </row>
    <row r="57" spans="1:18" x14ac:dyDescent="0.25">
      <c r="A57" s="4">
        <v>45321</v>
      </c>
      <c r="B57" t="s">
        <v>28</v>
      </c>
      <c r="C57" t="s">
        <v>13</v>
      </c>
      <c r="D57">
        <v>1</v>
      </c>
      <c r="E57">
        <v>28.704999999999998</v>
      </c>
      <c r="F57">
        <v>28.594000000000001</v>
      </c>
      <c r="G57">
        <v>28.263999999999999</v>
      </c>
      <c r="H57">
        <v>29.001000000000001</v>
      </c>
      <c r="I57">
        <f t="shared" si="2"/>
        <v>0.1109999999999971</v>
      </c>
      <c r="J57">
        <f t="shared" si="3"/>
        <v>-0.73700000000000188</v>
      </c>
      <c r="K57">
        <f t="shared" si="4"/>
        <v>0.84799999999999898</v>
      </c>
      <c r="L57">
        <f t="shared" si="5"/>
        <v>0.55555436432754712</v>
      </c>
      <c r="M57">
        <f t="shared" si="0"/>
        <v>0.44444563567245288</v>
      </c>
      <c r="N57">
        <f>AVERAGE(L57,L59,L61)</f>
        <v>1.2335746981129529</v>
      </c>
      <c r="O57" s="6">
        <f>AVERAGE(IF(L57&lt;1, L57, 1), IF(L59&lt;1, L59, 1), IF(L61&lt;1, L61, 1))</f>
        <v>0.851851454775849</v>
      </c>
      <c r="P57">
        <f t="shared" si="1"/>
        <v>1.8000038595870229</v>
      </c>
      <c r="Q57" s="7">
        <f>AVERAGE(P57,P59,P61)</f>
        <v>1.0278508055784805</v>
      </c>
      <c r="R57">
        <f>AVERAGE(IF(P57&lt;1, P57, 1), IF(P59&lt;1, P59, 1), IF(P61&lt;1, P61, 1))</f>
        <v>0.76118285238280625</v>
      </c>
    </row>
    <row r="58" spans="1:18" x14ac:dyDescent="0.25">
      <c r="A58" s="4">
        <v>45321</v>
      </c>
      <c r="B58" t="s">
        <v>27</v>
      </c>
      <c r="C58" t="s">
        <v>13</v>
      </c>
      <c r="D58">
        <v>2</v>
      </c>
      <c r="E58">
        <v>27.9</v>
      </c>
      <c r="F58">
        <v>29.233000000000001</v>
      </c>
      <c r="G58">
        <v>28.736999999999998</v>
      </c>
      <c r="H58">
        <v>29.285</v>
      </c>
      <c r="I58">
        <f t="shared" si="2"/>
        <v>-1.333000000000002</v>
      </c>
      <c r="J58">
        <f t="shared" si="3"/>
        <v>-0.54800000000000182</v>
      </c>
      <c r="K58">
        <f t="shared" si="4"/>
        <v>-0.78500000000000014</v>
      </c>
      <c r="L58">
        <f t="shared" si="5"/>
        <v>1.7230923194240344</v>
      </c>
      <c r="M58">
        <f t="shared" si="0"/>
        <v>-0.7230923194240344</v>
      </c>
      <c r="P58">
        <f t="shared" si="1"/>
        <v>0.58035195719186006</v>
      </c>
    </row>
    <row r="59" spans="1:18" x14ac:dyDescent="0.25">
      <c r="A59" s="4">
        <v>45321</v>
      </c>
      <c r="B59" t="s">
        <v>28</v>
      </c>
      <c r="C59" t="s">
        <v>13</v>
      </c>
      <c r="D59">
        <v>2</v>
      </c>
      <c r="E59">
        <v>27.9</v>
      </c>
      <c r="F59">
        <v>29.233000000000001</v>
      </c>
      <c r="G59">
        <v>28.736999999999998</v>
      </c>
      <c r="H59">
        <v>29.285</v>
      </c>
      <c r="I59">
        <f t="shared" si="2"/>
        <v>-1.333000000000002</v>
      </c>
      <c r="J59">
        <f t="shared" si="3"/>
        <v>-0.54800000000000182</v>
      </c>
      <c r="K59">
        <f t="shared" si="4"/>
        <v>-0.78500000000000014</v>
      </c>
      <c r="L59">
        <f t="shared" si="5"/>
        <v>1.7230923194240344</v>
      </c>
      <c r="M59">
        <f t="shared" si="0"/>
        <v>-0.7230923194240344</v>
      </c>
      <c r="P59">
        <f t="shared" si="1"/>
        <v>0.58035195719186006</v>
      </c>
    </row>
    <row r="60" spans="1:18" x14ac:dyDescent="0.25">
      <c r="A60" s="4">
        <v>45321</v>
      </c>
      <c r="B60" t="s">
        <v>27</v>
      </c>
      <c r="C60" t="s">
        <v>13</v>
      </c>
      <c r="D60">
        <v>3</v>
      </c>
      <c r="E60">
        <v>27.22</v>
      </c>
      <c r="F60">
        <v>28.192</v>
      </c>
      <c r="G60">
        <v>28.541</v>
      </c>
      <c r="H60">
        <v>28.47</v>
      </c>
      <c r="I60">
        <f t="shared" si="2"/>
        <v>-0.97200000000000131</v>
      </c>
      <c r="J60">
        <f t="shared" si="3"/>
        <v>7.1000000000001506E-2</v>
      </c>
      <c r="K60">
        <f t="shared" si="4"/>
        <v>-1.0430000000000028</v>
      </c>
      <c r="L60">
        <f t="shared" si="5"/>
        <v>2.0605079072401531</v>
      </c>
      <c r="M60">
        <f t="shared" si="0"/>
        <v>-1.0605079072401531</v>
      </c>
      <c r="P60">
        <f t="shared" si="1"/>
        <v>0.4853172348847723</v>
      </c>
    </row>
    <row r="61" spans="1:18" x14ac:dyDescent="0.25">
      <c r="A61" s="4">
        <v>45321</v>
      </c>
      <c r="B61" t="s">
        <v>28</v>
      </c>
      <c r="C61" t="s">
        <v>13</v>
      </c>
      <c r="D61">
        <v>3</v>
      </c>
      <c r="E61">
        <v>27.22</v>
      </c>
      <c r="F61">
        <v>28.192</v>
      </c>
      <c r="G61">
        <v>28.006</v>
      </c>
      <c r="H61">
        <v>28.47</v>
      </c>
      <c r="I61">
        <f t="shared" si="2"/>
        <v>-0.97200000000000131</v>
      </c>
      <c r="J61">
        <f t="shared" si="3"/>
        <v>-0.46399999999999864</v>
      </c>
      <c r="K61">
        <f t="shared" si="4"/>
        <v>-0.50800000000000267</v>
      </c>
      <c r="L61">
        <f t="shared" si="5"/>
        <v>1.4220774105872773</v>
      </c>
      <c r="M61">
        <f t="shared" si="0"/>
        <v>-0.42207741058727732</v>
      </c>
      <c r="P61">
        <f t="shared" si="1"/>
        <v>0.70319659995655837</v>
      </c>
    </row>
    <row r="62" spans="1:18" x14ac:dyDescent="0.25">
      <c r="A62" s="4">
        <v>45321</v>
      </c>
      <c r="B62" t="s">
        <v>27</v>
      </c>
      <c r="C62" t="s">
        <v>14</v>
      </c>
      <c r="D62">
        <v>1</v>
      </c>
      <c r="E62">
        <v>30.277999999999999</v>
      </c>
      <c r="F62">
        <v>31.193999999999999</v>
      </c>
      <c r="G62">
        <v>28.652000000000001</v>
      </c>
      <c r="H62">
        <v>29.175999999999998</v>
      </c>
      <c r="I62">
        <f t="shared" si="2"/>
        <v>-0.91600000000000037</v>
      </c>
      <c r="J62">
        <f t="shared" si="3"/>
        <v>-0.52399999999999736</v>
      </c>
      <c r="K62">
        <f t="shared" si="4"/>
        <v>-0.39200000000000301</v>
      </c>
      <c r="L62">
        <f t="shared" si="5"/>
        <v>1.3122112545919635</v>
      </c>
      <c r="M62">
        <f t="shared" si="0"/>
        <v>-0.31221125459196353</v>
      </c>
      <c r="N62">
        <f>AVERAGE(L62,L64,L66)</f>
        <v>1.0042002780351353</v>
      </c>
      <c r="O62" s="6">
        <f>AVERAGE(IF(L62&lt;1, L62, 1), IF(L64&lt;1, L64, 1), IF(L66&lt;1, L66, 1))</f>
        <v>0.90012985983781435</v>
      </c>
      <c r="P62">
        <f t="shared" si="1"/>
        <v>0.76207241516988311</v>
      </c>
      <c r="Q62" s="7">
        <f>AVERAGE(P62,P64,P66)</f>
        <v>1.0440122359990269</v>
      </c>
      <c r="R62">
        <f>AVERAGE(IF(P62&lt;1, P62, 1), IF(P64&lt;1, P64, 1), IF(P66&lt;1, P66, 1))</f>
        <v>0.9206908050566277</v>
      </c>
    </row>
    <row r="63" spans="1:18" x14ac:dyDescent="0.25">
      <c r="A63" s="4">
        <v>45321</v>
      </c>
      <c r="B63" t="s">
        <v>28</v>
      </c>
      <c r="C63" t="s">
        <v>14</v>
      </c>
      <c r="D63">
        <v>1</v>
      </c>
      <c r="E63">
        <v>30.277999999999999</v>
      </c>
      <c r="F63">
        <v>31.193999999999999</v>
      </c>
      <c r="G63">
        <v>28.652000000000001</v>
      </c>
      <c r="H63">
        <v>29.175999999999998</v>
      </c>
      <c r="I63">
        <f t="shared" si="2"/>
        <v>-0.91600000000000037</v>
      </c>
      <c r="J63">
        <f t="shared" si="3"/>
        <v>-0.52399999999999736</v>
      </c>
      <c r="K63">
        <f t="shared" si="4"/>
        <v>-0.39200000000000301</v>
      </c>
      <c r="L63">
        <f t="shared" si="5"/>
        <v>1.3122112545919635</v>
      </c>
      <c r="M63">
        <f t="shared" si="0"/>
        <v>-0.31221125459196353</v>
      </c>
      <c r="N63">
        <f>AVERAGE(L63,L65,L67)</f>
        <v>0.91495651016127899</v>
      </c>
      <c r="O63" s="6">
        <f>AVERAGE(IF(L63&lt;1, L63, 1), IF(L65&lt;1, L65, 1), IF(L67&lt;1, L67, 1))</f>
        <v>0.81088609196395778</v>
      </c>
      <c r="P63">
        <f t="shared" si="1"/>
        <v>0.76207241516988311</v>
      </c>
      <c r="Q63" s="7">
        <f>AVERAGE(P63,P65,P67)</f>
        <v>1.1914211052424788</v>
      </c>
      <c r="R63">
        <f>AVERAGE(IF(P63&lt;1, P63, 1), IF(P65&lt;1, P65, 1), IF(P67&lt;1, P67, 1))</f>
        <v>0.9206908050566277</v>
      </c>
    </row>
    <row r="64" spans="1:18" x14ac:dyDescent="0.25">
      <c r="A64" s="4">
        <v>45321</v>
      </c>
      <c r="B64" t="s">
        <v>27</v>
      </c>
      <c r="C64" t="s">
        <v>14</v>
      </c>
      <c r="D64">
        <v>2</v>
      </c>
      <c r="E64">
        <v>28.672000000000001</v>
      </c>
      <c r="F64">
        <v>28.794</v>
      </c>
      <c r="G64">
        <v>28.661999999999999</v>
      </c>
      <c r="H64">
        <v>29.148</v>
      </c>
      <c r="I64">
        <f t="shared" si="2"/>
        <v>-0.12199999999999989</v>
      </c>
      <c r="J64">
        <f t="shared" si="3"/>
        <v>-0.48600000000000065</v>
      </c>
      <c r="K64">
        <f t="shared" si="4"/>
        <v>0.36400000000000077</v>
      </c>
      <c r="L64">
        <f t="shared" si="5"/>
        <v>0.77700726878404913</v>
      </c>
      <c r="M64">
        <f t="shared" si="0"/>
        <v>0.22299273121595087</v>
      </c>
      <c r="P64">
        <f t="shared" si="1"/>
        <v>1.2869892473012714</v>
      </c>
    </row>
    <row r="65" spans="1:18" x14ac:dyDescent="0.25">
      <c r="A65" s="4">
        <v>45321</v>
      </c>
      <c r="B65" t="s">
        <v>28</v>
      </c>
      <c r="C65" t="s">
        <v>14</v>
      </c>
      <c r="D65">
        <v>2</v>
      </c>
      <c r="E65">
        <v>28.672000000000001</v>
      </c>
      <c r="F65">
        <v>28.794</v>
      </c>
      <c r="G65">
        <v>28.661999999999999</v>
      </c>
      <c r="H65">
        <v>29.148</v>
      </c>
      <c r="I65">
        <f t="shared" si="2"/>
        <v>-0.12199999999999989</v>
      </c>
      <c r="J65">
        <f t="shared" si="3"/>
        <v>-0.48600000000000065</v>
      </c>
      <c r="K65">
        <f t="shared" si="4"/>
        <v>0.36400000000000077</v>
      </c>
      <c r="L65">
        <f t="shared" si="5"/>
        <v>0.77700726878404913</v>
      </c>
      <c r="M65">
        <f t="shared" si="0"/>
        <v>0.22299273121595087</v>
      </c>
      <c r="P65">
        <f t="shared" si="1"/>
        <v>1.2869892473012714</v>
      </c>
    </row>
    <row r="66" spans="1:18" x14ac:dyDescent="0.25">
      <c r="A66" s="4">
        <v>45321</v>
      </c>
      <c r="B66" t="s">
        <v>27</v>
      </c>
      <c r="C66" t="s">
        <v>14</v>
      </c>
      <c r="D66">
        <v>3</v>
      </c>
      <c r="E66">
        <v>29.253</v>
      </c>
      <c r="F66">
        <v>29.439</v>
      </c>
      <c r="G66">
        <v>29.693999999999999</v>
      </c>
      <c r="H66">
        <v>29.995000000000001</v>
      </c>
      <c r="I66">
        <f t="shared" si="2"/>
        <v>-0.18599999999999994</v>
      </c>
      <c r="J66">
        <f t="shared" si="3"/>
        <v>-0.30100000000000193</v>
      </c>
      <c r="K66">
        <f t="shared" si="4"/>
        <v>0.11500000000000199</v>
      </c>
      <c r="L66">
        <f t="shared" si="5"/>
        <v>0.9233823107293937</v>
      </c>
      <c r="M66">
        <f t="shared" si="0"/>
        <v>7.6617689270606304E-2</v>
      </c>
      <c r="P66">
        <f t="shared" si="1"/>
        <v>1.0829750455259262</v>
      </c>
    </row>
    <row r="67" spans="1:18" x14ac:dyDescent="0.25">
      <c r="A67" s="4">
        <v>45321</v>
      </c>
      <c r="B67" t="s">
        <v>28</v>
      </c>
      <c r="C67" t="s">
        <v>14</v>
      </c>
      <c r="D67">
        <v>3</v>
      </c>
      <c r="E67">
        <v>28.882999999999999</v>
      </c>
      <c r="F67">
        <v>29.216000000000001</v>
      </c>
      <c r="G67">
        <v>29.053000000000001</v>
      </c>
      <c r="H67">
        <v>29.995000000000001</v>
      </c>
      <c r="I67">
        <f t="shared" si="2"/>
        <v>-0.33300000000000196</v>
      </c>
      <c r="J67">
        <f t="shared" si="3"/>
        <v>-0.94200000000000017</v>
      </c>
      <c r="K67">
        <f t="shared" si="4"/>
        <v>0.60899999999999821</v>
      </c>
      <c r="L67">
        <f t="shared" si="5"/>
        <v>0.65565100710782431</v>
      </c>
      <c r="M67">
        <f t="shared" ref="M67:M73" si="8">1-L67</f>
        <v>0.34434899289217569</v>
      </c>
      <c r="P67">
        <f t="shared" ref="P67:P73" si="9">2^K67</f>
        <v>1.525201653256282</v>
      </c>
    </row>
    <row r="68" spans="1:18" x14ac:dyDescent="0.25">
      <c r="A68" s="4">
        <v>45321</v>
      </c>
      <c r="B68" t="s">
        <v>27</v>
      </c>
      <c r="C68" t="s">
        <v>15</v>
      </c>
      <c r="D68">
        <v>1</v>
      </c>
      <c r="E68">
        <v>28.823</v>
      </c>
      <c r="F68">
        <v>29.216000000000001</v>
      </c>
      <c r="G68">
        <v>28.140999999999998</v>
      </c>
      <c r="H68">
        <v>30.446999999999999</v>
      </c>
      <c r="I68">
        <f t="shared" ref="I68:I73" si="10">E68-F68</f>
        <v>-0.39300000000000068</v>
      </c>
      <c r="J68">
        <f t="shared" ref="J68:J73" si="11">G68-H68</f>
        <v>-2.3060000000000009</v>
      </c>
      <c r="K68">
        <f t="shared" ref="K68:K73" si="12">I68-J68</f>
        <v>1.9130000000000003</v>
      </c>
      <c r="L68">
        <f t="shared" ref="L68:L73" si="13">2^-K68</f>
        <v>0.26553979662384308</v>
      </c>
      <c r="M68">
        <f t="shared" si="8"/>
        <v>0.73446020337615692</v>
      </c>
      <c r="N68">
        <f>AVERAGE(L68,L70,L72)</f>
        <v>0.45053861085835312</v>
      </c>
      <c r="O68" s="5">
        <f>AVERAGE(IF(L68&lt;1, L68, 1), IF(L70&lt;1, L70, 1), IF(L72&lt;1, L72, 1))</f>
        <v>0.45053861085835312</v>
      </c>
      <c r="P68">
        <f t="shared" si="9"/>
        <v>3.7659138581648257</v>
      </c>
      <c r="Q68" s="6">
        <f>AVERAGE(P68,P70,P72)</f>
        <v>2.4831786913784923</v>
      </c>
      <c r="R68">
        <f>AVERAGE(IF(P68&lt;1, P68, 1), IF(P70&lt;1, P70, 1), IF(P72&lt;1, P72, 1))</f>
        <v>1</v>
      </c>
    </row>
    <row r="69" spans="1:18" x14ac:dyDescent="0.25">
      <c r="A69" s="4">
        <v>45321</v>
      </c>
      <c r="B69" t="s">
        <v>28</v>
      </c>
      <c r="C69" t="s">
        <v>15</v>
      </c>
      <c r="D69">
        <v>1</v>
      </c>
      <c r="E69">
        <v>28.823</v>
      </c>
      <c r="F69">
        <v>29.216000000000001</v>
      </c>
      <c r="G69">
        <v>28.140999999999998</v>
      </c>
      <c r="H69">
        <v>30.446999999999999</v>
      </c>
      <c r="I69">
        <f t="shared" si="10"/>
        <v>-0.39300000000000068</v>
      </c>
      <c r="J69">
        <f t="shared" si="11"/>
        <v>-2.3060000000000009</v>
      </c>
      <c r="K69">
        <f t="shared" si="12"/>
        <v>1.9130000000000003</v>
      </c>
      <c r="L69">
        <f t="shared" si="13"/>
        <v>0.26553979662384308</v>
      </c>
      <c r="M69">
        <f t="shared" si="8"/>
        <v>0.73446020337615692</v>
      </c>
      <c r="N69">
        <f>AVERAGE(L69,L71,L73)</f>
        <v>0.41700146098499152</v>
      </c>
      <c r="O69" s="5">
        <f>AVERAGE(IF(L69&lt;1, L69, 1), IF(L71&lt;1, L71, 1), IF(L73&lt;1, L73, 1))</f>
        <v>0.41700146098499152</v>
      </c>
      <c r="P69">
        <f t="shared" si="9"/>
        <v>3.7659138581648257</v>
      </c>
      <c r="Q69" s="6">
        <f>AVERAGE(P69,P71,P73)</f>
        <v>2.6269556003519776</v>
      </c>
      <c r="R69">
        <f>AVERAGE(IF(P69&lt;1, P69, 1), IF(P71&lt;1, P71, 1), IF(P73&lt;1, P73, 1))</f>
        <v>1</v>
      </c>
    </row>
    <row r="70" spans="1:18" x14ac:dyDescent="0.25">
      <c r="A70" s="4">
        <v>45321</v>
      </c>
      <c r="B70" t="s">
        <v>27</v>
      </c>
      <c r="C70" t="s">
        <v>15</v>
      </c>
      <c r="D70">
        <v>2</v>
      </c>
      <c r="E70">
        <v>28.582999999999998</v>
      </c>
      <c r="F70">
        <v>29.010999999999999</v>
      </c>
      <c r="G70">
        <v>27.831</v>
      </c>
      <c r="H70">
        <v>29.158999999999999</v>
      </c>
      <c r="I70">
        <f t="shared" si="10"/>
        <v>-0.42800000000000082</v>
      </c>
      <c r="J70">
        <f t="shared" si="11"/>
        <v>-1.3279999999999994</v>
      </c>
      <c r="K70">
        <f t="shared" si="12"/>
        <v>0.89999999999999858</v>
      </c>
      <c r="L70">
        <f t="shared" si="13"/>
        <v>0.53588673126814712</v>
      </c>
      <c r="M70">
        <f t="shared" si="8"/>
        <v>0.46411326873185288</v>
      </c>
      <c r="P70">
        <f t="shared" si="9"/>
        <v>1.8660659830736128</v>
      </c>
    </row>
    <row r="71" spans="1:18" x14ac:dyDescent="0.25">
      <c r="A71" s="4">
        <v>45321</v>
      </c>
      <c r="B71" t="s">
        <v>28</v>
      </c>
      <c r="C71" t="s">
        <v>15</v>
      </c>
      <c r="D71">
        <v>2</v>
      </c>
      <c r="E71">
        <v>28.582999999999998</v>
      </c>
      <c r="F71">
        <v>29.010999999999999</v>
      </c>
      <c r="G71">
        <v>27.530999999999999</v>
      </c>
      <c r="H71">
        <v>29.158999999999999</v>
      </c>
      <c r="I71">
        <f t="shared" si="10"/>
        <v>-0.42800000000000082</v>
      </c>
      <c r="J71">
        <f t="shared" si="11"/>
        <v>-1.6280000000000001</v>
      </c>
      <c r="K71">
        <f t="shared" si="12"/>
        <v>1.1999999999999993</v>
      </c>
      <c r="L71">
        <f t="shared" si="13"/>
        <v>0.43527528164806228</v>
      </c>
      <c r="M71">
        <f t="shared" si="8"/>
        <v>0.56472471835193772</v>
      </c>
      <c r="P71">
        <f t="shared" si="9"/>
        <v>2.2973967099940689</v>
      </c>
    </row>
    <row r="72" spans="1:18" x14ac:dyDescent="0.25">
      <c r="A72" s="4">
        <v>45321</v>
      </c>
      <c r="B72" t="s">
        <v>27</v>
      </c>
      <c r="C72" t="s">
        <v>15</v>
      </c>
      <c r="D72">
        <v>3</v>
      </c>
      <c r="E72">
        <v>28.311</v>
      </c>
      <c r="F72">
        <v>28.89</v>
      </c>
      <c r="G72">
        <v>27.352</v>
      </c>
      <c r="H72">
        <v>28.792999999999999</v>
      </c>
      <c r="I72">
        <f t="shared" si="10"/>
        <v>-0.57900000000000063</v>
      </c>
      <c r="J72">
        <f t="shared" si="11"/>
        <v>-1.4409999999999989</v>
      </c>
      <c r="K72">
        <f t="shared" si="12"/>
        <v>0.86199999999999832</v>
      </c>
      <c r="L72">
        <f t="shared" si="13"/>
        <v>0.55018930468306926</v>
      </c>
      <c r="M72">
        <f t="shared" si="8"/>
        <v>0.44981069531693074</v>
      </c>
      <c r="P72">
        <f t="shared" si="9"/>
        <v>1.817556232897038</v>
      </c>
    </row>
    <row r="73" spans="1:18" x14ac:dyDescent="0.25">
      <c r="A73" s="4">
        <v>45321</v>
      </c>
      <c r="B73" t="s">
        <v>28</v>
      </c>
      <c r="C73" t="s">
        <v>15</v>
      </c>
      <c r="D73">
        <v>3</v>
      </c>
      <c r="E73">
        <v>28.311</v>
      </c>
      <c r="F73">
        <v>28.89</v>
      </c>
      <c r="G73">
        <v>27.352</v>
      </c>
      <c r="H73">
        <v>28.792999999999999</v>
      </c>
      <c r="I73">
        <f t="shared" si="10"/>
        <v>-0.57900000000000063</v>
      </c>
      <c r="J73">
        <f t="shared" si="11"/>
        <v>-1.4409999999999989</v>
      </c>
      <c r="K73">
        <f t="shared" si="12"/>
        <v>0.86199999999999832</v>
      </c>
      <c r="L73">
        <f t="shared" si="13"/>
        <v>0.55018930468306926</v>
      </c>
      <c r="M73">
        <f t="shared" si="8"/>
        <v>0.44981069531693074</v>
      </c>
      <c r="P73">
        <f t="shared" si="9"/>
        <v>1.817556232897038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Chai, Esther</dc:creator>
  <cp:lastModifiedBy>Tillman, Dustin</cp:lastModifiedBy>
  <dcterms:created xsi:type="dcterms:W3CDTF">2023-10-06T15:47:35Z</dcterms:created>
  <dcterms:modified xsi:type="dcterms:W3CDTF">2024-02-07T18:43:12Z</dcterms:modified>
</cp:coreProperties>
</file>