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le\Documents\GitHub\PSAssembler\"/>
    </mc:Choice>
  </mc:AlternateContent>
  <xr:revisionPtr revIDLastSave="0" documentId="13_ncr:1_{F086ABC2-85CC-440B-BE64-7C353B2471F2}" xr6:coauthVersionLast="47" xr6:coauthVersionMax="47" xr10:uidLastSave="{00000000-0000-0000-0000-000000000000}"/>
  <bookViews>
    <workbookView xWindow="-120" yWindow="-120" windowWidth="29040" windowHeight="15720" activeTab="2" xr2:uid="{C8AEC6DB-0449-4C23-B48D-AD6D67839870}"/>
  </bookViews>
  <sheets>
    <sheet name="Sheet1" sheetId="1" r:id="rId1"/>
    <sheet name="Sheet2" sheetId="2" r:id="rId2"/>
    <sheet name="Sheet1 (2)" sheetId="3" r:id="rId3"/>
  </sheets>
  <definedNames>
    <definedName name="_xlnm._FilterDatabase" localSheetId="1" hidden="1">Sheet2!$A$2:$A$15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L3" i="3" s="1"/>
  <c r="K4" i="3"/>
  <c r="L4" i="3" s="1"/>
  <c r="K5" i="3"/>
  <c r="L5" i="3" s="1"/>
  <c r="K6" i="3"/>
  <c r="L6" i="3"/>
  <c r="K7" i="3"/>
  <c r="L7" i="3" s="1"/>
  <c r="K8" i="3"/>
  <c r="L8" i="3" s="1"/>
  <c r="K9" i="3"/>
  <c r="L9" i="3" s="1"/>
  <c r="K10" i="3"/>
  <c r="L10" i="3"/>
  <c r="K11" i="3"/>
  <c r="L11" i="3" s="1"/>
  <c r="K12" i="3"/>
  <c r="L12" i="3" s="1"/>
  <c r="K13" i="3"/>
  <c r="L13" i="3" s="1"/>
  <c r="K14" i="3"/>
  <c r="L14" i="3"/>
  <c r="K15" i="3"/>
  <c r="L15" i="3" s="1"/>
  <c r="K16" i="3"/>
  <c r="L16" i="3" s="1"/>
  <c r="K17" i="3"/>
  <c r="L17" i="3" s="1"/>
  <c r="K18" i="3"/>
  <c r="L18" i="3"/>
  <c r="K19" i="3"/>
  <c r="L19" i="3" s="1"/>
  <c r="K20" i="3"/>
  <c r="L20" i="3" s="1"/>
  <c r="K21" i="3"/>
  <c r="L21" i="3" s="1"/>
  <c r="K22" i="3"/>
  <c r="L22" i="3"/>
  <c r="K23" i="3"/>
  <c r="L23" i="3" s="1"/>
  <c r="K24" i="3"/>
  <c r="L24" i="3" s="1"/>
  <c r="K25" i="3"/>
  <c r="L25" i="3" s="1"/>
  <c r="K26" i="3"/>
  <c r="L26" i="3"/>
  <c r="K27" i="3"/>
  <c r="L27" i="3" s="1"/>
  <c r="K28" i="3"/>
  <c r="L28" i="3" s="1"/>
  <c r="K29" i="3"/>
  <c r="L29" i="3" s="1"/>
  <c r="K30" i="3"/>
  <c r="L30" i="3"/>
  <c r="K31" i="3"/>
  <c r="L31" i="3" s="1"/>
  <c r="K32" i="3"/>
  <c r="L32" i="3" s="1"/>
  <c r="K33" i="3"/>
  <c r="L33" i="3" s="1"/>
  <c r="K34" i="3"/>
  <c r="L34" i="3"/>
  <c r="K35" i="3"/>
  <c r="L35" i="3" s="1"/>
  <c r="K36" i="3"/>
  <c r="L36" i="3" s="1"/>
  <c r="K37" i="3"/>
  <c r="L37" i="3" s="1"/>
  <c r="K38" i="3"/>
  <c r="L38" i="3"/>
  <c r="K39" i="3"/>
  <c r="L39" i="3" s="1"/>
  <c r="K40" i="3"/>
  <c r="L40" i="3" s="1"/>
  <c r="K41" i="3"/>
  <c r="L41" i="3" s="1"/>
  <c r="K42" i="3"/>
  <c r="L42" i="3"/>
  <c r="K43" i="3"/>
  <c r="L43" i="3" s="1"/>
  <c r="K44" i="3"/>
  <c r="L44" i="3" s="1"/>
  <c r="K45" i="3"/>
  <c r="L45" i="3" s="1"/>
  <c r="K46" i="3"/>
  <c r="L46" i="3"/>
  <c r="K47" i="3"/>
  <c r="L47" i="3" s="1"/>
  <c r="K48" i="3"/>
  <c r="L48" i="3" s="1"/>
  <c r="K49" i="3"/>
  <c r="L49" i="3" s="1"/>
  <c r="K50" i="3"/>
  <c r="L50" i="3"/>
  <c r="K51" i="3"/>
  <c r="L51" i="3" s="1"/>
  <c r="K52" i="3"/>
  <c r="L52" i="3" s="1"/>
  <c r="K53" i="3"/>
  <c r="L53" i="3" s="1"/>
  <c r="K54" i="3"/>
  <c r="L54" i="3"/>
  <c r="K55" i="3"/>
  <c r="L55" i="3" s="1"/>
  <c r="K56" i="3"/>
  <c r="L56" i="3" s="1"/>
  <c r="K57" i="3"/>
  <c r="L57" i="3" s="1"/>
  <c r="K58" i="3"/>
  <c r="L58" i="3"/>
  <c r="K59" i="3"/>
  <c r="L59" i="3" s="1"/>
  <c r="K60" i="3"/>
  <c r="L60" i="3" s="1"/>
  <c r="K61" i="3"/>
  <c r="L61" i="3" s="1"/>
  <c r="K62" i="3"/>
  <c r="L62" i="3"/>
  <c r="K63" i="3"/>
  <c r="L63" i="3" s="1"/>
  <c r="K64" i="3"/>
  <c r="L64" i="3" s="1"/>
  <c r="K65" i="3"/>
  <c r="L65" i="3" s="1"/>
  <c r="K66" i="3"/>
  <c r="L66" i="3"/>
  <c r="K67" i="3"/>
  <c r="L67" i="3" s="1"/>
  <c r="K68" i="3"/>
  <c r="L68" i="3" s="1"/>
  <c r="K69" i="3"/>
  <c r="L69" i="3" s="1"/>
  <c r="K70" i="3"/>
  <c r="L70" i="3"/>
  <c r="K71" i="3"/>
  <c r="L71" i="3" s="1"/>
  <c r="K72" i="3"/>
  <c r="L72" i="3" s="1"/>
  <c r="K73" i="3"/>
  <c r="L73" i="3" s="1"/>
  <c r="K74" i="3"/>
  <c r="L74" i="3"/>
  <c r="K75" i="3"/>
  <c r="L75" i="3" s="1"/>
  <c r="K76" i="3"/>
  <c r="L76" i="3" s="1"/>
  <c r="K77" i="3"/>
  <c r="L77" i="3" s="1"/>
  <c r="K78" i="3"/>
  <c r="L78" i="3"/>
  <c r="K79" i="3"/>
  <c r="L79" i="3" s="1"/>
  <c r="K80" i="3"/>
  <c r="L80" i="3" s="1"/>
  <c r="K81" i="3"/>
  <c r="L81" i="3" s="1"/>
  <c r="K82" i="3"/>
  <c r="L82" i="3"/>
  <c r="K83" i="3"/>
  <c r="L83" i="3" s="1"/>
  <c r="K84" i="3"/>
  <c r="L84" i="3" s="1"/>
  <c r="K85" i="3"/>
  <c r="L85" i="3" s="1"/>
  <c r="K86" i="3"/>
  <c r="L86" i="3"/>
  <c r="K87" i="3"/>
  <c r="L87" i="3" s="1"/>
  <c r="K88" i="3"/>
  <c r="L88" i="3" s="1"/>
  <c r="K89" i="3"/>
  <c r="L89" i="3" s="1"/>
  <c r="K90" i="3"/>
  <c r="L90" i="3"/>
  <c r="K91" i="3"/>
  <c r="L91" i="3" s="1"/>
  <c r="K92" i="3"/>
  <c r="L92" i="3" s="1"/>
  <c r="K93" i="3"/>
  <c r="L93" i="3" s="1"/>
  <c r="K94" i="3"/>
  <c r="L94" i="3"/>
  <c r="K95" i="3"/>
  <c r="L95" i="3" s="1"/>
  <c r="K96" i="3"/>
  <c r="L96" i="3" s="1"/>
  <c r="K97" i="3"/>
  <c r="L97" i="3" s="1"/>
  <c r="K98" i="3"/>
  <c r="L98" i="3"/>
  <c r="K99" i="3"/>
  <c r="L99" i="3" s="1"/>
  <c r="K100" i="3"/>
  <c r="L100" i="3" s="1"/>
  <c r="K101" i="3"/>
  <c r="L101" i="3" s="1"/>
  <c r="K102" i="3"/>
  <c r="L102" i="3"/>
  <c r="K103" i="3"/>
  <c r="L103" i="3" s="1"/>
  <c r="K104" i="3"/>
  <c r="L104" i="3" s="1"/>
  <c r="K105" i="3"/>
  <c r="L105" i="3" s="1"/>
  <c r="K106" i="3"/>
  <c r="L106" i="3"/>
  <c r="K107" i="3"/>
  <c r="L107" i="3" s="1"/>
  <c r="K108" i="3"/>
  <c r="L108" i="3" s="1"/>
  <c r="K109" i="3"/>
  <c r="L109" i="3" s="1"/>
  <c r="K110" i="3"/>
  <c r="L110" i="3"/>
  <c r="K111" i="3"/>
  <c r="L111" i="3" s="1"/>
  <c r="K112" i="3"/>
  <c r="L112" i="3" s="1"/>
  <c r="K113" i="3"/>
  <c r="L113" i="3" s="1"/>
  <c r="K114" i="3"/>
  <c r="L114" i="3"/>
  <c r="K115" i="3"/>
  <c r="L115" i="3" s="1"/>
  <c r="K116" i="3"/>
  <c r="L116" i="3" s="1"/>
  <c r="K117" i="3"/>
  <c r="L117" i="3" s="1"/>
  <c r="K118" i="3"/>
  <c r="L118" i="3"/>
  <c r="K119" i="3"/>
  <c r="L119" i="3" s="1"/>
  <c r="K120" i="3"/>
  <c r="L120" i="3" s="1"/>
  <c r="K121" i="3"/>
  <c r="L121" i="3" s="1"/>
  <c r="K122" i="3"/>
  <c r="L122" i="3"/>
  <c r="K123" i="3"/>
  <c r="L123" i="3" s="1"/>
  <c r="K124" i="3"/>
  <c r="L124" i="3" s="1"/>
  <c r="K125" i="3"/>
  <c r="L125" i="3" s="1"/>
  <c r="K126" i="3"/>
  <c r="L126" i="3"/>
  <c r="K127" i="3"/>
  <c r="L127" i="3" s="1"/>
  <c r="K128" i="3"/>
  <c r="L128" i="3" s="1"/>
  <c r="K129" i="3"/>
  <c r="L129" i="3" s="1"/>
  <c r="K130" i="3"/>
  <c r="L130" i="3"/>
  <c r="K131" i="3"/>
  <c r="L131" i="3" s="1"/>
  <c r="K132" i="3"/>
  <c r="L132" i="3" s="1"/>
  <c r="K133" i="3"/>
  <c r="L133" i="3" s="1"/>
  <c r="K134" i="3"/>
  <c r="L134" i="3"/>
  <c r="K135" i="3"/>
  <c r="L135" i="3" s="1"/>
  <c r="K136" i="3"/>
  <c r="L136" i="3" s="1"/>
  <c r="K137" i="3"/>
  <c r="L137" i="3" s="1"/>
  <c r="K138" i="3"/>
  <c r="L138" i="3"/>
  <c r="K139" i="3"/>
  <c r="L139" i="3" s="1"/>
  <c r="K140" i="3"/>
  <c r="L140" i="3" s="1"/>
  <c r="K141" i="3"/>
  <c r="L141" i="3" s="1"/>
  <c r="K142" i="3"/>
  <c r="L142" i="3"/>
  <c r="K143" i="3"/>
  <c r="L143" i="3" s="1"/>
  <c r="K144" i="3"/>
  <c r="L144" i="3" s="1"/>
  <c r="K145" i="3"/>
  <c r="L145" i="3" s="1"/>
  <c r="K146" i="3"/>
  <c r="L146" i="3"/>
  <c r="K147" i="3"/>
  <c r="L147" i="3" s="1"/>
  <c r="K148" i="3"/>
  <c r="L148" i="3" s="1"/>
  <c r="K149" i="3"/>
  <c r="L149" i="3" s="1"/>
  <c r="K150" i="3"/>
  <c r="L150" i="3"/>
  <c r="K151" i="3"/>
  <c r="L151" i="3" s="1"/>
  <c r="K152" i="3"/>
  <c r="L152" i="3" s="1"/>
  <c r="K2" i="3"/>
  <c r="L2" i="3" s="1"/>
  <c r="J158" i="1"/>
  <c r="I158" i="1"/>
  <c r="J157" i="1"/>
  <c r="I157" i="1"/>
  <c r="J8" i="1"/>
  <c r="J26" i="1"/>
  <c r="J44" i="1"/>
  <c r="J62" i="1"/>
  <c r="J153" i="1"/>
  <c r="J154" i="1"/>
  <c r="J155" i="1"/>
  <c r="J156" i="1"/>
  <c r="H5" i="1"/>
  <c r="J5" i="1" s="1"/>
  <c r="H14" i="1"/>
  <c r="J14" i="1" s="1"/>
  <c r="H10" i="1"/>
  <c r="J10" i="1" s="1"/>
  <c r="H96" i="1"/>
  <c r="J96" i="1" s="1"/>
  <c r="H107" i="1"/>
  <c r="J107" i="1" s="1"/>
  <c r="H102" i="1"/>
  <c r="J102" i="1" s="1"/>
  <c r="H113" i="1"/>
  <c r="J113" i="1" s="1"/>
  <c r="H110" i="1"/>
  <c r="J110" i="1" s="1"/>
  <c r="H93" i="1"/>
  <c r="J93" i="1" s="1"/>
  <c r="H105" i="1"/>
  <c r="J105" i="1" s="1"/>
  <c r="H76" i="1"/>
  <c r="J76" i="1" s="1"/>
  <c r="H86" i="1"/>
  <c r="J86" i="1" s="1"/>
  <c r="H81" i="1"/>
  <c r="J81" i="1" s="1"/>
  <c r="H91" i="1"/>
  <c r="J91" i="1" s="1"/>
  <c r="H89" i="1"/>
  <c r="J89" i="1" s="1"/>
  <c r="H74" i="1"/>
  <c r="J74" i="1" s="1"/>
  <c r="H84" i="1"/>
  <c r="J84" i="1" s="1"/>
  <c r="H121" i="1"/>
  <c r="J121" i="1" s="1"/>
  <c r="H118" i="1"/>
  <c r="J118" i="1" s="1"/>
  <c r="H128" i="1"/>
  <c r="J128" i="1" s="1"/>
  <c r="H124" i="1"/>
  <c r="J124" i="1" s="1"/>
  <c r="H132" i="1"/>
  <c r="J132" i="1" s="1"/>
  <c r="H131" i="1"/>
  <c r="J131" i="1" s="1"/>
  <c r="H116" i="1"/>
  <c r="J116" i="1" s="1"/>
  <c r="H127" i="1"/>
  <c r="J127" i="1" s="1"/>
  <c r="H79" i="1"/>
  <c r="J79" i="1" s="1"/>
  <c r="H100" i="1"/>
  <c r="J100" i="1" s="1"/>
  <c r="H88" i="1"/>
  <c r="J88" i="1" s="1"/>
  <c r="H98" i="1"/>
  <c r="J98" i="1" s="1"/>
  <c r="H34" i="1"/>
  <c r="J34" i="1" s="1"/>
  <c r="H15" i="1"/>
  <c r="J15" i="1" s="1"/>
  <c r="H70" i="1"/>
  <c r="J70" i="1" s="1"/>
  <c r="H52" i="1"/>
  <c r="J52" i="1" s="1"/>
  <c r="H149" i="1"/>
  <c r="J149" i="1" s="1"/>
  <c r="H130" i="1"/>
  <c r="J130" i="1" s="1"/>
  <c r="H109" i="1"/>
  <c r="J109" i="1" s="1"/>
  <c r="H45" i="1"/>
  <c r="J45" i="1" s="1"/>
  <c r="H63" i="1"/>
  <c r="J63" i="1" s="1"/>
  <c r="H19" i="1"/>
  <c r="J19" i="1" s="1"/>
  <c r="H83" i="1"/>
  <c r="J83" i="1" s="1"/>
  <c r="H104" i="1"/>
  <c r="J104" i="1" s="1"/>
  <c r="H145" i="1"/>
  <c r="J145" i="1" s="1"/>
  <c r="H126" i="1"/>
  <c r="J126" i="1" s="1"/>
  <c r="H30" i="1"/>
  <c r="J30" i="1" s="1"/>
  <c r="H11" i="1"/>
  <c r="J11" i="1" s="1"/>
  <c r="H48" i="1"/>
  <c r="J48" i="1" s="1"/>
  <c r="H66" i="1"/>
  <c r="J66" i="1" s="1"/>
  <c r="H56" i="1"/>
  <c r="J56" i="1" s="1"/>
  <c r="H38" i="1"/>
  <c r="J38" i="1" s="1"/>
  <c r="H141" i="1"/>
  <c r="J141" i="1" s="1"/>
  <c r="H2" i="1"/>
  <c r="J2" i="1" s="1"/>
  <c r="H25" i="1"/>
  <c r="J25" i="1" s="1"/>
  <c r="H22" i="1"/>
  <c r="J22" i="1" s="1"/>
  <c r="H32" i="1"/>
  <c r="J32" i="1" s="1"/>
  <c r="H28" i="1"/>
  <c r="J28" i="1" s="1"/>
  <c r="H36" i="1"/>
  <c r="J36" i="1" s="1"/>
  <c r="H35" i="1"/>
  <c r="J35" i="1" s="1"/>
  <c r="H20" i="1"/>
  <c r="J20" i="1" s="1"/>
  <c r="H31" i="1"/>
  <c r="J31" i="1" s="1"/>
  <c r="H43" i="1"/>
  <c r="J43" i="1" s="1"/>
  <c r="H40" i="1"/>
  <c r="J40" i="1" s="1"/>
  <c r="H50" i="1"/>
  <c r="J50" i="1" s="1"/>
  <c r="H46" i="1"/>
  <c r="J46" i="1" s="1"/>
  <c r="H54" i="1"/>
  <c r="J54" i="1" s="1"/>
  <c r="H53" i="1"/>
  <c r="J53" i="1" s="1"/>
  <c r="H39" i="1"/>
  <c r="J39" i="1" s="1"/>
  <c r="H49" i="1"/>
  <c r="J49" i="1" s="1"/>
  <c r="H7" i="1"/>
  <c r="J7" i="1" s="1"/>
  <c r="H4" i="1"/>
  <c r="J4" i="1" s="1"/>
  <c r="H13" i="1"/>
  <c r="J13" i="1" s="1"/>
  <c r="H9" i="1"/>
  <c r="J9" i="1" s="1"/>
  <c r="H17" i="1"/>
  <c r="J17" i="1" s="1"/>
  <c r="H16" i="1"/>
  <c r="J16" i="1" s="1"/>
  <c r="H3" i="1"/>
  <c r="J3" i="1" s="1"/>
  <c r="H12" i="1"/>
  <c r="J12" i="1" s="1"/>
  <c r="H18" i="1"/>
  <c r="J18" i="1" s="1"/>
  <c r="H41" i="1"/>
  <c r="J41" i="1" s="1"/>
  <c r="H51" i="1"/>
  <c r="J51" i="1" s="1"/>
  <c r="H47" i="1"/>
  <c r="J47" i="1" s="1"/>
  <c r="H55" i="1"/>
  <c r="J55" i="1" s="1"/>
  <c r="H23" i="1"/>
  <c r="J23" i="1" s="1"/>
  <c r="H33" i="1"/>
  <c r="J33" i="1" s="1"/>
  <c r="H29" i="1"/>
  <c r="J29" i="1" s="1"/>
  <c r="H37" i="1"/>
  <c r="J37" i="1" s="1"/>
  <c r="H59" i="1"/>
  <c r="J59" i="1" s="1"/>
  <c r="H69" i="1"/>
  <c r="J69" i="1" s="1"/>
  <c r="H65" i="1"/>
  <c r="J65" i="1" s="1"/>
  <c r="H73" i="1"/>
  <c r="J73" i="1" s="1"/>
  <c r="H21" i="1"/>
  <c r="J21" i="1" s="1"/>
  <c r="H27" i="1"/>
  <c r="J27" i="1" s="1"/>
  <c r="H61" i="1"/>
  <c r="J61" i="1" s="1"/>
  <c r="H58" i="1"/>
  <c r="J58" i="1" s="1"/>
  <c r="H68" i="1"/>
  <c r="J68" i="1" s="1"/>
  <c r="H64" i="1"/>
  <c r="J64" i="1" s="1"/>
  <c r="H72" i="1"/>
  <c r="J72" i="1" s="1"/>
  <c r="H71" i="1"/>
  <c r="J71" i="1" s="1"/>
  <c r="H57" i="1"/>
  <c r="J57" i="1" s="1"/>
  <c r="H67" i="1"/>
  <c r="J67" i="1" s="1"/>
  <c r="H140" i="1"/>
  <c r="J140" i="1" s="1"/>
  <c r="H137" i="1"/>
  <c r="J137" i="1" s="1"/>
  <c r="H147" i="1"/>
  <c r="J147" i="1" s="1"/>
  <c r="H143" i="1"/>
  <c r="J143" i="1" s="1"/>
  <c r="H151" i="1"/>
  <c r="J151" i="1" s="1"/>
  <c r="H150" i="1"/>
  <c r="J150" i="1" s="1"/>
  <c r="H135" i="1"/>
  <c r="J135" i="1" s="1"/>
  <c r="H146" i="1"/>
  <c r="J146" i="1" s="1"/>
  <c r="H138" i="1"/>
  <c r="J138" i="1" s="1"/>
  <c r="H148" i="1"/>
  <c r="J148" i="1" s="1"/>
  <c r="H144" i="1"/>
  <c r="J144" i="1" s="1"/>
  <c r="H152" i="1"/>
  <c r="J152" i="1" s="1"/>
  <c r="H119" i="1"/>
  <c r="J119" i="1" s="1"/>
  <c r="H129" i="1"/>
  <c r="J129" i="1" s="1"/>
  <c r="H125" i="1"/>
  <c r="J125" i="1" s="1"/>
  <c r="H133" i="1"/>
  <c r="J133" i="1" s="1"/>
  <c r="H42" i="1"/>
  <c r="J42" i="1" s="1"/>
  <c r="H60" i="1"/>
  <c r="J60" i="1" s="1"/>
  <c r="H6" i="1"/>
  <c r="J6" i="1" s="1"/>
  <c r="H24" i="1"/>
  <c r="J24" i="1" s="1"/>
  <c r="H90" i="1"/>
  <c r="J90" i="1" s="1"/>
  <c r="H111" i="1"/>
  <c r="J111" i="1" s="1"/>
  <c r="H94" i="1"/>
  <c r="J94" i="1" s="1"/>
  <c r="H97" i="1"/>
  <c r="J97" i="1" s="1"/>
  <c r="H108" i="1"/>
  <c r="J108" i="1" s="1"/>
  <c r="H103" i="1"/>
  <c r="J103" i="1" s="1"/>
  <c r="H114" i="1"/>
  <c r="J114" i="1" s="1"/>
  <c r="H77" i="1"/>
  <c r="J77" i="1" s="1"/>
  <c r="H87" i="1"/>
  <c r="J87" i="1" s="1"/>
  <c r="H82" i="1"/>
  <c r="J82" i="1" s="1"/>
  <c r="H134" i="1"/>
  <c r="J134" i="1" s="1"/>
  <c r="H136" i="1"/>
  <c r="J136" i="1" s="1"/>
  <c r="H142" i="1"/>
  <c r="J142" i="1" s="1"/>
  <c r="H139" i="1"/>
  <c r="J139" i="1" s="1"/>
  <c r="H122" i="1"/>
  <c r="J122" i="1" s="1"/>
  <c r="H92" i="1"/>
  <c r="J92" i="1" s="1"/>
  <c r="H95" i="1"/>
  <c r="J95" i="1" s="1"/>
  <c r="H106" i="1"/>
  <c r="J106" i="1" s="1"/>
  <c r="H101" i="1"/>
  <c r="J101" i="1" s="1"/>
  <c r="H112" i="1"/>
  <c r="J112" i="1" s="1"/>
  <c r="H75" i="1"/>
  <c r="J75" i="1" s="1"/>
  <c r="H85" i="1"/>
  <c r="J85" i="1" s="1"/>
  <c r="H80" i="1"/>
  <c r="J80" i="1" s="1"/>
  <c r="H115" i="1"/>
  <c r="J115" i="1" s="1"/>
  <c r="H117" i="1"/>
  <c r="J117" i="1" s="1"/>
  <c r="H123" i="1"/>
  <c r="J123" i="1" s="1"/>
  <c r="H120" i="1"/>
  <c r="J120" i="1" s="1"/>
  <c r="H78" i="1"/>
  <c r="J78" i="1" s="1"/>
  <c r="H99" i="1"/>
  <c r="J99" i="1" s="1"/>
  <c r="I155" i="1"/>
  <c r="I156" i="1"/>
  <c r="I121" i="1"/>
  <c r="I118" i="1"/>
  <c r="I128" i="1"/>
  <c r="I124" i="1"/>
  <c r="I132" i="1"/>
  <c r="I131" i="1"/>
  <c r="I116" i="1"/>
  <c r="I127" i="1"/>
  <c r="I79" i="1"/>
  <c r="I100" i="1"/>
  <c r="I88" i="1"/>
  <c r="I98" i="1"/>
  <c r="I34" i="1"/>
  <c r="I15" i="1"/>
  <c r="I70" i="1"/>
  <c r="I52" i="1"/>
  <c r="I149" i="1"/>
  <c r="I130" i="1"/>
  <c r="I109" i="1"/>
  <c r="I45" i="1"/>
  <c r="I63" i="1"/>
  <c r="I19" i="1"/>
  <c r="I83" i="1"/>
  <c r="I104" i="1"/>
  <c r="I145" i="1"/>
  <c r="I126" i="1"/>
  <c r="I30" i="1"/>
  <c r="I11" i="1"/>
  <c r="I48" i="1"/>
  <c r="I66" i="1"/>
  <c r="I56" i="1"/>
  <c r="I38" i="1"/>
  <c r="I141" i="1"/>
  <c r="I2" i="1"/>
  <c r="I25" i="1"/>
  <c r="I22" i="1"/>
  <c r="I32" i="1"/>
  <c r="I28" i="1"/>
  <c r="I36" i="1"/>
  <c r="I35" i="1"/>
  <c r="I20" i="1"/>
  <c r="I31" i="1"/>
  <c r="I43" i="1"/>
  <c r="I40" i="1"/>
  <c r="I50" i="1"/>
  <c r="I46" i="1"/>
  <c r="I54" i="1"/>
  <c r="I53" i="1"/>
  <c r="I39" i="1"/>
  <c r="I49" i="1"/>
  <c r="I7" i="1"/>
  <c r="I4" i="1"/>
  <c r="I13" i="1"/>
  <c r="I9" i="1"/>
  <c r="I17" i="1"/>
  <c r="I16" i="1"/>
  <c r="I3" i="1"/>
  <c r="I12" i="1"/>
  <c r="I8" i="1"/>
  <c r="I5" i="1"/>
  <c r="I14" i="1"/>
  <c r="I10" i="1"/>
  <c r="I18" i="1"/>
  <c r="I44" i="1"/>
  <c r="I41" i="1"/>
  <c r="I51" i="1"/>
  <c r="I47" i="1"/>
  <c r="I55" i="1"/>
  <c r="I26" i="1"/>
  <c r="I23" i="1"/>
  <c r="I33" i="1"/>
  <c r="I29" i="1"/>
  <c r="I37" i="1"/>
  <c r="I62" i="1"/>
  <c r="I59" i="1"/>
  <c r="I69" i="1"/>
  <c r="I65" i="1"/>
  <c r="I73" i="1"/>
  <c r="I21" i="1"/>
  <c r="I27" i="1"/>
  <c r="I61" i="1"/>
  <c r="I58" i="1"/>
  <c r="I68" i="1"/>
  <c r="I64" i="1"/>
  <c r="I72" i="1"/>
  <c r="I71" i="1"/>
  <c r="I57" i="1"/>
  <c r="I67" i="1"/>
  <c r="I140" i="1"/>
  <c r="I137" i="1"/>
  <c r="I147" i="1"/>
  <c r="I143" i="1"/>
  <c r="I151" i="1"/>
  <c r="I150" i="1"/>
  <c r="I135" i="1"/>
  <c r="I146" i="1"/>
  <c r="I138" i="1"/>
  <c r="I148" i="1"/>
  <c r="I144" i="1"/>
  <c r="I152" i="1"/>
  <c r="I119" i="1"/>
  <c r="I129" i="1"/>
  <c r="I125" i="1"/>
  <c r="I133" i="1"/>
  <c r="I42" i="1"/>
  <c r="I60" i="1"/>
  <c r="I6" i="1"/>
  <c r="I24" i="1"/>
  <c r="I90" i="1"/>
  <c r="I111" i="1"/>
  <c r="I94" i="1"/>
  <c r="I97" i="1"/>
  <c r="I108" i="1"/>
  <c r="I103" i="1"/>
  <c r="I114" i="1"/>
  <c r="I77" i="1"/>
  <c r="I87" i="1"/>
  <c r="I82" i="1"/>
  <c r="I134" i="1"/>
  <c r="I136" i="1"/>
  <c r="I142" i="1"/>
  <c r="I139" i="1"/>
  <c r="I122" i="1"/>
  <c r="I92" i="1"/>
  <c r="I95" i="1"/>
  <c r="I106" i="1"/>
  <c r="I101" i="1"/>
  <c r="I112" i="1"/>
  <c r="I75" i="1"/>
  <c r="I85" i="1"/>
  <c r="I80" i="1"/>
  <c r="I115" i="1"/>
  <c r="I117" i="1"/>
  <c r="I123" i="1"/>
  <c r="I120" i="1"/>
  <c r="I78" i="1"/>
  <c r="I96" i="1"/>
  <c r="I107" i="1"/>
  <c r="I102" i="1"/>
  <c r="I113" i="1"/>
  <c r="I110" i="1"/>
  <c r="I93" i="1"/>
  <c r="I105" i="1"/>
  <c r="I76" i="1"/>
  <c r="I86" i="1"/>
  <c r="I81" i="1"/>
  <c r="I91" i="1"/>
  <c r="I89" i="1"/>
  <c r="I74" i="1"/>
  <c r="I84" i="1"/>
  <c r="I154" i="1"/>
  <c r="I153" i="1"/>
  <c r="I99" i="1"/>
</calcChain>
</file>

<file path=xl/sharedStrings.xml><?xml version="1.0" encoding="utf-8"?>
<sst xmlns="http://schemas.openxmlformats.org/spreadsheetml/2006/main" count="1196" uniqueCount="358">
  <si>
    <t>LDA #[d8]</t>
  </si>
  <si>
    <t>0xa9</t>
  </si>
  <si>
    <t>Immediate</t>
  </si>
  <si>
    <t>LDA [d8]</t>
  </si>
  <si>
    <t>0xa5</t>
  </si>
  <si>
    <t>ZeroPage</t>
  </si>
  <si>
    <t>LDA [d8],X</t>
  </si>
  <si>
    <t>0xb5</t>
  </si>
  <si>
    <t>ZeroPageX</t>
  </si>
  <si>
    <t>LDA [a16]</t>
  </si>
  <si>
    <t>0xad</t>
  </si>
  <si>
    <t>Absolute</t>
  </si>
  <si>
    <t>LDA [a16],X</t>
  </si>
  <si>
    <t>0xbd</t>
  </si>
  <si>
    <t>AbsoluteX</t>
  </si>
  <si>
    <t>LDA [a16],Y</t>
  </si>
  <si>
    <t>0xb9</t>
  </si>
  <si>
    <t>AbsoluteY</t>
  </si>
  <si>
    <t>LDA ([d8],X)</t>
  </si>
  <si>
    <t>0xa1</t>
  </si>
  <si>
    <t>IndexedIndirectX</t>
  </si>
  <si>
    <t>LDA ([d8]),Y</t>
  </si>
  <si>
    <t>0xb1</t>
  </si>
  <si>
    <t>IndexedIndirectY</t>
  </si>
  <si>
    <t>STA [d8]</t>
  </si>
  <si>
    <t>0x85</t>
  </si>
  <si>
    <t>STA [d8],X</t>
  </si>
  <si>
    <t>0x95</t>
  </si>
  <si>
    <t>STA [a16]</t>
  </si>
  <si>
    <t>0x8d</t>
  </si>
  <si>
    <t>STA [a16],X</t>
  </si>
  <si>
    <t>0x9d</t>
  </si>
  <si>
    <t>STA [a16],Y</t>
  </si>
  <si>
    <t>0x99</t>
  </si>
  <si>
    <t>STA ([d8],X)</t>
  </si>
  <si>
    <t>0x81</t>
  </si>
  <si>
    <t>STA ([d8]),Y</t>
  </si>
  <si>
    <t>0x91</t>
  </si>
  <si>
    <t>RTS</t>
  </si>
  <si>
    <t>0x60</t>
  </si>
  <si>
    <t>CMP #[d8]</t>
  </si>
  <si>
    <t>0xc9</t>
  </si>
  <si>
    <t>CMP [d8]</t>
  </si>
  <si>
    <t>0xc5</t>
  </si>
  <si>
    <t>CMP [d8],X</t>
  </si>
  <si>
    <t>0xd5</t>
  </si>
  <si>
    <t>CMP [a16]</t>
  </si>
  <si>
    <t>0xcd</t>
  </si>
  <si>
    <t>CMP [a16],X</t>
  </si>
  <si>
    <t>0xdd</t>
  </si>
  <si>
    <t>CMP [a16],Y</t>
  </si>
  <si>
    <t>0xd9</t>
  </si>
  <si>
    <t>CMP ([d8],X)</t>
  </si>
  <si>
    <t>0xc1</t>
  </si>
  <si>
    <t>CMP ([d8]),Y</t>
  </si>
  <si>
    <t>0xd1</t>
  </si>
  <si>
    <t>TXA</t>
  </si>
  <si>
    <t>0x8a</t>
  </si>
  <si>
    <t>Implied</t>
  </si>
  <si>
    <t>TAX</t>
  </si>
  <si>
    <t>0xaa</t>
  </si>
  <si>
    <t>TYA</t>
  </si>
  <si>
    <t>0x98</t>
  </si>
  <si>
    <t>TAY</t>
  </si>
  <si>
    <t>0xa8</t>
  </si>
  <si>
    <t>SEC</t>
  </si>
  <si>
    <t>0x38</t>
  </si>
  <si>
    <t>CLC</t>
  </si>
  <si>
    <t>0x18</t>
  </si>
  <si>
    <t>SEI</t>
  </si>
  <si>
    <t>0x78</t>
  </si>
  <si>
    <t>CLI</t>
  </si>
  <si>
    <t>0x58</t>
  </si>
  <si>
    <t>SED</t>
  </si>
  <si>
    <t>0xf8</t>
  </si>
  <si>
    <t>CLD</t>
  </si>
  <si>
    <t>0xd8</t>
  </si>
  <si>
    <t>CLV</t>
  </si>
  <si>
    <t>0xb8</t>
  </si>
  <si>
    <t>JMP [a16]</t>
  </si>
  <si>
    <t>0x4c</t>
  </si>
  <si>
    <t>JMP ([a16])</t>
  </si>
  <si>
    <t>0x6c</t>
  </si>
  <si>
    <t>Indirect</t>
  </si>
  <si>
    <t>JSR [a16]</t>
  </si>
  <si>
    <t>0x20</t>
  </si>
  <si>
    <t>BCC [r8]</t>
  </si>
  <si>
    <t>0x90</t>
  </si>
  <si>
    <t>Relative</t>
  </si>
  <si>
    <t>BCS [r8]</t>
  </si>
  <si>
    <t>0xb0</t>
  </si>
  <si>
    <t>BEQ [r8]</t>
  </si>
  <si>
    <t>0xf0</t>
  </si>
  <si>
    <t>BNE [r8]</t>
  </si>
  <si>
    <t>0xd0</t>
  </si>
  <si>
    <t>BMI [r8]</t>
  </si>
  <si>
    <t>0x30</t>
  </si>
  <si>
    <t>BPL [r8]</t>
  </si>
  <si>
    <t>0x10</t>
  </si>
  <si>
    <t>BVC [r8]</t>
  </si>
  <si>
    <t>0x50</t>
  </si>
  <si>
    <t>BVS [r8]</t>
  </si>
  <si>
    <t>0x70</t>
  </si>
  <si>
    <t>RTI</t>
  </si>
  <si>
    <t>0x40</t>
  </si>
  <si>
    <t>NOP</t>
  </si>
  <si>
    <t>0xea</t>
  </si>
  <si>
    <t>BRK</t>
  </si>
  <si>
    <t>0x00</t>
  </si>
  <si>
    <t>AND #[d8]</t>
  </si>
  <si>
    <t>0x29</t>
  </si>
  <si>
    <t>AND [d8]</t>
  </si>
  <si>
    <t>0x25</t>
  </si>
  <si>
    <t>AND [d8],X</t>
  </si>
  <si>
    <t>0x35</t>
  </si>
  <si>
    <t>AND [a16]</t>
  </si>
  <si>
    <t>0x2d</t>
  </si>
  <si>
    <t>AND [a16],X</t>
  </si>
  <si>
    <t>0x3d</t>
  </si>
  <si>
    <t>AND [a16],Y</t>
  </si>
  <si>
    <t>0x39</t>
  </si>
  <si>
    <t>AND ([d8],X)</t>
  </si>
  <si>
    <t>0x21</t>
  </si>
  <si>
    <t>AND ([d8]),Y</t>
  </si>
  <si>
    <t>0x31</t>
  </si>
  <si>
    <t>EOR #[d8]</t>
  </si>
  <si>
    <t>0x49</t>
  </si>
  <si>
    <t>EOR [d8]</t>
  </si>
  <si>
    <t>0x45</t>
  </si>
  <si>
    <t>EOR [d8],X</t>
  </si>
  <si>
    <t>0x55</t>
  </si>
  <si>
    <t>EOR [a16]</t>
  </si>
  <si>
    <t>0x4d</t>
  </si>
  <si>
    <t>EOR [a16],X</t>
  </si>
  <si>
    <t>0x5d</t>
  </si>
  <si>
    <t>EOR [a16],Y</t>
  </si>
  <si>
    <t>0x59</t>
  </si>
  <si>
    <t>EOR ([d8],X)</t>
  </si>
  <si>
    <t>0x41</t>
  </si>
  <si>
    <t>EOR ([d8]),Y</t>
  </si>
  <si>
    <t>0x51</t>
  </si>
  <si>
    <t>ORA #[d8]</t>
  </si>
  <si>
    <t>0x09</t>
  </si>
  <si>
    <t>ORA [d8]</t>
  </si>
  <si>
    <t>0x05</t>
  </si>
  <si>
    <t>ORA [d8],X</t>
  </si>
  <si>
    <t>0x15</t>
  </si>
  <si>
    <t>ORA [a16]</t>
  </si>
  <si>
    <t>0x0d</t>
  </si>
  <si>
    <t>ORA [a16],X</t>
  </si>
  <si>
    <t>0x1d</t>
  </si>
  <si>
    <t>ORA [a16],Y</t>
  </si>
  <si>
    <t>0x19</t>
  </si>
  <si>
    <t>ORA ([d8],X)</t>
  </si>
  <si>
    <t>0x01</t>
  </si>
  <si>
    <t>ORA ([d8]),Y</t>
  </si>
  <si>
    <t>0x11</t>
  </si>
  <si>
    <t>ASL A</t>
  </si>
  <si>
    <t>0x0a</t>
  </si>
  <si>
    <t>Accumulator</t>
  </si>
  <si>
    <t>ASL [d8]</t>
  </si>
  <si>
    <t>0x06</t>
  </si>
  <si>
    <t>ASL [d8],X</t>
  </si>
  <si>
    <t>0x16</t>
  </si>
  <si>
    <t>ASL [a16]</t>
  </si>
  <si>
    <t>0x0e</t>
  </si>
  <si>
    <t>ASL [a16],X</t>
  </si>
  <si>
    <t>0x1e</t>
  </si>
  <si>
    <t>LSR A</t>
  </si>
  <si>
    <t>0x4a</t>
  </si>
  <si>
    <t>LSR [d8]</t>
  </si>
  <si>
    <t>0x46</t>
  </si>
  <si>
    <t>LSR [d8],X</t>
  </si>
  <si>
    <t>0x56</t>
  </si>
  <si>
    <t>LSR [a16]</t>
  </si>
  <si>
    <t>0x4e</t>
  </si>
  <si>
    <t>LSR [a16],X</t>
  </si>
  <si>
    <t>0x5e</t>
  </si>
  <si>
    <t>ROL A</t>
  </si>
  <si>
    <t>0x2a</t>
  </si>
  <si>
    <t>ROL [d8]</t>
  </si>
  <si>
    <t>0x26</t>
  </si>
  <si>
    <t>ROL [d8],X</t>
  </si>
  <si>
    <t>0x36</t>
  </si>
  <si>
    <t>ROL [a16]</t>
  </si>
  <si>
    <t>0x2e</t>
  </si>
  <si>
    <t>ROL [a16],X</t>
  </si>
  <si>
    <t>0x3e</t>
  </si>
  <si>
    <t>ROR A</t>
  </si>
  <si>
    <t>0x6a</t>
  </si>
  <si>
    <t>ROR [d8]</t>
  </si>
  <si>
    <t>0x66</t>
  </si>
  <si>
    <t>ROR [d8],X</t>
  </si>
  <si>
    <t>0x76</t>
  </si>
  <si>
    <t>ROR [a16]</t>
  </si>
  <si>
    <t>0x6e</t>
  </si>
  <si>
    <t>ROR [a16],X</t>
  </si>
  <si>
    <t>0x7e</t>
  </si>
  <si>
    <t>BIT [d8]</t>
  </si>
  <si>
    <t>0x24</t>
  </si>
  <si>
    <t>BIT [a16]</t>
  </si>
  <si>
    <t>0x2c</t>
  </si>
  <si>
    <t>ADC #[d8]</t>
  </si>
  <si>
    <t>0x69</t>
  </si>
  <si>
    <t>ADC [d8]</t>
  </si>
  <si>
    <t>0x65</t>
  </si>
  <si>
    <t>ADC [d8],X</t>
  </si>
  <si>
    <t>0x75</t>
  </si>
  <si>
    <t>ADC [a16]</t>
  </si>
  <si>
    <t>0x6d</t>
  </si>
  <si>
    <t>ADC [a16],X</t>
  </si>
  <si>
    <t>0x7d</t>
  </si>
  <si>
    <t>ADC [a16],Y</t>
  </si>
  <si>
    <t>0x79</t>
  </si>
  <si>
    <t>ADC ([d8],X)</t>
  </si>
  <si>
    <t>0x61</t>
  </si>
  <si>
    <t>ADC ([d8]),Y</t>
  </si>
  <si>
    <t>0x71</t>
  </si>
  <si>
    <t>SBC #[d8]</t>
  </si>
  <si>
    <t>0xe9</t>
  </si>
  <si>
    <t>SBC [d8]</t>
  </si>
  <si>
    <t>0xe5</t>
  </si>
  <si>
    <t>SBC [d8],X</t>
  </si>
  <si>
    <t>0xf5</t>
  </si>
  <si>
    <t>SBC [a16]</t>
  </si>
  <si>
    <t>0xed</t>
  </si>
  <si>
    <t>SBC [a16],X</t>
  </si>
  <si>
    <t>0xfd</t>
  </si>
  <si>
    <t>SBC [a16],Y</t>
  </si>
  <si>
    <t>0xf9</t>
  </si>
  <si>
    <t>SBC ([d8],X)</t>
  </si>
  <si>
    <t>0xe1</t>
  </si>
  <si>
    <t>SBC ([d8]),Y</t>
  </si>
  <si>
    <t>0xf1</t>
  </si>
  <si>
    <t>INC [d8]</t>
  </si>
  <si>
    <t>0xe6</t>
  </si>
  <si>
    <t>INC [d8],X</t>
  </si>
  <si>
    <t>0xf6</t>
  </si>
  <si>
    <t>INC [a16]</t>
  </si>
  <si>
    <t>0xee</t>
  </si>
  <si>
    <t>INC [a16],X</t>
  </si>
  <si>
    <t>0xfe</t>
  </si>
  <si>
    <t>DEC [d8]</t>
  </si>
  <si>
    <t>0xc6</t>
  </si>
  <si>
    <t>DEC [d8],X</t>
  </si>
  <si>
    <t>0xd6</t>
  </si>
  <si>
    <t>DEC [a16]</t>
  </si>
  <si>
    <t>0xce</t>
  </si>
  <si>
    <t>DEC [a16],X</t>
  </si>
  <si>
    <t>0xde</t>
  </si>
  <si>
    <t>PHA</t>
  </si>
  <si>
    <t>0x48</t>
  </si>
  <si>
    <t>PLA</t>
  </si>
  <si>
    <t>0x68</t>
  </si>
  <si>
    <t>PHP</t>
  </si>
  <si>
    <t>0x08</t>
  </si>
  <si>
    <t>PLP</t>
  </si>
  <si>
    <t>0x28</t>
  </si>
  <si>
    <t>TXS</t>
  </si>
  <si>
    <t>0x9a</t>
  </si>
  <si>
    <t>TSX</t>
  </si>
  <si>
    <t>0xba</t>
  </si>
  <si>
    <t>LDX #[d8]</t>
  </si>
  <si>
    <t>0xa2</t>
  </si>
  <si>
    <t>LDX [d8]</t>
  </si>
  <si>
    <t>0xa6</t>
  </si>
  <si>
    <t>LDX [d8],Y</t>
  </si>
  <si>
    <t>0xb6</t>
  </si>
  <si>
    <t>ZeroPageY</t>
  </si>
  <si>
    <t>LDX [a16]</t>
  </si>
  <si>
    <t>0xae</t>
  </si>
  <si>
    <t>LDX [a16],Y</t>
  </si>
  <si>
    <t>0xbe</t>
  </si>
  <si>
    <t>STX [d8]</t>
  </si>
  <si>
    <t>0x86</t>
  </si>
  <si>
    <t>STX [d8],Y</t>
  </si>
  <si>
    <t>0x96</t>
  </si>
  <si>
    <t>STX [a16]</t>
  </si>
  <si>
    <t>0x8e</t>
  </si>
  <si>
    <t>CPX #[d8]</t>
  </si>
  <si>
    <t>0xe0</t>
  </si>
  <si>
    <t>CPX [d8]</t>
  </si>
  <si>
    <t>0xe4</t>
  </si>
  <si>
    <t>CPX [a16]</t>
  </si>
  <si>
    <t>0xec</t>
  </si>
  <si>
    <t>INX</t>
  </si>
  <si>
    <t>0xe8</t>
  </si>
  <si>
    <t>DEX</t>
  </si>
  <si>
    <t>0xca</t>
  </si>
  <si>
    <t>LDY #[d8]</t>
  </si>
  <si>
    <t>0xa0</t>
  </si>
  <si>
    <t>LDY [d8]</t>
  </si>
  <si>
    <t>0xa4</t>
  </si>
  <si>
    <t>LDY [d8],X</t>
  </si>
  <si>
    <t>0xb4</t>
  </si>
  <si>
    <t>LDY [a16]</t>
  </si>
  <si>
    <t>0xac</t>
  </si>
  <si>
    <t>LDY [a16],X</t>
  </si>
  <si>
    <t>0xbc</t>
  </si>
  <si>
    <t>STY [d8]</t>
  </si>
  <si>
    <t>0x84</t>
  </si>
  <si>
    <t>STY [d8],X</t>
  </si>
  <si>
    <t>0x94</t>
  </si>
  <si>
    <t>STY [a16]</t>
  </si>
  <si>
    <t>0x8c</t>
  </si>
  <si>
    <t>CPY #[d8]</t>
  </si>
  <si>
    <t>0xc0</t>
  </si>
  <si>
    <t>CPY [d8]</t>
  </si>
  <si>
    <t>0xc4</t>
  </si>
  <si>
    <t>CPY [a16]</t>
  </si>
  <si>
    <t>0xcc</t>
  </si>
  <si>
    <t>INY</t>
  </si>
  <si>
    <t>0xc8</t>
  </si>
  <si>
    <t>DEY</t>
  </si>
  <si>
    <t>0x88</t>
  </si>
  <si>
    <t>WORD [a16]</t>
  </si>
  <si>
    <t>BYTE [d8]</t>
  </si>
  <si>
    <t>Mnemonic</t>
  </si>
  <si>
    <t>OpCode</t>
  </si>
  <si>
    <t>AddressingMode</t>
  </si>
  <si>
    <t>JSON</t>
  </si>
  <si>
    <t>Mnemonic2</t>
  </si>
  <si>
    <t>DATA</t>
  </si>
  <si>
    <t>DATA.b</t>
  </si>
  <si>
    <t>Suffix</t>
  </si>
  <si>
    <t>.#</t>
  </si>
  <si>
    <t>.i</t>
  </si>
  <si>
    <t>.zp</t>
  </si>
  <si>
    <t>.zp,Y</t>
  </si>
  <si>
    <t>.zp,X</t>
  </si>
  <si>
    <t>,X</t>
  </si>
  <si>
    <t>,Y</t>
  </si>
  <si>
    <t>.i,X</t>
  </si>
  <si>
    <t>.i,Y</t>
  </si>
  <si>
    <t>Bytes</t>
  </si>
  <si>
    <t>JSON2</t>
  </si>
  <si>
    <t>ASL.A</t>
  </si>
  <si>
    <t>LSR.A</t>
  </si>
  <si>
    <t>ROL.A</t>
  </si>
  <si>
    <t>ROR.A</t>
  </si>
  <si>
    <t>MinCycles</t>
  </si>
  <si>
    <t>MaxCycles</t>
  </si>
  <si>
    <t>FILL</t>
  </si>
  <si>
    <t>Data</t>
  </si>
  <si>
    <t>PAD</t>
  </si>
  <si>
    <t>Size</t>
  </si>
  <si>
    <t>Type</t>
  </si>
  <si>
    <t>Type Order</t>
  </si>
  <si>
    <t>AM Order</t>
  </si>
  <si>
    <t>Addressing Mode</t>
  </si>
  <si>
    <t>Order</t>
  </si>
  <si>
    <t>Math</t>
  </si>
  <si>
    <t>Logic</t>
  </si>
  <si>
    <t>Compare</t>
  </si>
  <si>
    <t>Stack</t>
  </si>
  <si>
    <t>Memory</t>
  </si>
  <si>
    <t>Flow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</si>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</sst>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scadia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689C3-A349-445B-81A7-2E1C27E91D9E}" name="Table1" displayName="Table1" ref="A1:J158" totalsRowShown="0">
  <autoFilter ref="A1:J158" xr:uid="{DF5689C3-A349-445B-81A7-2E1C27E91D9E}"/>
  <sortState xmlns:xlrd2="http://schemas.microsoft.com/office/spreadsheetml/2017/richdata2" ref="A2:J156">
    <sortCondition ref="B1:B156"/>
  </sortState>
  <tableColumns count="10">
    <tableColumn id="1" xr3:uid="{370D0DA7-0387-456E-A885-1FE2CA2F9DE0}" name="Mnemonic"/>
    <tableColumn id="2" xr3:uid="{5F19A9FE-8FD9-4C0C-B5F7-C8B2EC0BDD75}" name="OpCode"/>
    <tableColumn id="3" xr3:uid="{A1EE6328-3E2D-431C-961E-F779925B3581}" name="AddressingMode"/>
    <tableColumn id="7" xr3:uid="{FB0BD28D-8FB0-4D23-81B2-000AF7B35971}" name="Bytes"/>
    <tableColumn id="10" xr3:uid="{380ED920-CC4A-4C2A-84B8-2E018F13DC1C}" name="MinCycles"/>
    <tableColumn id="9" xr3:uid="{3A3292C7-51C8-4686-A828-9BB6BF87466B}" name="MaxCycles"/>
    <tableColumn id="6" xr3:uid="{B8A434A6-CA44-437C-83AB-49AA27682398}" name="Suffix"/>
    <tableColumn id="5" xr3:uid="{7669D394-6031-4692-A24C-5D8DDB3BD64D}" name="Mnemonic2"/>
    <tableColumn id="4" xr3:uid="{A225568A-FFC0-4F66-8E1B-0F3ECBB621C7}" name="JSON">
      <calculatedColumnFormula>_xlfn.CONCAT("""",A2, """ : { ""OpCode"" : """, B2, """, ""AddressingMode"": """,C2, """ }," )</calculatedColumnFormula>
    </tableColumn>
    <tableColumn id="8" xr3:uid="{8FDF1722-2689-4AB2-9E6C-56697A0234CD}" name="JSON2" dataDxfId="0">
      <calculatedColumnFormula>_xlfn.CONCAT("""",H2,""" : { ""OpCode"" : """,B2,""", ""AddressingMode"": """,C2,""", ""Format"": """,A2,""", ""Bytes"": """,D2,""", ""MinCycles"": """,E2,""", ""MaxCycles"": """,F2,""" },")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A6FC4E-56E0-412E-A64C-B00F59E23069}" name="Table4" displayName="Table4" ref="A1:B14" totalsRowShown="0">
  <autoFilter ref="A1:B14" xr:uid="{06A6FC4E-56E0-412E-A64C-B00F59E23069}"/>
  <tableColumns count="2">
    <tableColumn id="1" xr3:uid="{C63C16B5-B589-4B0A-B034-C87AC703BFEA}" name="Addressing Mode"/>
    <tableColumn id="2" xr3:uid="{7144A4D0-3AFA-468C-AC57-353D3F76EF53}" name="Ord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505B-0327-414D-B4B2-6907463C33E8}">
  <dimension ref="A1:J158"/>
  <sheetViews>
    <sheetView workbookViewId="0">
      <selection activeCell="A141" sqref="A2:A158"/>
    </sheetView>
  </sheetViews>
  <sheetFormatPr defaultRowHeight="15" x14ac:dyDescent="0.25"/>
  <cols>
    <col min="1" max="1" width="22.140625" bestFit="1" customWidth="1"/>
    <col min="2" max="2" width="16.7109375" bestFit="1" customWidth="1"/>
    <col min="3" max="3" width="18.5703125" bestFit="1" customWidth="1"/>
    <col min="4" max="4" width="8.140625" bestFit="1" customWidth="1"/>
    <col min="5" max="5" width="12.42578125" bestFit="1" customWidth="1"/>
    <col min="6" max="6" width="12.7109375" bestFit="1" customWidth="1"/>
    <col min="7" max="7" width="8.42578125" bestFit="1" customWidth="1"/>
    <col min="8" max="8" width="13.85546875" bestFit="1" customWidth="1"/>
    <col min="9" max="9" width="42.140625" hidden="1" customWidth="1"/>
    <col min="10" max="10" width="133.42578125" bestFit="1" customWidth="1"/>
  </cols>
  <sheetData>
    <row r="1" spans="1:10" x14ac:dyDescent="0.25">
      <c r="A1" t="s">
        <v>317</v>
      </c>
      <c r="B1" t="s">
        <v>318</v>
      </c>
      <c r="C1" t="s">
        <v>319</v>
      </c>
      <c r="D1" t="s">
        <v>334</v>
      </c>
      <c r="E1" t="s">
        <v>340</v>
      </c>
      <c r="F1" t="s">
        <v>341</v>
      </c>
      <c r="G1" t="s">
        <v>324</v>
      </c>
      <c r="H1" t="s">
        <v>321</v>
      </c>
      <c r="I1" t="s">
        <v>320</v>
      </c>
      <c r="J1" t="s">
        <v>335</v>
      </c>
    </row>
    <row r="2" spans="1:10" x14ac:dyDescent="0.25">
      <c r="A2" t="s">
        <v>107</v>
      </c>
      <c r="B2" t="s">
        <v>108</v>
      </c>
      <c r="C2" t="s">
        <v>58</v>
      </c>
      <c r="D2">
        <v>0</v>
      </c>
      <c r="E2">
        <v>2</v>
      </c>
      <c r="F2">
        <v>2</v>
      </c>
      <c r="H2" t="str">
        <f>_xlfn.CONCAT(LEFT(Table1[[#This Row],[Mnemonic]],3), Table1[[#This Row],[Suffix]])</f>
        <v>BRK</v>
      </c>
      <c r="I2" t="str">
        <f t="shared" ref="I2:I33" si="0">_xlfn.CONCAT("""",A2, """ : { ""OpCode"" : """, B2, """, ""AddressingMode"": """,C2, """ }," )</f>
        <v>"BRK" : { "OpCode" : "0x00", "AddressingMode": "Implied" },</v>
      </c>
      <c r="J2" t="str">
        <f t="shared" ref="J2:J65" si="1">_xlfn.CONCAT("""",H2,""" : { ""OpCode"" : """,B2,""", ""AddressingMode"": """,C2,""", ""Format"": """,A2,""", ""Bytes"": """,D2,""", ""MinCycles"": """,E2,""", ""MaxCycles"": """,F2,""" },")</f>
        <v>"BRK" : { "OpCode" : "0x00", "AddressingMode": "Implied", "Format": "BRK", "Bytes": "0", "MinCycles": "2", "MaxCycles": "2" },</v>
      </c>
    </row>
    <row r="3" spans="1:10" x14ac:dyDescent="0.25">
      <c r="A3" t="s">
        <v>153</v>
      </c>
      <c r="B3" t="s">
        <v>154</v>
      </c>
      <c r="C3" t="s">
        <v>20</v>
      </c>
      <c r="D3">
        <v>1</v>
      </c>
      <c r="E3">
        <v>5</v>
      </c>
      <c r="F3">
        <v>6</v>
      </c>
      <c r="G3" t="s">
        <v>332</v>
      </c>
      <c r="H3" t="str">
        <f>_xlfn.CONCAT(LEFT(Table1[[#This Row],[Mnemonic]],3), Table1[[#This Row],[Suffix]])</f>
        <v>ORA.i,X</v>
      </c>
      <c r="I3" t="str">
        <f t="shared" si="0"/>
        <v>"ORA ([d8],X)" : { "OpCode" : "0x01", "AddressingMode": "IndexedIndirectX" },</v>
      </c>
      <c r="J3" t="str">
        <f t="shared" si="1"/>
        <v>"ORA.i,X" : { "OpCode" : "0x01", "AddressingMode": "IndexedIndirectX", "Format": "ORA ([d8],X)", "Bytes": "1", "MinCycles": "5", "MaxCycles": "6" },</v>
      </c>
    </row>
    <row r="4" spans="1:10" x14ac:dyDescent="0.25">
      <c r="A4" t="s">
        <v>143</v>
      </c>
      <c r="B4" t="s">
        <v>144</v>
      </c>
      <c r="C4" t="s">
        <v>5</v>
      </c>
      <c r="D4">
        <v>1</v>
      </c>
      <c r="E4">
        <v>3</v>
      </c>
      <c r="F4">
        <v>3</v>
      </c>
      <c r="G4" t="s">
        <v>327</v>
      </c>
      <c r="H4" t="str">
        <f>_xlfn.CONCAT(LEFT(Table1[[#This Row],[Mnemonic]],3), Table1[[#This Row],[Suffix]])</f>
        <v>ORA.zp</v>
      </c>
      <c r="I4" t="str">
        <f t="shared" si="0"/>
        <v>"ORA [d8]" : { "OpCode" : "0x05", "AddressingMode": "ZeroPage" },</v>
      </c>
      <c r="J4" t="str">
        <f t="shared" si="1"/>
        <v>"ORA.zp" : { "OpCode" : "0x05", "AddressingMode": "ZeroPage", "Format": "ORA [d8]", "Bytes": "1", "MinCycles": "3", "MaxCycles": "3" },</v>
      </c>
    </row>
    <row r="5" spans="1:10" x14ac:dyDescent="0.25">
      <c r="A5" t="s">
        <v>160</v>
      </c>
      <c r="B5" t="s">
        <v>161</v>
      </c>
      <c r="C5" t="s">
        <v>5</v>
      </c>
      <c r="D5">
        <v>1</v>
      </c>
      <c r="E5">
        <v>3</v>
      </c>
      <c r="F5">
        <v>3</v>
      </c>
      <c r="G5" t="s">
        <v>327</v>
      </c>
      <c r="H5" t="str">
        <f>_xlfn.CONCAT(LEFT(Table1[[#This Row],[Mnemonic]],3), Table1[[#This Row],[Suffix]])</f>
        <v>ASL.zp</v>
      </c>
      <c r="I5" t="str">
        <f t="shared" si="0"/>
        <v>"ASL [d8]" : { "OpCode" : "0x06", "AddressingMode": "ZeroPage" },</v>
      </c>
      <c r="J5" t="str">
        <f t="shared" si="1"/>
        <v>"ASL.zp" : { "OpCode" : "0x06", "AddressingMode": "ZeroPage", "Format": "ASL [d8]", "Bytes": "1", "MinCycles": "3", "MaxCycles": "3" },</v>
      </c>
    </row>
    <row r="6" spans="1:10" x14ac:dyDescent="0.25">
      <c r="A6" t="s">
        <v>254</v>
      </c>
      <c r="B6" t="s">
        <v>255</v>
      </c>
      <c r="C6" t="s">
        <v>58</v>
      </c>
      <c r="D6">
        <v>0</v>
      </c>
      <c r="E6">
        <v>2</v>
      </c>
      <c r="F6">
        <v>2</v>
      </c>
      <c r="H6" t="str">
        <f>_xlfn.CONCAT(LEFT(Table1[[#This Row],[Mnemonic]],3), Table1[[#This Row],[Suffix]])</f>
        <v>PHP</v>
      </c>
      <c r="I6" t="str">
        <f t="shared" si="0"/>
        <v>"PHP" : { "OpCode" : "0x08", "AddressingMode": "Implied" },</v>
      </c>
      <c r="J6" t="str">
        <f t="shared" si="1"/>
        <v>"PHP" : { "OpCode" : "0x08", "AddressingMode": "Implied", "Format": "PHP", "Bytes": "0", "MinCycles": "2", "MaxCycles": "2" },</v>
      </c>
    </row>
    <row r="7" spans="1:10" x14ac:dyDescent="0.25">
      <c r="A7" t="s">
        <v>141</v>
      </c>
      <c r="B7" t="s">
        <v>142</v>
      </c>
      <c r="C7" t="s">
        <v>2</v>
      </c>
      <c r="D7">
        <v>1</v>
      </c>
      <c r="E7">
        <v>2</v>
      </c>
      <c r="F7">
        <v>2</v>
      </c>
      <c r="G7" t="s">
        <v>325</v>
      </c>
      <c r="H7" t="str">
        <f>_xlfn.CONCAT(LEFT(Table1[[#This Row],[Mnemonic]],3), Table1[[#This Row],[Suffix]])</f>
        <v>ORA.#</v>
      </c>
      <c r="I7" t="str">
        <f t="shared" si="0"/>
        <v>"ORA #[d8]" : { "OpCode" : "0x09", "AddressingMode": "Immediate" },</v>
      </c>
      <c r="J7" t="str">
        <f t="shared" si="1"/>
        <v>"ORA.#" : { "OpCode" : "0x09", "AddressingMode": "Immediate", "Format": "ORA #[d8]", "Bytes": "1", "MinCycles": "2", "MaxCycles": "2" },</v>
      </c>
    </row>
    <row r="8" spans="1:10" x14ac:dyDescent="0.25">
      <c r="A8" t="s">
        <v>157</v>
      </c>
      <c r="B8" t="s">
        <v>158</v>
      </c>
      <c r="C8" t="s">
        <v>159</v>
      </c>
      <c r="D8">
        <v>0</v>
      </c>
      <c r="E8">
        <v>2</v>
      </c>
      <c r="F8">
        <v>2</v>
      </c>
      <c r="H8" t="s">
        <v>336</v>
      </c>
      <c r="I8" t="str">
        <f t="shared" si="0"/>
        <v>"ASL A" : { "OpCode" : "0x0a", "AddressingMode": "Accumulator" },</v>
      </c>
      <c r="J8" t="str">
        <f t="shared" si="1"/>
        <v>"ASL.A" : { "OpCode" : "0x0a", "AddressingMode": "Accumulator", "Format": "ASL A", "Bytes": "0", "MinCycles": "2", "MaxCycles": "2" },</v>
      </c>
    </row>
    <row r="9" spans="1:10" x14ac:dyDescent="0.25">
      <c r="A9" t="s">
        <v>147</v>
      </c>
      <c r="B9" t="s">
        <v>148</v>
      </c>
      <c r="C9" t="s">
        <v>11</v>
      </c>
      <c r="D9">
        <v>2</v>
      </c>
      <c r="E9">
        <v>4</v>
      </c>
      <c r="F9">
        <v>4</v>
      </c>
      <c r="H9" t="str">
        <f>_xlfn.CONCAT(LEFT(Table1[[#This Row],[Mnemonic]],3), Table1[[#This Row],[Suffix]])</f>
        <v>ORA</v>
      </c>
      <c r="I9" t="str">
        <f t="shared" si="0"/>
        <v>"ORA [a16]" : { "OpCode" : "0x0d", "AddressingMode": "Absolute" },</v>
      </c>
      <c r="J9" t="str">
        <f t="shared" si="1"/>
        <v>"ORA" : { "OpCode" : "0x0d", "AddressingMode": "Absolute", "Format": "ORA [a16]", "Bytes": "2", "MinCycles": "4", "MaxCycles": "4" },</v>
      </c>
    </row>
    <row r="10" spans="1:10" x14ac:dyDescent="0.25">
      <c r="A10" t="s">
        <v>164</v>
      </c>
      <c r="B10" t="s">
        <v>165</v>
      </c>
      <c r="C10" t="s">
        <v>11</v>
      </c>
      <c r="D10">
        <v>2</v>
      </c>
      <c r="E10">
        <v>4</v>
      </c>
      <c r="F10">
        <v>4</v>
      </c>
      <c r="H10" t="str">
        <f>_xlfn.CONCAT(LEFT(Table1[[#This Row],[Mnemonic]],3), Table1[[#This Row],[Suffix]])</f>
        <v>ASL</v>
      </c>
      <c r="I10" t="str">
        <f t="shared" si="0"/>
        <v>"ASL [a16]" : { "OpCode" : "0x0e", "AddressingMode": "Absolute" },</v>
      </c>
      <c r="J10" t="str">
        <f t="shared" si="1"/>
        <v>"ASL" : { "OpCode" : "0x0e", "AddressingMode": "Absolute", "Format": "ASL [a16]", "Bytes": "2", "MinCycles": "4", "MaxCycles": "4" },</v>
      </c>
    </row>
    <row r="11" spans="1:10" x14ac:dyDescent="0.25">
      <c r="A11" t="s">
        <v>97</v>
      </c>
      <c r="B11" t="s">
        <v>98</v>
      </c>
      <c r="C11" t="s">
        <v>88</v>
      </c>
      <c r="D11">
        <v>1</v>
      </c>
      <c r="E11">
        <v>2</v>
      </c>
      <c r="F11">
        <v>4</v>
      </c>
      <c r="H11" t="str">
        <f>_xlfn.CONCAT(LEFT(Table1[[#This Row],[Mnemonic]],3), Table1[[#This Row],[Suffix]])</f>
        <v>BPL</v>
      </c>
      <c r="I11" t="str">
        <f t="shared" si="0"/>
        <v>"BPL [r8]" : { "OpCode" : "0x10", "AddressingMode": "Relative" },</v>
      </c>
      <c r="J11" t="str">
        <f t="shared" si="1"/>
        <v>"BPL" : { "OpCode" : "0x10", "AddressingMode": "Relative", "Format": "BPL [r8]", "Bytes": "1", "MinCycles": "2", "MaxCycles": "4" },</v>
      </c>
    </row>
    <row r="12" spans="1:10" x14ac:dyDescent="0.25">
      <c r="A12" t="s">
        <v>155</v>
      </c>
      <c r="B12" t="s">
        <v>156</v>
      </c>
      <c r="C12" t="s">
        <v>23</v>
      </c>
      <c r="D12">
        <v>1</v>
      </c>
      <c r="E12">
        <v>6</v>
      </c>
      <c r="F12">
        <v>6</v>
      </c>
      <c r="G12" t="s">
        <v>333</v>
      </c>
      <c r="H12" t="str">
        <f>_xlfn.CONCAT(LEFT(Table1[[#This Row],[Mnemonic]],3), Table1[[#This Row],[Suffix]])</f>
        <v>ORA.i,Y</v>
      </c>
      <c r="I12" t="str">
        <f t="shared" si="0"/>
        <v>"ORA ([d8]),Y" : { "OpCode" : "0x11", "AddressingMode": "IndexedIndirectY" },</v>
      </c>
      <c r="J12" t="str">
        <f t="shared" si="1"/>
        <v>"ORA.i,Y" : { "OpCode" : "0x11", "AddressingMode": "IndexedIndirectY", "Format": "ORA ([d8]),Y", "Bytes": "1", "MinCycles": "6", "MaxCycles": "6" },</v>
      </c>
    </row>
    <row r="13" spans="1:10" x14ac:dyDescent="0.25">
      <c r="A13" t="s">
        <v>145</v>
      </c>
      <c r="B13" t="s">
        <v>146</v>
      </c>
      <c r="C13" t="s">
        <v>8</v>
      </c>
      <c r="D13">
        <v>1</v>
      </c>
      <c r="E13">
        <v>4</v>
      </c>
      <c r="F13">
        <v>4</v>
      </c>
      <c r="G13" t="s">
        <v>329</v>
      </c>
      <c r="H13" t="str">
        <f>_xlfn.CONCAT(LEFT(Table1[[#This Row],[Mnemonic]],3), Table1[[#This Row],[Suffix]])</f>
        <v>ORA.zp,X</v>
      </c>
      <c r="I13" t="str">
        <f t="shared" si="0"/>
        <v>"ORA [d8],X" : { "OpCode" : "0x15", "AddressingMode": "ZeroPageX" },</v>
      </c>
      <c r="J13" t="str">
        <f t="shared" si="1"/>
        <v>"ORA.zp,X" : { "OpCode" : "0x15", "AddressingMode": "ZeroPageX", "Format": "ORA [d8],X", "Bytes": "1", "MinCycles": "4", "MaxCycles": "4" },</v>
      </c>
    </row>
    <row r="14" spans="1:10" x14ac:dyDescent="0.25">
      <c r="A14" t="s">
        <v>162</v>
      </c>
      <c r="B14" t="s">
        <v>163</v>
      </c>
      <c r="C14" t="s">
        <v>8</v>
      </c>
      <c r="D14">
        <v>1</v>
      </c>
      <c r="E14">
        <v>4</v>
      </c>
      <c r="F14">
        <v>4</v>
      </c>
      <c r="G14" t="s">
        <v>329</v>
      </c>
      <c r="H14" t="str">
        <f>_xlfn.CONCAT(LEFT(Table1[[#This Row],[Mnemonic]],3), Table1[[#This Row],[Suffix]])</f>
        <v>ASL.zp,X</v>
      </c>
      <c r="I14" t="str">
        <f t="shared" si="0"/>
        <v>"ASL [d8],X" : { "OpCode" : "0x16", "AddressingMode": "ZeroPageX" },</v>
      </c>
      <c r="J14" t="str">
        <f t="shared" si="1"/>
        <v>"ASL.zp,X" : { "OpCode" : "0x16", "AddressingMode": "ZeroPageX", "Format": "ASL [d8],X", "Bytes": "1", "MinCycles": "4", "MaxCycles": "4" },</v>
      </c>
    </row>
    <row r="15" spans="1:10" x14ac:dyDescent="0.25">
      <c r="A15" t="s">
        <v>67</v>
      </c>
      <c r="B15" t="s">
        <v>68</v>
      </c>
      <c r="C15" t="s">
        <v>58</v>
      </c>
      <c r="D15">
        <v>0</v>
      </c>
      <c r="E15">
        <v>2</v>
      </c>
      <c r="F15">
        <v>2</v>
      </c>
      <c r="H15" t="str">
        <f>_xlfn.CONCAT(LEFT(Table1[[#This Row],[Mnemonic]],3), Table1[[#This Row],[Suffix]])</f>
        <v>CLC</v>
      </c>
      <c r="I15" t="str">
        <f t="shared" si="0"/>
        <v>"CLC" : { "OpCode" : "0x18", "AddressingMode": "Implied" },</v>
      </c>
      <c r="J15" t="str">
        <f t="shared" si="1"/>
        <v>"CLC" : { "OpCode" : "0x18", "AddressingMode": "Implied", "Format": "CLC", "Bytes": "0", "MinCycles": "2", "MaxCycles": "2" },</v>
      </c>
    </row>
    <row r="16" spans="1:10" x14ac:dyDescent="0.25">
      <c r="A16" t="s">
        <v>151</v>
      </c>
      <c r="B16" t="s">
        <v>152</v>
      </c>
      <c r="C16" t="s">
        <v>17</v>
      </c>
      <c r="D16">
        <v>2</v>
      </c>
      <c r="E16">
        <v>4</v>
      </c>
      <c r="F16">
        <v>5</v>
      </c>
      <c r="G16" t="s">
        <v>331</v>
      </c>
      <c r="H16" t="str">
        <f>_xlfn.CONCAT(LEFT(Table1[[#This Row],[Mnemonic]],3), Table1[[#This Row],[Suffix]])</f>
        <v>ORA,Y</v>
      </c>
      <c r="I16" t="str">
        <f t="shared" si="0"/>
        <v>"ORA [a16],Y" : { "OpCode" : "0x19", "AddressingMode": "AbsoluteY" },</v>
      </c>
      <c r="J16" t="str">
        <f t="shared" si="1"/>
        <v>"ORA,Y" : { "OpCode" : "0x19", "AddressingMode": "AbsoluteY", "Format": "ORA [a16],Y", "Bytes": "2", "MinCycles": "4", "MaxCycles": "5" },</v>
      </c>
    </row>
    <row r="17" spans="1:10" x14ac:dyDescent="0.25">
      <c r="A17" t="s">
        <v>149</v>
      </c>
      <c r="B17" t="s">
        <v>150</v>
      </c>
      <c r="C17" t="s">
        <v>14</v>
      </c>
      <c r="D17">
        <v>2</v>
      </c>
      <c r="E17">
        <v>4</v>
      </c>
      <c r="F17">
        <v>5</v>
      </c>
      <c r="G17" t="s">
        <v>330</v>
      </c>
      <c r="H17" t="str">
        <f>_xlfn.CONCAT(LEFT(Table1[[#This Row],[Mnemonic]],3), Table1[[#This Row],[Suffix]])</f>
        <v>ORA,X</v>
      </c>
      <c r="I17" t="str">
        <f t="shared" si="0"/>
        <v>"ORA [a16],X" : { "OpCode" : "0x1d", "AddressingMode": "AbsoluteX" },</v>
      </c>
      <c r="J17" t="str">
        <f t="shared" si="1"/>
        <v>"ORA,X" : { "OpCode" : "0x1d", "AddressingMode": "AbsoluteX", "Format": "ORA [a16],X", "Bytes": "2", "MinCycles": "4", "MaxCycles": "5" },</v>
      </c>
    </row>
    <row r="18" spans="1:10" x14ac:dyDescent="0.25">
      <c r="A18" t="s">
        <v>166</v>
      </c>
      <c r="B18" t="s">
        <v>167</v>
      </c>
      <c r="C18" t="s">
        <v>14</v>
      </c>
      <c r="D18">
        <v>2</v>
      </c>
      <c r="E18">
        <v>4</v>
      </c>
      <c r="F18">
        <v>5</v>
      </c>
      <c r="G18" t="s">
        <v>330</v>
      </c>
      <c r="H18" t="str">
        <f>_xlfn.CONCAT(LEFT(Table1[[#This Row],[Mnemonic]],3), Table1[[#This Row],[Suffix]])</f>
        <v>ASL,X</v>
      </c>
      <c r="I18" t="str">
        <f t="shared" si="0"/>
        <v>"ASL [a16],X" : { "OpCode" : "0x1e", "AddressingMode": "AbsoluteX" },</v>
      </c>
      <c r="J18" t="str">
        <f t="shared" si="1"/>
        <v>"ASL,X" : { "OpCode" : "0x1e", "AddressingMode": "AbsoluteX", "Format": "ASL [a16],X", "Bytes": "2", "MinCycles": "4", "MaxCycles": "5" },</v>
      </c>
    </row>
    <row r="19" spans="1:10" x14ac:dyDescent="0.25">
      <c r="A19" t="s">
        <v>84</v>
      </c>
      <c r="B19" t="s">
        <v>85</v>
      </c>
      <c r="C19" t="s">
        <v>11</v>
      </c>
      <c r="D19">
        <v>2</v>
      </c>
      <c r="E19">
        <v>4</v>
      </c>
      <c r="F19">
        <v>4</v>
      </c>
      <c r="H19" t="str">
        <f>_xlfn.CONCAT(LEFT(Table1[[#This Row],[Mnemonic]],3), Table1[[#This Row],[Suffix]])</f>
        <v>JSR</v>
      </c>
      <c r="I19" t="str">
        <f t="shared" si="0"/>
        <v>"JSR [a16]" : { "OpCode" : "0x20", "AddressingMode": "Absolute" },</v>
      </c>
      <c r="J19" t="str">
        <f t="shared" si="1"/>
        <v>"JSR" : { "OpCode" : "0x20", "AddressingMode": "Absolute", "Format": "JSR [a16]", "Bytes": "2", "MinCycles": "4", "MaxCycles": "4" },</v>
      </c>
    </row>
    <row r="20" spans="1:10" x14ac:dyDescent="0.25">
      <c r="A20" t="s">
        <v>121</v>
      </c>
      <c r="B20" t="s">
        <v>122</v>
      </c>
      <c r="C20" t="s">
        <v>20</v>
      </c>
      <c r="D20">
        <v>1</v>
      </c>
      <c r="E20">
        <v>5</v>
      </c>
      <c r="F20">
        <v>6</v>
      </c>
      <c r="G20" t="s">
        <v>332</v>
      </c>
      <c r="H20" t="str">
        <f>_xlfn.CONCAT(LEFT(Table1[[#This Row],[Mnemonic]],3), Table1[[#This Row],[Suffix]])</f>
        <v>AND.i,X</v>
      </c>
      <c r="I20" t="str">
        <f t="shared" si="0"/>
        <v>"AND ([d8],X)" : { "OpCode" : "0x21", "AddressingMode": "IndexedIndirectX" },</v>
      </c>
      <c r="J20" t="str">
        <f t="shared" si="1"/>
        <v>"AND.i,X" : { "OpCode" : "0x21", "AddressingMode": "IndexedIndirectX", "Format": "AND ([d8],X)", "Bytes": "1", "MinCycles": "5", "MaxCycles": "6" },</v>
      </c>
    </row>
    <row r="21" spans="1:10" x14ac:dyDescent="0.25">
      <c r="A21" t="s">
        <v>198</v>
      </c>
      <c r="B21" t="s">
        <v>199</v>
      </c>
      <c r="C21" t="s">
        <v>5</v>
      </c>
      <c r="D21">
        <v>1</v>
      </c>
      <c r="E21">
        <v>3</v>
      </c>
      <c r="F21">
        <v>3</v>
      </c>
      <c r="G21" t="s">
        <v>327</v>
      </c>
      <c r="H21" t="str">
        <f>_xlfn.CONCAT(LEFT(Table1[[#This Row],[Mnemonic]],3), Table1[[#This Row],[Suffix]])</f>
        <v>BIT.zp</v>
      </c>
      <c r="I21" t="str">
        <f t="shared" si="0"/>
        <v>"BIT [d8]" : { "OpCode" : "0x24", "AddressingMode": "ZeroPage" },</v>
      </c>
      <c r="J21" t="str">
        <f t="shared" si="1"/>
        <v>"BIT.zp" : { "OpCode" : "0x24", "AddressingMode": "ZeroPage", "Format": "BIT [d8]", "Bytes": "1", "MinCycles": "3", "MaxCycles": "3" },</v>
      </c>
    </row>
    <row r="22" spans="1:10" x14ac:dyDescent="0.25">
      <c r="A22" t="s">
        <v>111</v>
      </c>
      <c r="B22" t="s">
        <v>112</v>
      </c>
      <c r="C22" t="s">
        <v>5</v>
      </c>
      <c r="D22">
        <v>1</v>
      </c>
      <c r="E22">
        <v>3</v>
      </c>
      <c r="F22">
        <v>3</v>
      </c>
      <c r="G22" t="s">
        <v>327</v>
      </c>
      <c r="H22" t="str">
        <f>_xlfn.CONCAT(LEFT(Table1[[#This Row],[Mnemonic]],3), Table1[[#This Row],[Suffix]])</f>
        <v>AND.zp</v>
      </c>
      <c r="I22" t="str">
        <f t="shared" si="0"/>
        <v>"AND [d8]" : { "OpCode" : "0x25", "AddressingMode": "ZeroPage" },</v>
      </c>
      <c r="J22" t="str">
        <f t="shared" si="1"/>
        <v>"AND.zp" : { "OpCode" : "0x25", "AddressingMode": "ZeroPage", "Format": "AND [d8]", "Bytes": "1", "MinCycles": "3", "MaxCycles": "3" },</v>
      </c>
    </row>
    <row r="23" spans="1:10" x14ac:dyDescent="0.25">
      <c r="A23" t="s">
        <v>180</v>
      </c>
      <c r="B23" t="s">
        <v>181</v>
      </c>
      <c r="C23" t="s">
        <v>5</v>
      </c>
      <c r="D23">
        <v>1</v>
      </c>
      <c r="E23">
        <v>3</v>
      </c>
      <c r="F23">
        <v>3</v>
      </c>
      <c r="G23" t="s">
        <v>327</v>
      </c>
      <c r="H23" t="str">
        <f>_xlfn.CONCAT(LEFT(Table1[[#This Row],[Mnemonic]],3), Table1[[#This Row],[Suffix]])</f>
        <v>ROL.zp</v>
      </c>
      <c r="I23" t="str">
        <f t="shared" si="0"/>
        <v>"ROL [d8]" : { "OpCode" : "0x26", "AddressingMode": "ZeroPage" },</v>
      </c>
      <c r="J23" t="str">
        <f t="shared" si="1"/>
        <v>"ROL.zp" : { "OpCode" : "0x26", "AddressingMode": "ZeroPage", "Format": "ROL [d8]", "Bytes": "1", "MinCycles": "3", "MaxCycles": "3" },</v>
      </c>
    </row>
    <row r="24" spans="1:10" x14ac:dyDescent="0.25">
      <c r="A24" t="s">
        <v>256</v>
      </c>
      <c r="B24" t="s">
        <v>257</v>
      </c>
      <c r="C24" t="s">
        <v>58</v>
      </c>
      <c r="D24">
        <v>0</v>
      </c>
      <c r="E24">
        <v>2</v>
      </c>
      <c r="F24">
        <v>2</v>
      </c>
      <c r="H24" t="str">
        <f>_xlfn.CONCAT(LEFT(Table1[[#This Row],[Mnemonic]],3), Table1[[#This Row],[Suffix]])</f>
        <v>PLP</v>
      </c>
      <c r="I24" t="str">
        <f t="shared" si="0"/>
        <v>"PLP" : { "OpCode" : "0x28", "AddressingMode": "Implied" },</v>
      </c>
      <c r="J24" t="str">
        <f t="shared" si="1"/>
        <v>"PLP" : { "OpCode" : "0x28", "AddressingMode": "Implied", "Format": "PLP", "Bytes": "0", "MinCycles": "2", "MaxCycles": "2" },</v>
      </c>
    </row>
    <row r="25" spans="1:10" x14ac:dyDescent="0.25">
      <c r="A25" t="s">
        <v>109</v>
      </c>
      <c r="B25" t="s">
        <v>110</v>
      </c>
      <c r="C25" t="s">
        <v>2</v>
      </c>
      <c r="D25">
        <v>1</v>
      </c>
      <c r="E25">
        <v>2</v>
      </c>
      <c r="F25">
        <v>2</v>
      </c>
      <c r="G25" t="s">
        <v>325</v>
      </c>
      <c r="H25" t="str">
        <f>_xlfn.CONCAT(LEFT(Table1[[#This Row],[Mnemonic]],3), Table1[[#This Row],[Suffix]])</f>
        <v>AND.#</v>
      </c>
      <c r="I25" t="str">
        <f t="shared" si="0"/>
        <v>"AND #[d8]" : { "OpCode" : "0x29", "AddressingMode": "Immediate" },</v>
      </c>
      <c r="J25" t="str">
        <f t="shared" si="1"/>
        <v>"AND.#" : { "OpCode" : "0x29", "AddressingMode": "Immediate", "Format": "AND #[d8]", "Bytes": "1", "MinCycles": "2", "MaxCycles": "2" },</v>
      </c>
    </row>
    <row r="26" spans="1:10" x14ac:dyDescent="0.25">
      <c r="A26" t="s">
        <v>178</v>
      </c>
      <c r="B26" t="s">
        <v>179</v>
      </c>
      <c r="C26" t="s">
        <v>159</v>
      </c>
      <c r="D26">
        <v>0</v>
      </c>
      <c r="E26">
        <v>2</v>
      </c>
      <c r="F26">
        <v>2</v>
      </c>
      <c r="H26" t="s">
        <v>338</v>
      </c>
      <c r="I26" t="str">
        <f t="shared" si="0"/>
        <v>"ROL A" : { "OpCode" : "0x2a", "AddressingMode": "Accumulator" },</v>
      </c>
      <c r="J26" t="str">
        <f t="shared" si="1"/>
        <v>"ROL.A" : { "OpCode" : "0x2a", "AddressingMode": "Accumulator", "Format": "ROL A", "Bytes": "0", "MinCycles": "2", "MaxCycles": "2" },</v>
      </c>
    </row>
    <row r="27" spans="1:10" x14ac:dyDescent="0.25">
      <c r="A27" t="s">
        <v>200</v>
      </c>
      <c r="B27" t="s">
        <v>201</v>
      </c>
      <c r="C27" t="s">
        <v>11</v>
      </c>
      <c r="D27">
        <v>2</v>
      </c>
      <c r="E27">
        <v>4</v>
      </c>
      <c r="F27">
        <v>4</v>
      </c>
      <c r="H27" t="str">
        <f>_xlfn.CONCAT(LEFT(Table1[[#This Row],[Mnemonic]],3), Table1[[#This Row],[Suffix]])</f>
        <v>BIT</v>
      </c>
      <c r="I27" t="str">
        <f t="shared" si="0"/>
        <v>"BIT [a16]" : { "OpCode" : "0x2c", "AddressingMode": "Absolute" },</v>
      </c>
      <c r="J27" t="str">
        <f t="shared" si="1"/>
        <v>"BIT" : { "OpCode" : "0x2c", "AddressingMode": "Absolute", "Format": "BIT [a16]", "Bytes": "2", "MinCycles": "4", "MaxCycles": "4" },</v>
      </c>
    </row>
    <row r="28" spans="1:10" x14ac:dyDescent="0.25">
      <c r="A28" t="s">
        <v>115</v>
      </c>
      <c r="B28" t="s">
        <v>116</v>
      </c>
      <c r="C28" t="s">
        <v>11</v>
      </c>
      <c r="D28">
        <v>2</v>
      </c>
      <c r="E28">
        <v>4</v>
      </c>
      <c r="F28">
        <v>4</v>
      </c>
      <c r="H28" t="str">
        <f>_xlfn.CONCAT(LEFT(Table1[[#This Row],[Mnemonic]],3), Table1[[#This Row],[Suffix]])</f>
        <v>AND</v>
      </c>
      <c r="I28" t="str">
        <f t="shared" si="0"/>
        <v>"AND [a16]" : { "OpCode" : "0x2d", "AddressingMode": "Absolute" },</v>
      </c>
      <c r="J28" t="str">
        <f t="shared" si="1"/>
        <v>"AND" : { "OpCode" : "0x2d", "AddressingMode": "Absolute", "Format": "AND [a16]", "Bytes": "2", "MinCycles": "4", "MaxCycles": "4" },</v>
      </c>
    </row>
    <row r="29" spans="1:10" x14ac:dyDescent="0.25">
      <c r="A29" t="s">
        <v>184</v>
      </c>
      <c r="B29" t="s">
        <v>185</v>
      </c>
      <c r="C29" t="s">
        <v>11</v>
      </c>
      <c r="D29">
        <v>2</v>
      </c>
      <c r="E29">
        <v>4</v>
      </c>
      <c r="F29">
        <v>4</v>
      </c>
      <c r="H29" t="str">
        <f>_xlfn.CONCAT(LEFT(Table1[[#This Row],[Mnemonic]],3), Table1[[#This Row],[Suffix]])</f>
        <v>ROL</v>
      </c>
      <c r="I29" t="str">
        <f t="shared" si="0"/>
        <v>"ROL [a16]" : { "OpCode" : "0x2e", "AddressingMode": "Absolute" },</v>
      </c>
      <c r="J29" t="str">
        <f t="shared" si="1"/>
        <v>"ROL" : { "OpCode" : "0x2e", "AddressingMode": "Absolute", "Format": "ROL [a16]", "Bytes": "2", "MinCycles": "4", "MaxCycles": "4" },</v>
      </c>
    </row>
    <row r="30" spans="1:10" x14ac:dyDescent="0.25">
      <c r="A30" t="s">
        <v>95</v>
      </c>
      <c r="B30" t="s">
        <v>96</v>
      </c>
      <c r="C30" t="s">
        <v>88</v>
      </c>
      <c r="D30">
        <v>1</v>
      </c>
      <c r="E30">
        <v>2</v>
      </c>
      <c r="F30">
        <v>4</v>
      </c>
      <c r="H30" t="str">
        <f>_xlfn.CONCAT(LEFT(Table1[[#This Row],[Mnemonic]],3), Table1[[#This Row],[Suffix]])</f>
        <v>BMI</v>
      </c>
      <c r="I30" t="str">
        <f t="shared" si="0"/>
        <v>"BMI [r8]" : { "OpCode" : "0x30", "AddressingMode": "Relative" },</v>
      </c>
      <c r="J30" t="str">
        <f t="shared" si="1"/>
        <v>"BMI" : { "OpCode" : "0x30", "AddressingMode": "Relative", "Format": "BMI [r8]", "Bytes": "1", "MinCycles": "2", "MaxCycles": "4" },</v>
      </c>
    </row>
    <row r="31" spans="1:10" x14ac:dyDescent="0.25">
      <c r="A31" t="s">
        <v>123</v>
      </c>
      <c r="B31" t="s">
        <v>124</v>
      </c>
      <c r="C31" t="s">
        <v>23</v>
      </c>
      <c r="D31">
        <v>1</v>
      </c>
      <c r="E31">
        <v>6</v>
      </c>
      <c r="F31">
        <v>6</v>
      </c>
      <c r="G31" t="s">
        <v>333</v>
      </c>
      <c r="H31" t="str">
        <f>_xlfn.CONCAT(LEFT(Table1[[#This Row],[Mnemonic]],3), Table1[[#This Row],[Suffix]])</f>
        <v>AND.i,Y</v>
      </c>
      <c r="I31" t="str">
        <f t="shared" si="0"/>
        <v>"AND ([d8]),Y" : { "OpCode" : "0x31", "AddressingMode": "IndexedIndirectY" },</v>
      </c>
      <c r="J31" t="str">
        <f t="shared" si="1"/>
        <v>"AND.i,Y" : { "OpCode" : "0x31", "AddressingMode": "IndexedIndirectY", "Format": "AND ([d8]),Y", "Bytes": "1", "MinCycles": "6", "MaxCycles": "6" },</v>
      </c>
    </row>
    <row r="32" spans="1:10" x14ac:dyDescent="0.25">
      <c r="A32" t="s">
        <v>113</v>
      </c>
      <c r="B32" t="s">
        <v>114</v>
      </c>
      <c r="C32" t="s">
        <v>8</v>
      </c>
      <c r="D32">
        <v>1</v>
      </c>
      <c r="E32">
        <v>4</v>
      </c>
      <c r="F32">
        <v>4</v>
      </c>
      <c r="G32" t="s">
        <v>329</v>
      </c>
      <c r="H32" t="str">
        <f>_xlfn.CONCAT(LEFT(Table1[[#This Row],[Mnemonic]],3), Table1[[#This Row],[Suffix]])</f>
        <v>AND.zp,X</v>
      </c>
      <c r="I32" t="str">
        <f t="shared" si="0"/>
        <v>"AND [d8],X" : { "OpCode" : "0x35", "AddressingMode": "ZeroPageX" },</v>
      </c>
      <c r="J32" t="str">
        <f t="shared" si="1"/>
        <v>"AND.zp,X" : { "OpCode" : "0x35", "AddressingMode": "ZeroPageX", "Format": "AND [d8],X", "Bytes": "1", "MinCycles": "4", "MaxCycles": "4" },</v>
      </c>
    </row>
    <row r="33" spans="1:10" x14ac:dyDescent="0.25">
      <c r="A33" t="s">
        <v>182</v>
      </c>
      <c r="B33" t="s">
        <v>183</v>
      </c>
      <c r="C33" t="s">
        <v>8</v>
      </c>
      <c r="D33">
        <v>1</v>
      </c>
      <c r="E33">
        <v>4</v>
      </c>
      <c r="F33">
        <v>4</v>
      </c>
      <c r="G33" t="s">
        <v>329</v>
      </c>
      <c r="H33" t="str">
        <f>_xlfn.CONCAT(LEFT(Table1[[#This Row],[Mnemonic]],3), Table1[[#This Row],[Suffix]])</f>
        <v>ROL.zp,X</v>
      </c>
      <c r="I33" t="str">
        <f t="shared" si="0"/>
        <v>"ROL [d8],X" : { "OpCode" : "0x36", "AddressingMode": "ZeroPageX" },</v>
      </c>
      <c r="J33" t="str">
        <f t="shared" si="1"/>
        <v>"ROL.zp,X" : { "OpCode" : "0x36", "AddressingMode": "ZeroPageX", "Format": "ROL [d8],X", "Bytes": "1", "MinCycles": "4", "MaxCycles": "4" },</v>
      </c>
    </row>
    <row r="34" spans="1:10" x14ac:dyDescent="0.25">
      <c r="A34" t="s">
        <v>65</v>
      </c>
      <c r="B34" t="s">
        <v>66</v>
      </c>
      <c r="C34" t="s">
        <v>58</v>
      </c>
      <c r="D34">
        <v>0</v>
      </c>
      <c r="E34">
        <v>2</v>
      </c>
      <c r="F34">
        <v>2</v>
      </c>
      <c r="H34" t="str">
        <f>_xlfn.CONCAT(LEFT(Table1[[#This Row],[Mnemonic]],3), Table1[[#This Row],[Suffix]])</f>
        <v>SEC</v>
      </c>
      <c r="I34" t="str">
        <f t="shared" ref="I34:I65" si="2">_xlfn.CONCAT("""",A34, """ : { ""OpCode"" : """, B34, """, ""AddressingMode"": """,C34, """ }," )</f>
        <v>"SEC" : { "OpCode" : "0x38", "AddressingMode": "Implied" },</v>
      </c>
      <c r="J34" t="str">
        <f t="shared" si="1"/>
        <v>"SEC" : { "OpCode" : "0x38", "AddressingMode": "Implied", "Format": "SEC", "Bytes": "0", "MinCycles": "2", "MaxCycles": "2" },</v>
      </c>
    </row>
    <row r="35" spans="1:10" x14ac:dyDescent="0.25">
      <c r="A35" t="s">
        <v>119</v>
      </c>
      <c r="B35" t="s">
        <v>120</v>
      </c>
      <c r="C35" t="s">
        <v>17</v>
      </c>
      <c r="D35">
        <v>2</v>
      </c>
      <c r="E35">
        <v>4</v>
      </c>
      <c r="F35">
        <v>5</v>
      </c>
      <c r="G35" t="s">
        <v>331</v>
      </c>
      <c r="H35" t="str">
        <f>_xlfn.CONCAT(LEFT(Table1[[#This Row],[Mnemonic]],3), Table1[[#This Row],[Suffix]])</f>
        <v>AND,Y</v>
      </c>
      <c r="I35" t="str">
        <f t="shared" si="2"/>
        <v>"AND [a16],Y" : { "OpCode" : "0x39", "AddressingMode": "AbsoluteY" },</v>
      </c>
      <c r="J35" t="str">
        <f t="shared" si="1"/>
        <v>"AND,Y" : { "OpCode" : "0x39", "AddressingMode": "AbsoluteY", "Format": "AND [a16],Y", "Bytes": "2", "MinCycles": "4", "MaxCycles": "5" },</v>
      </c>
    </row>
    <row r="36" spans="1:10" x14ac:dyDescent="0.25">
      <c r="A36" t="s">
        <v>117</v>
      </c>
      <c r="B36" t="s">
        <v>118</v>
      </c>
      <c r="C36" t="s">
        <v>14</v>
      </c>
      <c r="D36">
        <v>2</v>
      </c>
      <c r="E36">
        <v>4</v>
      </c>
      <c r="F36">
        <v>5</v>
      </c>
      <c r="G36" t="s">
        <v>330</v>
      </c>
      <c r="H36" t="str">
        <f>_xlfn.CONCAT(LEFT(Table1[[#This Row],[Mnemonic]],3), Table1[[#This Row],[Suffix]])</f>
        <v>AND,X</v>
      </c>
      <c r="I36" t="str">
        <f t="shared" si="2"/>
        <v>"AND [a16],X" : { "OpCode" : "0x3d", "AddressingMode": "AbsoluteX" },</v>
      </c>
      <c r="J36" t="str">
        <f t="shared" si="1"/>
        <v>"AND,X" : { "OpCode" : "0x3d", "AddressingMode": "AbsoluteX", "Format": "AND [a16],X", "Bytes": "2", "MinCycles": "4", "MaxCycles": "5" },</v>
      </c>
    </row>
    <row r="37" spans="1:10" x14ac:dyDescent="0.25">
      <c r="A37" t="s">
        <v>186</v>
      </c>
      <c r="B37" t="s">
        <v>187</v>
      </c>
      <c r="C37" t="s">
        <v>14</v>
      </c>
      <c r="D37">
        <v>2</v>
      </c>
      <c r="E37">
        <v>4</v>
      </c>
      <c r="F37">
        <v>5</v>
      </c>
      <c r="G37" t="s">
        <v>330</v>
      </c>
      <c r="H37" t="str">
        <f>_xlfn.CONCAT(LEFT(Table1[[#This Row],[Mnemonic]],3), Table1[[#This Row],[Suffix]])</f>
        <v>ROL,X</v>
      </c>
      <c r="I37" t="str">
        <f t="shared" si="2"/>
        <v>"ROL [a16],X" : { "OpCode" : "0x3e", "AddressingMode": "AbsoluteX" },</v>
      </c>
      <c r="J37" t="str">
        <f t="shared" si="1"/>
        <v>"ROL,X" : { "OpCode" : "0x3e", "AddressingMode": "AbsoluteX", "Format": "ROL [a16],X", "Bytes": "2", "MinCycles": "4", "MaxCycles": "5" },</v>
      </c>
    </row>
    <row r="38" spans="1:10" x14ac:dyDescent="0.25">
      <c r="A38" t="s">
        <v>103</v>
      </c>
      <c r="B38" t="s">
        <v>104</v>
      </c>
      <c r="C38" t="s">
        <v>58</v>
      </c>
      <c r="D38">
        <v>0</v>
      </c>
      <c r="E38">
        <v>2</v>
      </c>
      <c r="F38">
        <v>2</v>
      </c>
      <c r="H38" t="str">
        <f>_xlfn.CONCAT(LEFT(Table1[[#This Row],[Mnemonic]],3), Table1[[#This Row],[Suffix]])</f>
        <v>RTI</v>
      </c>
      <c r="I38" t="str">
        <f t="shared" si="2"/>
        <v>"RTI" : { "OpCode" : "0x40", "AddressingMode": "Implied" },</v>
      </c>
      <c r="J38" t="str">
        <f t="shared" si="1"/>
        <v>"RTI" : { "OpCode" : "0x40", "AddressingMode": "Implied", "Format": "RTI", "Bytes": "0", "MinCycles": "2", "MaxCycles": "2" },</v>
      </c>
    </row>
    <row r="39" spans="1:10" x14ac:dyDescent="0.25">
      <c r="A39" t="s">
        <v>137</v>
      </c>
      <c r="B39" t="s">
        <v>138</v>
      </c>
      <c r="C39" t="s">
        <v>20</v>
      </c>
      <c r="D39">
        <v>1</v>
      </c>
      <c r="E39">
        <v>5</v>
      </c>
      <c r="F39">
        <v>6</v>
      </c>
      <c r="G39" t="s">
        <v>332</v>
      </c>
      <c r="H39" t="str">
        <f>_xlfn.CONCAT(LEFT(Table1[[#This Row],[Mnemonic]],3), Table1[[#This Row],[Suffix]])</f>
        <v>EOR.i,X</v>
      </c>
      <c r="I39" t="str">
        <f t="shared" si="2"/>
        <v>"EOR ([d8],X)" : { "OpCode" : "0x41", "AddressingMode": "IndexedIndirectX" },</v>
      </c>
      <c r="J39" t="str">
        <f t="shared" si="1"/>
        <v>"EOR.i,X" : { "OpCode" : "0x41", "AddressingMode": "IndexedIndirectX", "Format": "EOR ([d8],X)", "Bytes": "1", "MinCycles": "5", "MaxCycles": "6" },</v>
      </c>
    </row>
    <row r="40" spans="1:10" x14ac:dyDescent="0.25">
      <c r="A40" t="s">
        <v>127</v>
      </c>
      <c r="B40" t="s">
        <v>128</v>
      </c>
      <c r="C40" t="s">
        <v>5</v>
      </c>
      <c r="D40">
        <v>1</v>
      </c>
      <c r="E40">
        <v>3</v>
      </c>
      <c r="F40">
        <v>3</v>
      </c>
      <c r="G40" t="s">
        <v>327</v>
      </c>
      <c r="H40" t="str">
        <f>_xlfn.CONCAT(LEFT(Table1[[#This Row],[Mnemonic]],3), Table1[[#This Row],[Suffix]])</f>
        <v>EOR.zp</v>
      </c>
      <c r="I40" t="str">
        <f t="shared" si="2"/>
        <v>"EOR [d8]" : { "OpCode" : "0x45", "AddressingMode": "ZeroPage" },</v>
      </c>
      <c r="J40" t="str">
        <f t="shared" si="1"/>
        <v>"EOR.zp" : { "OpCode" : "0x45", "AddressingMode": "ZeroPage", "Format": "EOR [d8]", "Bytes": "1", "MinCycles": "3", "MaxCycles": "3" },</v>
      </c>
    </row>
    <row r="41" spans="1:10" x14ac:dyDescent="0.25">
      <c r="A41" t="s">
        <v>170</v>
      </c>
      <c r="B41" t="s">
        <v>171</v>
      </c>
      <c r="C41" t="s">
        <v>5</v>
      </c>
      <c r="D41">
        <v>1</v>
      </c>
      <c r="E41">
        <v>3</v>
      </c>
      <c r="F41">
        <v>3</v>
      </c>
      <c r="G41" t="s">
        <v>327</v>
      </c>
      <c r="H41" t="str">
        <f>_xlfn.CONCAT(LEFT(Table1[[#This Row],[Mnemonic]],3), Table1[[#This Row],[Suffix]])</f>
        <v>LSR.zp</v>
      </c>
      <c r="I41" t="str">
        <f t="shared" si="2"/>
        <v>"LSR [d8]" : { "OpCode" : "0x46", "AddressingMode": "ZeroPage" },</v>
      </c>
      <c r="J41" t="str">
        <f t="shared" si="1"/>
        <v>"LSR.zp" : { "OpCode" : "0x46", "AddressingMode": "ZeroPage", "Format": "LSR [d8]", "Bytes": "1", "MinCycles": "3", "MaxCycles": "3" },</v>
      </c>
    </row>
    <row r="42" spans="1:10" x14ac:dyDescent="0.25">
      <c r="A42" t="s">
        <v>250</v>
      </c>
      <c r="B42" t="s">
        <v>251</v>
      </c>
      <c r="C42" t="s">
        <v>58</v>
      </c>
      <c r="D42">
        <v>0</v>
      </c>
      <c r="E42">
        <v>2</v>
      </c>
      <c r="F42">
        <v>2</v>
      </c>
      <c r="H42" t="str">
        <f>_xlfn.CONCAT(LEFT(Table1[[#This Row],[Mnemonic]],3), Table1[[#This Row],[Suffix]])</f>
        <v>PHA</v>
      </c>
      <c r="I42" t="str">
        <f t="shared" si="2"/>
        <v>"PHA" : { "OpCode" : "0x48", "AddressingMode": "Implied" },</v>
      </c>
      <c r="J42" t="str">
        <f t="shared" si="1"/>
        <v>"PHA" : { "OpCode" : "0x48", "AddressingMode": "Implied", "Format": "PHA", "Bytes": "0", "MinCycles": "2", "MaxCycles": "2" },</v>
      </c>
    </row>
    <row r="43" spans="1:10" x14ac:dyDescent="0.25">
      <c r="A43" t="s">
        <v>125</v>
      </c>
      <c r="B43" t="s">
        <v>126</v>
      </c>
      <c r="C43" t="s">
        <v>2</v>
      </c>
      <c r="D43">
        <v>1</v>
      </c>
      <c r="E43">
        <v>2</v>
      </c>
      <c r="F43">
        <v>2</v>
      </c>
      <c r="G43" t="s">
        <v>325</v>
      </c>
      <c r="H43" t="str">
        <f>_xlfn.CONCAT(LEFT(Table1[[#This Row],[Mnemonic]],3), Table1[[#This Row],[Suffix]])</f>
        <v>EOR.#</v>
      </c>
      <c r="I43" t="str">
        <f t="shared" si="2"/>
        <v>"EOR #[d8]" : { "OpCode" : "0x49", "AddressingMode": "Immediate" },</v>
      </c>
      <c r="J43" t="str">
        <f t="shared" si="1"/>
        <v>"EOR.#" : { "OpCode" : "0x49", "AddressingMode": "Immediate", "Format": "EOR #[d8]", "Bytes": "1", "MinCycles": "2", "MaxCycles": "2" },</v>
      </c>
    </row>
    <row r="44" spans="1:10" x14ac:dyDescent="0.25">
      <c r="A44" t="s">
        <v>168</v>
      </c>
      <c r="B44" t="s">
        <v>169</v>
      </c>
      <c r="C44" t="s">
        <v>159</v>
      </c>
      <c r="D44">
        <v>0</v>
      </c>
      <c r="E44">
        <v>2</v>
      </c>
      <c r="F44">
        <v>2</v>
      </c>
      <c r="H44" t="s">
        <v>337</v>
      </c>
      <c r="I44" t="str">
        <f t="shared" si="2"/>
        <v>"LSR A" : { "OpCode" : "0x4a", "AddressingMode": "Accumulator" },</v>
      </c>
      <c r="J44" t="str">
        <f t="shared" si="1"/>
        <v>"LSR.A" : { "OpCode" : "0x4a", "AddressingMode": "Accumulator", "Format": "LSR A", "Bytes": "0", "MinCycles": "2", "MaxCycles": "2" },</v>
      </c>
    </row>
    <row r="45" spans="1:10" x14ac:dyDescent="0.25">
      <c r="A45" t="s">
        <v>79</v>
      </c>
      <c r="B45" t="s">
        <v>80</v>
      </c>
      <c r="C45" t="s">
        <v>11</v>
      </c>
      <c r="D45">
        <v>2</v>
      </c>
      <c r="E45">
        <v>4</v>
      </c>
      <c r="F45">
        <v>4</v>
      </c>
      <c r="H45" t="str">
        <f>_xlfn.CONCAT(LEFT(Table1[[#This Row],[Mnemonic]],3), Table1[[#This Row],[Suffix]])</f>
        <v>JMP</v>
      </c>
      <c r="I45" t="str">
        <f t="shared" si="2"/>
        <v>"JMP [a16]" : { "OpCode" : "0x4c", "AddressingMode": "Absolute" },</v>
      </c>
      <c r="J45" t="str">
        <f t="shared" si="1"/>
        <v>"JMP" : { "OpCode" : "0x4c", "AddressingMode": "Absolute", "Format": "JMP [a16]", "Bytes": "2", "MinCycles": "4", "MaxCycles": "4" },</v>
      </c>
    </row>
    <row r="46" spans="1:10" x14ac:dyDescent="0.25">
      <c r="A46" t="s">
        <v>131</v>
      </c>
      <c r="B46" t="s">
        <v>132</v>
      </c>
      <c r="C46" t="s">
        <v>11</v>
      </c>
      <c r="D46">
        <v>2</v>
      </c>
      <c r="E46">
        <v>4</v>
      </c>
      <c r="F46">
        <v>4</v>
      </c>
      <c r="H46" t="str">
        <f>_xlfn.CONCAT(LEFT(Table1[[#This Row],[Mnemonic]],3), Table1[[#This Row],[Suffix]])</f>
        <v>EOR</v>
      </c>
      <c r="I46" t="str">
        <f t="shared" si="2"/>
        <v>"EOR [a16]" : { "OpCode" : "0x4d", "AddressingMode": "Absolute" },</v>
      </c>
      <c r="J46" t="str">
        <f t="shared" si="1"/>
        <v>"EOR" : { "OpCode" : "0x4d", "AddressingMode": "Absolute", "Format": "EOR [a16]", "Bytes": "2", "MinCycles": "4", "MaxCycles": "4" },</v>
      </c>
    </row>
    <row r="47" spans="1:10" x14ac:dyDescent="0.25">
      <c r="A47" t="s">
        <v>174</v>
      </c>
      <c r="B47" t="s">
        <v>175</v>
      </c>
      <c r="C47" t="s">
        <v>11</v>
      </c>
      <c r="D47">
        <v>2</v>
      </c>
      <c r="E47">
        <v>4</v>
      </c>
      <c r="F47">
        <v>4</v>
      </c>
      <c r="H47" t="str">
        <f>_xlfn.CONCAT(LEFT(Table1[[#This Row],[Mnemonic]],3), Table1[[#This Row],[Suffix]])</f>
        <v>LSR</v>
      </c>
      <c r="I47" t="str">
        <f t="shared" si="2"/>
        <v>"LSR [a16]" : { "OpCode" : "0x4e", "AddressingMode": "Absolute" },</v>
      </c>
      <c r="J47" t="str">
        <f t="shared" si="1"/>
        <v>"LSR" : { "OpCode" : "0x4e", "AddressingMode": "Absolute", "Format": "LSR [a16]", "Bytes": "2", "MinCycles": "4", "MaxCycles": "4" },</v>
      </c>
    </row>
    <row r="48" spans="1:10" x14ac:dyDescent="0.25">
      <c r="A48" t="s">
        <v>99</v>
      </c>
      <c r="B48" t="s">
        <v>100</v>
      </c>
      <c r="C48" t="s">
        <v>88</v>
      </c>
      <c r="D48">
        <v>1</v>
      </c>
      <c r="E48">
        <v>2</v>
      </c>
      <c r="F48">
        <v>4</v>
      </c>
      <c r="H48" t="str">
        <f>_xlfn.CONCAT(LEFT(Table1[[#This Row],[Mnemonic]],3), Table1[[#This Row],[Suffix]])</f>
        <v>BVC</v>
      </c>
      <c r="I48" t="str">
        <f t="shared" si="2"/>
        <v>"BVC [r8]" : { "OpCode" : "0x50", "AddressingMode": "Relative" },</v>
      </c>
      <c r="J48" t="str">
        <f t="shared" si="1"/>
        <v>"BVC" : { "OpCode" : "0x50", "AddressingMode": "Relative", "Format": "BVC [r8]", "Bytes": "1", "MinCycles": "2", "MaxCycles": "4" },</v>
      </c>
    </row>
    <row r="49" spans="1:10" x14ac:dyDescent="0.25">
      <c r="A49" t="s">
        <v>139</v>
      </c>
      <c r="B49" t="s">
        <v>140</v>
      </c>
      <c r="C49" t="s">
        <v>23</v>
      </c>
      <c r="D49">
        <v>1</v>
      </c>
      <c r="E49">
        <v>6</v>
      </c>
      <c r="F49">
        <v>6</v>
      </c>
      <c r="G49" t="s">
        <v>333</v>
      </c>
      <c r="H49" t="str">
        <f>_xlfn.CONCAT(LEFT(Table1[[#This Row],[Mnemonic]],3), Table1[[#This Row],[Suffix]])</f>
        <v>EOR.i,Y</v>
      </c>
      <c r="I49" t="str">
        <f t="shared" si="2"/>
        <v>"EOR ([d8]),Y" : { "OpCode" : "0x51", "AddressingMode": "IndexedIndirectY" },</v>
      </c>
      <c r="J49" t="str">
        <f t="shared" si="1"/>
        <v>"EOR.i,Y" : { "OpCode" : "0x51", "AddressingMode": "IndexedIndirectY", "Format": "EOR ([d8]),Y", "Bytes": "1", "MinCycles": "6", "MaxCycles": "6" },</v>
      </c>
    </row>
    <row r="50" spans="1:10" x14ac:dyDescent="0.25">
      <c r="A50" t="s">
        <v>129</v>
      </c>
      <c r="B50" t="s">
        <v>130</v>
      </c>
      <c r="C50" t="s">
        <v>8</v>
      </c>
      <c r="D50">
        <v>1</v>
      </c>
      <c r="E50">
        <v>4</v>
      </c>
      <c r="F50">
        <v>4</v>
      </c>
      <c r="G50" t="s">
        <v>329</v>
      </c>
      <c r="H50" t="str">
        <f>_xlfn.CONCAT(LEFT(Table1[[#This Row],[Mnemonic]],3), Table1[[#This Row],[Suffix]])</f>
        <v>EOR.zp,X</v>
      </c>
      <c r="I50" t="str">
        <f t="shared" si="2"/>
        <v>"EOR [d8],X" : { "OpCode" : "0x55", "AddressingMode": "ZeroPageX" },</v>
      </c>
      <c r="J50" t="str">
        <f t="shared" si="1"/>
        <v>"EOR.zp,X" : { "OpCode" : "0x55", "AddressingMode": "ZeroPageX", "Format": "EOR [d8],X", "Bytes": "1", "MinCycles": "4", "MaxCycles": "4" },</v>
      </c>
    </row>
    <row r="51" spans="1:10" x14ac:dyDescent="0.25">
      <c r="A51" t="s">
        <v>172</v>
      </c>
      <c r="B51" t="s">
        <v>173</v>
      </c>
      <c r="C51" t="s">
        <v>8</v>
      </c>
      <c r="D51">
        <v>1</v>
      </c>
      <c r="E51">
        <v>4</v>
      </c>
      <c r="F51">
        <v>4</v>
      </c>
      <c r="G51" t="s">
        <v>329</v>
      </c>
      <c r="H51" t="str">
        <f>_xlfn.CONCAT(LEFT(Table1[[#This Row],[Mnemonic]],3), Table1[[#This Row],[Suffix]])</f>
        <v>LSR.zp,X</v>
      </c>
      <c r="I51" t="str">
        <f t="shared" si="2"/>
        <v>"LSR [d8],X" : { "OpCode" : "0x56", "AddressingMode": "ZeroPageX" },</v>
      </c>
      <c r="J51" t="str">
        <f t="shared" si="1"/>
        <v>"LSR.zp,X" : { "OpCode" : "0x56", "AddressingMode": "ZeroPageX", "Format": "LSR [d8],X", "Bytes": "1", "MinCycles": "4", "MaxCycles": "4" },</v>
      </c>
    </row>
    <row r="52" spans="1:10" x14ac:dyDescent="0.25">
      <c r="A52" t="s">
        <v>71</v>
      </c>
      <c r="B52" t="s">
        <v>72</v>
      </c>
      <c r="C52" t="s">
        <v>58</v>
      </c>
      <c r="D52">
        <v>0</v>
      </c>
      <c r="E52">
        <v>2</v>
      </c>
      <c r="F52">
        <v>2</v>
      </c>
      <c r="H52" t="str">
        <f>_xlfn.CONCAT(LEFT(Table1[[#This Row],[Mnemonic]],3), Table1[[#This Row],[Suffix]])</f>
        <v>CLI</v>
      </c>
      <c r="I52" t="str">
        <f t="shared" si="2"/>
        <v>"CLI" : { "OpCode" : "0x58", "AddressingMode": "Implied" },</v>
      </c>
      <c r="J52" t="str">
        <f t="shared" si="1"/>
        <v>"CLI" : { "OpCode" : "0x58", "AddressingMode": "Implied", "Format": "CLI", "Bytes": "0", "MinCycles": "2", "MaxCycles": "2" },</v>
      </c>
    </row>
    <row r="53" spans="1:10" x14ac:dyDescent="0.25">
      <c r="A53" t="s">
        <v>135</v>
      </c>
      <c r="B53" t="s">
        <v>136</v>
      </c>
      <c r="C53" t="s">
        <v>17</v>
      </c>
      <c r="D53">
        <v>2</v>
      </c>
      <c r="E53">
        <v>4</v>
      </c>
      <c r="F53">
        <v>5</v>
      </c>
      <c r="G53" t="s">
        <v>331</v>
      </c>
      <c r="H53" t="str">
        <f>_xlfn.CONCAT(LEFT(Table1[[#This Row],[Mnemonic]],3), Table1[[#This Row],[Suffix]])</f>
        <v>EOR,Y</v>
      </c>
      <c r="I53" t="str">
        <f t="shared" si="2"/>
        <v>"EOR [a16],Y" : { "OpCode" : "0x59", "AddressingMode": "AbsoluteY" },</v>
      </c>
      <c r="J53" t="str">
        <f t="shared" si="1"/>
        <v>"EOR,Y" : { "OpCode" : "0x59", "AddressingMode": "AbsoluteY", "Format": "EOR [a16],Y", "Bytes": "2", "MinCycles": "4", "MaxCycles": "5" },</v>
      </c>
    </row>
    <row r="54" spans="1:10" x14ac:dyDescent="0.25">
      <c r="A54" t="s">
        <v>133</v>
      </c>
      <c r="B54" t="s">
        <v>134</v>
      </c>
      <c r="C54" t="s">
        <v>14</v>
      </c>
      <c r="D54">
        <v>2</v>
      </c>
      <c r="E54">
        <v>4</v>
      </c>
      <c r="F54">
        <v>5</v>
      </c>
      <c r="G54" t="s">
        <v>330</v>
      </c>
      <c r="H54" t="str">
        <f>_xlfn.CONCAT(LEFT(Table1[[#This Row],[Mnemonic]],3), Table1[[#This Row],[Suffix]])</f>
        <v>EOR,X</v>
      </c>
      <c r="I54" t="str">
        <f t="shared" si="2"/>
        <v>"EOR [a16],X" : { "OpCode" : "0x5d", "AddressingMode": "AbsoluteX" },</v>
      </c>
      <c r="J54" t="str">
        <f t="shared" si="1"/>
        <v>"EOR,X" : { "OpCode" : "0x5d", "AddressingMode": "AbsoluteX", "Format": "EOR [a16],X", "Bytes": "2", "MinCycles": "4", "MaxCycles": "5" },</v>
      </c>
    </row>
    <row r="55" spans="1:10" x14ac:dyDescent="0.25">
      <c r="A55" t="s">
        <v>176</v>
      </c>
      <c r="B55" t="s">
        <v>177</v>
      </c>
      <c r="C55" t="s">
        <v>14</v>
      </c>
      <c r="D55">
        <v>2</v>
      </c>
      <c r="E55">
        <v>4</v>
      </c>
      <c r="F55">
        <v>5</v>
      </c>
      <c r="G55" t="s">
        <v>330</v>
      </c>
      <c r="H55" t="str">
        <f>_xlfn.CONCAT(LEFT(Table1[[#This Row],[Mnemonic]],3), Table1[[#This Row],[Suffix]])</f>
        <v>LSR,X</v>
      </c>
      <c r="I55" t="str">
        <f t="shared" si="2"/>
        <v>"LSR [a16],X" : { "OpCode" : "0x5e", "AddressingMode": "AbsoluteX" },</v>
      </c>
      <c r="J55" t="str">
        <f t="shared" si="1"/>
        <v>"LSR,X" : { "OpCode" : "0x5e", "AddressingMode": "AbsoluteX", "Format": "LSR [a16],X", "Bytes": "2", "MinCycles": "4", "MaxCycles": "5" },</v>
      </c>
    </row>
    <row r="56" spans="1:10" x14ac:dyDescent="0.25">
      <c r="A56" t="s">
        <v>38</v>
      </c>
      <c r="B56" t="s">
        <v>39</v>
      </c>
      <c r="C56" t="s">
        <v>58</v>
      </c>
      <c r="D56">
        <v>0</v>
      </c>
      <c r="E56">
        <v>2</v>
      </c>
      <c r="F56">
        <v>2</v>
      </c>
      <c r="H56" t="str">
        <f>_xlfn.CONCAT(LEFT(Table1[[#This Row],[Mnemonic]],3), Table1[[#This Row],[Suffix]])</f>
        <v>RTS</v>
      </c>
      <c r="I56" t="str">
        <f t="shared" si="2"/>
        <v>"RTS" : { "OpCode" : "0x60", "AddressingMode": "Implied" },</v>
      </c>
      <c r="J56" t="str">
        <f t="shared" si="1"/>
        <v>"RTS" : { "OpCode" : "0x60", "AddressingMode": "Implied", "Format": "RTS", "Bytes": "0", "MinCycles": "2", "MaxCycles": "2" },</v>
      </c>
    </row>
    <row r="57" spans="1:10" x14ac:dyDescent="0.25">
      <c r="A57" t="s">
        <v>214</v>
      </c>
      <c r="B57" t="s">
        <v>215</v>
      </c>
      <c r="C57" t="s">
        <v>20</v>
      </c>
      <c r="D57">
        <v>1</v>
      </c>
      <c r="E57">
        <v>5</v>
      </c>
      <c r="F57">
        <v>6</v>
      </c>
      <c r="G57" t="s">
        <v>332</v>
      </c>
      <c r="H57" t="str">
        <f>_xlfn.CONCAT(LEFT(Table1[[#This Row],[Mnemonic]],3), Table1[[#This Row],[Suffix]])</f>
        <v>ADC.i,X</v>
      </c>
      <c r="I57" t="str">
        <f t="shared" si="2"/>
        <v>"ADC ([d8],X)" : { "OpCode" : "0x61", "AddressingMode": "IndexedIndirectX" },</v>
      </c>
      <c r="J57" t="str">
        <f t="shared" si="1"/>
        <v>"ADC.i,X" : { "OpCode" : "0x61", "AddressingMode": "IndexedIndirectX", "Format": "ADC ([d8],X)", "Bytes": "1", "MinCycles": "5", "MaxCycles": "6" },</v>
      </c>
    </row>
    <row r="58" spans="1:10" x14ac:dyDescent="0.25">
      <c r="A58" t="s">
        <v>204</v>
      </c>
      <c r="B58" t="s">
        <v>205</v>
      </c>
      <c r="C58" t="s">
        <v>5</v>
      </c>
      <c r="D58">
        <v>1</v>
      </c>
      <c r="E58">
        <v>3</v>
      </c>
      <c r="F58">
        <v>3</v>
      </c>
      <c r="G58" t="s">
        <v>327</v>
      </c>
      <c r="H58" t="str">
        <f>_xlfn.CONCAT(LEFT(Table1[[#This Row],[Mnemonic]],3), Table1[[#This Row],[Suffix]])</f>
        <v>ADC.zp</v>
      </c>
      <c r="I58" t="str">
        <f t="shared" si="2"/>
        <v>"ADC [d8]" : { "OpCode" : "0x65", "AddressingMode": "ZeroPage" },</v>
      </c>
      <c r="J58" t="str">
        <f t="shared" si="1"/>
        <v>"ADC.zp" : { "OpCode" : "0x65", "AddressingMode": "ZeroPage", "Format": "ADC [d8]", "Bytes": "1", "MinCycles": "3", "MaxCycles": "3" },</v>
      </c>
    </row>
    <row r="59" spans="1:10" x14ac:dyDescent="0.25">
      <c r="A59" t="s">
        <v>190</v>
      </c>
      <c r="B59" t="s">
        <v>191</v>
      </c>
      <c r="C59" t="s">
        <v>5</v>
      </c>
      <c r="D59">
        <v>1</v>
      </c>
      <c r="E59">
        <v>3</v>
      </c>
      <c r="F59">
        <v>3</v>
      </c>
      <c r="G59" t="s">
        <v>327</v>
      </c>
      <c r="H59" t="str">
        <f>_xlfn.CONCAT(LEFT(Table1[[#This Row],[Mnemonic]],3), Table1[[#This Row],[Suffix]])</f>
        <v>ROR.zp</v>
      </c>
      <c r="I59" t="str">
        <f t="shared" si="2"/>
        <v>"ROR [d8]" : { "OpCode" : "0x66", "AddressingMode": "ZeroPage" },</v>
      </c>
      <c r="J59" t="str">
        <f t="shared" si="1"/>
        <v>"ROR.zp" : { "OpCode" : "0x66", "AddressingMode": "ZeroPage", "Format": "ROR [d8]", "Bytes": "1", "MinCycles": "3", "MaxCycles": "3" },</v>
      </c>
    </row>
    <row r="60" spans="1:10" x14ac:dyDescent="0.25">
      <c r="A60" t="s">
        <v>252</v>
      </c>
      <c r="B60" t="s">
        <v>253</v>
      </c>
      <c r="C60" t="s">
        <v>58</v>
      </c>
      <c r="D60">
        <v>0</v>
      </c>
      <c r="E60">
        <v>2</v>
      </c>
      <c r="F60">
        <v>2</v>
      </c>
      <c r="H60" t="str">
        <f>_xlfn.CONCAT(LEFT(Table1[[#This Row],[Mnemonic]],3), Table1[[#This Row],[Suffix]])</f>
        <v>PLA</v>
      </c>
      <c r="I60" t="str">
        <f t="shared" si="2"/>
        <v>"PLA" : { "OpCode" : "0x68", "AddressingMode": "Implied" },</v>
      </c>
      <c r="J60" t="str">
        <f t="shared" si="1"/>
        <v>"PLA" : { "OpCode" : "0x68", "AddressingMode": "Implied", "Format": "PLA", "Bytes": "0", "MinCycles": "2", "MaxCycles": "2" },</v>
      </c>
    </row>
    <row r="61" spans="1:10" x14ac:dyDescent="0.25">
      <c r="A61" t="s">
        <v>202</v>
      </c>
      <c r="B61" t="s">
        <v>203</v>
      </c>
      <c r="C61" t="s">
        <v>2</v>
      </c>
      <c r="D61">
        <v>1</v>
      </c>
      <c r="E61">
        <v>2</v>
      </c>
      <c r="F61">
        <v>2</v>
      </c>
      <c r="G61" t="s">
        <v>325</v>
      </c>
      <c r="H61" t="str">
        <f>_xlfn.CONCAT(LEFT(Table1[[#This Row],[Mnemonic]],3), Table1[[#This Row],[Suffix]])</f>
        <v>ADC.#</v>
      </c>
      <c r="I61" t="str">
        <f t="shared" si="2"/>
        <v>"ADC #[d8]" : { "OpCode" : "0x69", "AddressingMode": "Immediate" },</v>
      </c>
      <c r="J61" t="str">
        <f t="shared" si="1"/>
        <v>"ADC.#" : { "OpCode" : "0x69", "AddressingMode": "Immediate", "Format": "ADC #[d8]", "Bytes": "1", "MinCycles": "2", "MaxCycles": "2" },</v>
      </c>
    </row>
    <row r="62" spans="1:10" x14ac:dyDescent="0.25">
      <c r="A62" t="s">
        <v>188</v>
      </c>
      <c r="B62" t="s">
        <v>189</v>
      </c>
      <c r="C62" t="s">
        <v>159</v>
      </c>
      <c r="D62">
        <v>0</v>
      </c>
      <c r="E62">
        <v>2</v>
      </c>
      <c r="F62">
        <v>2</v>
      </c>
      <c r="H62" t="s">
        <v>339</v>
      </c>
      <c r="I62" t="str">
        <f t="shared" si="2"/>
        <v>"ROR A" : { "OpCode" : "0x6a", "AddressingMode": "Accumulator" },</v>
      </c>
      <c r="J62" t="str">
        <f t="shared" si="1"/>
        <v>"ROR.A" : { "OpCode" : "0x6a", "AddressingMode": "Accumulator", "Format": "ROR A", "Bytes": "0", "MinCycles": "2", "MaxCycles": "2" },</v>
      </c>
    </row>
    <row r="63" spans="1:10" x14ac:dyDescent="0.25">
      <c r="A63" t="s">
        <v>81</v>
      </c>
      <c r="B63" t="s">
        <v>82</v>
      </c>
      <c r="C63" t="s">
        <v>83</v>
      </c>
      <c r="D63">
        <v>2</v>
      </c>
      <c r="E63">
        <v>5</v>
      </c>
      <c r="F63">
        <v>5</v>
      </c>
      <c r="G63" t="s">
        <v>326</v>
      </c>
      <c r="H63" t="str">
        <f>_xlfn.CONCAT(LEFT(Table1[[#This Row],[Mnemonic]],3), Table1[[#This Row],[Suffix]])</f>
        <v>JMP.i</v>
      </c>
      <c r="I63" t="str">
        <f t="shared" si="2"/>
        <v>"JMP ([a16])" : { "OpCode" : "0x6c", "AddressingMode": "Indirect" },</v>
      </c>
      <c r="J63" t="str">
        <f t="shared" si="1"/>
        <v>"JMP.i" : { "OpCode" : "0x6c", "AddressingMode": "Indirect", "Format": "JMP ([a16])", "Bytes": "2", "MinCycles": "5", "MaxCycles": "5" },</v>
      </c>
    </row>
    <row r="64" spans="1:10" x14ac:dyDescent="0.25">
      <c r="A64" t="s">
        <v>208</v>
      </c>
      <c r="B64" t="s">
        <v>209</v>
      </c>
      <c r="C64" t="s">
        <v>11</v>
      </c>
      <c r="D64">
        <v>2</v>
      </c>
      <c r="E64">
        <v>4</v>
      </c>
      <c r="F64">
        <v>4</v>
      </c>
      <c r="H64" t="str">
        <f>_xlfn.CONCAT(LEFT(Table1[[#This Row],[Mnemonic]],3), Table1[[#This Row],[Suffix]])</f>
        <v>ADC</v>
      </c>
      <c r="I64" t="str">
        <f t="shared" si="2"/>
        <v>"ADC [a16]" : { "OpCode" : "0x6d", "AddressingMode": "Absolute" },</v>
      </c>
      <c r="J64" t="str">
        <f t="shared" si="1"/>
        <v>"ADC" : { "OpCode" : "0x6d", "AddressingMode": "Absolute", "Format": "ADC [a16]", "Bytes": "2", "MinCycles": "4", "MaxCycles": "4" },</v>
      </c>
    </row>
    <row r="65" spans="1:10" x14ac:dyDescent="0.25">
      <c r="A65" t="s">
        <v>194</v>
      </c>
      <c r="B65" t="s">
        <v>195</v>
      </c>
      <c r="C65" t="s">
        <v>11</v>
      </c>
      <c r="D65">
        <v>2</v>
      </c>
      <c r="E65">
        <v>4</v>
      </c>
      <c r="F65">
        <v>4</v>
      </c>
      <c r="H65" t="str">
        <f>_xlfn.CONCAT(LEFT(Table1[[#This Row],[Mnemonic]],3), Table1[[#This Row],[Suffix]])</f>
        <v>ROR</v>
      </c>
      <c r="I65" t="str">
        <f t="shared" si="2"/>
        <v>"ROR [a16]" : { "OpCode" : "0x6e", "AddressingMode": "Absolute" },</v>
      </c>
      <c r="J65" t="str">
        <f t="shared" si="1"/>
        <v>"ROR" : { "OpCode" : "0x6e", "AddressingMode": "Absolute", "Format": "ROR [a16]", "Bytes": "2", "MinCycles": "4", "MaxCycles": "4" },</v>
      </c>
    </row>
    <row r="66" spans="1:10" x14ac:dyDescent="0.25">
      <c r="A66" t="s">
        <v>101</v>
      </c>
      <c r="B66" t="s">
        <v>102</v>
      </c>
      <c r="C66" t="s">
        <v>88</v>
      </c>
      <c r="D66">
        <v>1</v>
      </c>
      <c r="E66">
        <v>2</v>
      </c>
      <c r="F66">
        <v>4</v>
      </c>
      <c r="H66" t="str">
        <f>_xlfn.CONCAT(LEFT(Table1[[#This Row],[Mnemonic]],3), Table1[[#This Row],[Suffix]])</f>
        <v>BVS</v>
      </c>
      <c r="I66" t="str">
        <f t="shared" ref="I66:I97" si="3">_xlfn.CONCAT("""",A66, """ : { ""OpCode"" : """, B66, """, ""AddressingMode"": """,C66, """ }," )</f>
        <v>"BVS [r8]" : { "OpCode" : "0x70", "AddressingMode": "Relative" },</v>
      </c>
      <c r="J66" t="str">
        <f t="shared" ref="J66:J129" si="4">_xlfn.CONCAT("""",H66,""" : { ""OpCode"" : """,B66,""", ""AddressingMode"": """,C66,""", ""Format"": """,A66,""", ""Bytes"": """,D66,""", ""MinCycles"": """,E66,""", ""MaxCycles"": """,F66,""" },")</f>
        <v>"BVS" : { "OpCode" : "0x70", "AddressingMode": "Relative", "Format": "BVS [r8]", "Bytes": "1", "MinCycles": "2", "MaxCycles": "4" },</v>
      </c>
    </row>
    <row r="67" spans="1:10" x14ac:dyDescent="0.25">
      <c r="A67" t="s">
        <v>216</v>
      </c>
      <c r="B67" t="s">
        <v>217</v>
      </c>
      <c r="C67" t="s">
        <v>23</v>
      </c>
      <c r="D67">
        <v>1</v>
      </c>
      <c r="E67">
        <v>6</v>
      </c>
      <c r="F67">
        <v>6</v>
      </c>
      <c r="G67" t="s">
        <v>333</v>
      </c>
      <c r="H67" t="str">
        <f>_xlfn.CONCAT(LEFT(Table1[[#This Row],[Mnemonic]],3), Table1[[#This Row],[Suffix]])</f>
        <v>ADC.i,Y</v>
      </c>
      <c r="I67" t="str">
        <f t="shared" si="3"/>
        <v>"ADC ([d8]),Y" : { "OpCode" : "0x71", "AddressingMode": "IndexedIndirectY" },</v>
      </c>
      <c r="J67" t="str">
        <f t="shared" si="4"/>
        <v>"ADC.i,Y" : { "OpCode" : "0x71", "AddressingMode": "IndexedIndirectY", "Format": "ADC ([d8]),Y", "Bytes": "1", "MinCycles": "6", "MaxCycles": "6" },</v>
      </c>
    </row>
    <row r="68" spans="1:10" x14ac:dyDescent="0.25">
      <c r="A68" t="s">
        <v>206</v>
      </c>
      <c r="B68" t="s">
        <v>207</v>
      </c>
      <c r="C68" t="s">
        <v>8</v>
      </c>
      <c r="D68">
        <v>1</v>
      </c>
      <c r="E68">
        <v>4</v>
      </c>
      <c r="F68">
        <v>4</v>
      </c>
      <c r="G68" t="s">
        <v>329</v>
      </c>
      <c r="H68" t="str">
        <f>_xlfn.CONCAT(LEFT(Table1[[#This Row],[Mnemonic]],3), Table1[[#This Row],[Suffix]])</f>
        <v>ADC.zp,X</v>
      </c>
      <c r="I68" t="str">
        <f t="shared" si="3"/>
        <v>"ADC [d8],X" : { "OpCode" : "0x75", "AddressingMode": "ZeroPageX" },</v>
      </c>
      <c r="J68" t="str">
        <f t="shared" si="4"/>
        <v>"ADC.zp,X" : { "OpCode" : "0x75", "AddressingMode": "ZeroPageX", "Format": "ADC [d8],X", "Bytes": "1", "MinCycles": "4", "MaxCycles": "4" },</v>
      </c>
    </row>
    <row r="69" spans="1:10" x14ac:dyDescent="0.25">
      <c r="A69" t="s">
        <v>192</v>
      </c>
      <c r="B69" t="s">
        <v>193</v>
      </c>
      <c r="C69" t="s">
        <v>8</v>
      </c>
      <c r="D69">
        <v>1</v>
      </c>
      <c r="E69">
        <v>4</v>
      </c>
      <c r="F69">
        <v>4</v>
      </c>
      <c r="G69" t="s">
        <v>329</v>
      </c>
      <c r="H69" t="str">
        <f>_xlfn.CONCAT(LEFT(Table1[[#This Row],[Mnemonic]],3), Table1[[#This Row],[Suffix]])</f>
        <v>ROR.zp,X</v>
      </c>
      <c r="I69" t="str">
        <f t="shared" si="3"/>
        <v>"ROR [d8],X" : { "OpCode" : "0x76", "AddressingMode": "ZeroPageX" },</v>
      </c>
      <c r="J69" t="str">
        <f t="shared" si="4"/>
        <v>"ROR.zp,X" : { "OpCode" : "0x76", "AddressingMode": "ZeroPageX", "Format": "ROR [d8],X", "Bytes": "1", "MinCycles": "4", "MaxCycles": "4" },</v>
      </c>
    </row>
    <row r="70" spans="1:10" x14ac:dyDescent="0.25">
      <c r="A70" t="s">
        <v>69</v>
      </c>
      <c r="B70" t="s">
        <v>70</v>
      </c>
      <c r="C70" t="s">
        <v>58</v>
      </c>
      <c r="D70">
        <v>0</v>
      </c>
      <c r="E70">
        <v>2</v>
      </c>
      <c r="F70">
        <v>2</v>
      </c>
      <c r="H70" t="str">
        <f>_xlfn.CONCAT(LEFT(Table1[[#This Row],[Mnemonic]],3), Table1[[#This Row],[Suffix]])</f>
        <v>SEI</v>
      </c>
      <c r="I70" t="str">
        <f t="shared" si="3"/>
        <v>"SEI" : { "OpCode" : "0x78", "AddressingMode": "Implied" },</v>
      </c>
      <c r="J70" t="str">
        <f t="shared" si="4"/>
        <v>"SEI" : { "OpCode" : "0x78", "AddressingMode": "Implied", "Format": "SEI", "Bytes": "0", "MinCycles": "2", "MaxCycles": "2" },</v>
      </c>
    </row>
    <row r="71" spans="1:10" x14ac:dyDescent="0.25">
      <c r="A71" t="s">
        <v>212</v>
      </c>
      <c r="B71" t="s">
        <v>213</v>
      </c>
      <c r="C71" t="s">
        <v>17</v>
      </c>
      <c r="D71">
        <v>2</v>
      </c>
      <c r="E71">
        <v>4</v>
      </c>
      <c r="F71">
        <v>5</v>
      </c>
      <c r="G71" t="s">
        <v>331</v>
      </c>
      <c r="H71" t="str">
        <f>_xlfn.CONCAT(LEFT(Table1[[#This Row],[Mnemonic]],3), Table1[[#This Row],[Suffix]])</f>
        <v>ADC,Y</v>
      </c>
      <c r="I71" t="str">
        <f t="shared" si="3"/>
        <v>"ADC [a16],Y" : { "OpCode" : "0x79", "AddressingMode": "AbsoluteY" },</v>
      </c>
      <c r="J71" t="str">
        <f t="shared" si="4"/>
        <v>"ADC,Y" : { "OpCode" : "0x79", "AddressingMode": "AbsoluteY", "Format": "ADC [a16],Y", "Bytes": "2", "MinCycles": "4", "MaxCycles": "5" },</v>
      </c>
    </row>
    <row r="72" spans="1:10" x14ac:dyDescent="0.25">
      <c r="A72" t="s">
        <v>210</v>
      </c>
      <c r="B72" t="s">
        <v>211</v>
      </c>
      <c r="C72" t="s">
        <v>14</v>
      </c>
      <c r="D72">
        <v>2</v>
      </c>
      <c r="E72">
        <v>4</v>
      </c>
      <c r="F72">
        <v>5</v>
      </c>
      <c r="G72" t="s">
        <v>330</v>
      </c>
      <c r="H72" t="str">
        <f>_xlfn.CONCAT(LEFT(Table1[[#This Row],[Mnemonic]],3), Table1[[#This Row],[Suffix]])</f>
        <v>ADC,X</v>
      </c>
      <c r="I72" t="str">
        <f t="shared" si="3"/>
        <v>"ADC [a16],X" : { "OpCode" : "0x7d", "AddressingMode": "AbsoluteX" },</v>
      </c>
      <c r="J72" t="str">
        <f t="shared" si="4"/>
        <v>"ADC,X" : { "OpCode" : "0x7d", "AddressingMode": "AbsoluteX", "Format": "ADC [a16],X", "Bytes": "2", "MinCycles": "4", "MaxCycles": "5" },</v>
      </c>
    </row>
    <row r="73" spans="1:10" x14ac:dyDescent="0.25">
      <c r="A73" t="s">
        <v>196</v>
      </c>
      <c r="B73" t="s">
        <v>197</v>
      </c>
      <c r="C73" t="s">
        <v>14</v>
      </c>
      <c r="D73">
        <v>2</v>
      </c>
      <c r="E73">
        <v>4</v>
      </c>
      <c r="F73">
        <v>5</v>
      </c>
      <c r="G73" t="s">
        <v>330</v>
      </c>
      <c r="H73" t="str">
        <f>_xlfn.CONCAT(LEFT(Table1[[#This Row],[Mnemonic]],3), Table1[[#This Row],[Suffix]])</f>
        <v>ROR,X</v>
      </c>
      <c r="I73" t="str">
        <f t="shared" si="3"/>
        <v>"ROR [a16],X" : { "OpCode" : "0x7e", "AddressingMode": "AbsoluteX" },</v>
      </c>
      <c r="J73" t="str">
        <f t="shared" si="4"/>
        <v>"ROR,X" : { "OpCode" : "0x7e", "AddressingMode": "AbsoluteX", "Format": "ROR [a16],X", "Bytes": "2", "MinCycles": "4", "MaxCycles": "5" },</v>
      </c>
    </row>
    <row r="74" spans="1:10" x14ac:dyDescent="0.25">
      <c r="A74" t="s">
        <v>34</v>
      </c>
      <c r="B74" t="s">
        <v>35</v>
      </c>
      <c r="C74" t="s">
        <v>20</v>
      </c>
      <c r="D74">
        <v>1</v>
      </c>
      <c r="E74">
        <v>5</v>
      </c>
      <c r="F74">
        <v>6</v>
      </c>
      <c r="G74" t="s">
        <v>332</v>
      </c>
      <c r="H74" t="str">
        <f>_xlfn.CONCAT(LEFT(Table1[[#This Row],[Mnemonic]],3), Table1[[#This Row],[Suffix]])</f>
        <v>STA.i,X</v>
      </c>
      <c r="I74" t="str">
        <f t="shared" si="3"/>
        <v>"STA ([d8],X)" : { "OpCode" : "0x81", "AddressingMode": "IndexedIndirectX" },</v>
      </c>
      <c r="J74" t="str">
        <f t="shared" si="4"/>
        <v>"STA.i,X" : { "OpCode" : "0x81", "AddressingMode": "IndexedIndirectX", "Format": "STA ([d8],X)", "Bytes": "1", "MinCycles": "5", "MaxCycles": "6" },</v>
      </c>
    </row>
    <row r="75" spans="1:10" x14ac:dyDescent="0.25">
      <c r="A75" t="s">
        <v>299</v>
      </c>
      <c r="B75" t="s">
        <v>300</v>
      </c>
      <c r="C75" t="s">
        <v>5</v>
      </c>
      <c r="D75">
        <v>1</v>
      </c>
      <c r="E75">
        <v>3</v>
      </c>
      <c r="F75">
        <v>3</v>
      </c>
      <c r="G75" t="s">
        <v>327</v>
      </c>
      <c r="H75" t="str">
        <f>_xlfn.CONCAT(LEFT(Table1[[#This Row],[Mnemonic]],3), Table1[[#This Row],[Suffix]])</f>
        <v>STY.zp</v>
      </c>
      <c r="I75" t="str">
        <f t="shared" si="3"/>
        <v>"STY [d8]" : { "OpCode" : "0x84", "AddressingMode": "ZeroPage" },</v>
      </c>
      <c r="J75" t="str">
        <f t="shared" si="4"/>
        <v>"STY.zp" : { "OpCode" : "0x84", "AddressingMode": "ZeroPage", "Format": "STY [d8]", "Bytes": "1", "MinCycles": "3", "MaxCycles": "3" },</v>
      </c>
    </row>
    <row r="76" spans="1:10" x14ac:dyDescent="0.25">
      <c r="A76" t="s">
        <v>24</v>
      </c>
      <c r="B76" t="s">
        <v>25</v>
      </c>
      <c r="C76" t="s">
        <v>5</v>
      </c>
      <c r="D76">
        <v>1</v>
      </c>
      <c r="E76">
        <v>3</v>
      </c>
      <c r="F76">
        <v>3</v>
      </c>
      <c r="G76" t="s">
        <v>327</v>
      </c>
      <c r="H76" t="str">
        <f>_xlfn.CONCAT(LEFT(Table1[[#This Row],[Mnemonic]],3), Table1[[#This Row],[Suffix]])</f>
        <v>STA.zp</v>
      </c>
      <c r="I76" t="str">
        <f t="shared" si="3"/>
        <v>"STA [d8]" : { "OpCode" : "0x85", "AddressingMode": "ZeroPage" },</v>
      </c>
      <c r="J76" t="str">
        <f t="shared" si="4"/>
        <v>"STA.zp" : { "OpCode" : "0x85", "AddressingMode": "ZeroPage", "Format": "STA [d8]", "Bytes": "1", "MinCycles": "3", "MaxCycles": "3" },</v>
      </c>
    </row>
    <row r="77" spans="1:10" x14ac:dyDescent="0.25">
      <c r="A77" t="s">
        <v>273</v>
      </c>
      <c r="B77" t="s">
        <v>274</v>
      </c>
      <c r="C77" t="s">
        <v>5</v>
      </c>
      <c r="D77">
        <v>1</v>
      </c>
      <c r="E77">
        <v>3</v>
      </c>
      <c r="F77">
        <v>3</v>
      </c>
      <c r="G77" t="s">
        <v>327</v>
      </c>
      <c r="H77" t="str">
        <f>_xlfn.CONCAT(LEFT(Table1[[#This Row],[Mnemonic]],3), Table1[[#This Row],[Suffix]])</f>
        <v>STX.zp</v>
      </c>
      <c r="I77" t="str">
        <f t="shared" si="3"/>
        <v>"STX [d8]" : { "OpCode" : "0x86", "AddressingMode": "ZeroPage" },</v>
      </c>
      <c r="J77" t="str">
        <f t="shared" si="4"/>
        <v>"STX.zp" : { "OpCode" : "0x86", "AddressingMode": "ZeroPage", "Format": "STX [d8]", "Bytes": "1", "MinCycles": "3", "MaxCycles": "3" },</v>
      </c>
    </row>
    <row r="78" spans="1:10" x14ac:dyDescent="0.25">
      <c r="A78" t="s">
        <v>313</v>
      </c>
      <c r="B78" t="s">
        <v>314</v>
      </c>
      <c r="C78" t="s">
        <v>58</v>
      </c>
      <c r="D78">
        <v>0</v>
      </c>
      <c r="E78">
        <v>2</v>
      </c>
      <c r="F78">
        <v>2</v>
      </c>
      <c r="H78" t="str">
        <f>_xlfn.CONCAT(LEFT(Table1[[#This Row],[Mnemonic]],3), Table1[[#This Row],[Suffix]])</f>
        <v>DEY</v>
      </c>
      <c r="I78" t="str">
        <f t="shared" si="3"/>
        <v>"DEY" : { "OpCode" : "0x88", "AddressingMode": "Implied" },</v>
      </c>
      <c r="J78" t="str">
        <f t="shared" si="4"/>
        <v>"DEY" : { "OpCode" : "0x88", "AddressingMode": "Implied", "Format": "DEY", "Bytes": "0", "MinCycles": "2", "MaxCycles": "2" },</v>
      </c>
    </row>
    <row r="79" spans="1:10" x14ac:dyDescent="0.25">
      <c r="A79" t="s">
        <v>56</v>
      </c>
      <c r="B79" t="s">
        <v>57</v>
      </c>
      <c r="C79" t="s">
        <v>58</v>
      </c>
      <c r="D79">
        <v>0</v>
      </c>
      <c r="E79">
        <v>2</v>
      </c>
      <c r="F79">
        <v>2</v>
      </c>
      <c r="H79" t="str">
        <f>_xlfn.CONCAT(LEFT(Table1[[#This Row],[Mnemonic]],3), Table1[[#This Row],[Suffix]])</f>
        <v>TXA</v>
      </c>
      <c r="I79" t="str">
        <f t="shared" si="3"/>
        <v>"TXA" : { "OpCode" : "0x8a", "AddressingMode": "Implied" },</v>
      </c>
      <c r="J79" t="str">
        <f t="shared" si="4"/>
        <v>"TXA" : { "OpCode" : "0x8a", "AddressingMode": "Implied", "Format": "TXA", "Bytes": "0", "MinCycles": "2", "MaxCycles": "2" },</v>
      </c>
    </row>
    <row r="80" spans="1:10" x14ac:dyDescent="0.25">
      <c r="A80" t="s">
        <v>303</v>
      </c>
      <c r="B80" t="s">
        <v>304</v>
      </c>
      <c r="C80" t="s">
        <v>11</v>
      </c>
      <c r="D80">
        <v>2</v>
      </c>
      <c r="E80">
        <v>4</v>
      </c>
      <c r="F80">
        <v>4</v>
      </c>
      <c r="H80" t="str">
        <f>_xlfn.CONCAT(LEFT(Table1[[#This Row],[Mnemonic]],3), Table1[[#This Row],[Suffix]])</f>
        <v>STY</v>
      </c>
      <c r="I80" t="str">
        <f t="shared" si="3"/>
        <v>"STY [a16]" : { "OpCode" : "0x8c", "AddressingMode": "Absolute" },</v>
      </c>
      <c r="J80" t="str">
        <f t="shared" si="4"/>
        <v>"STY" : { "OpCode" : "0x8c", "AddressingMode": "Absolute", "Format": "STY [a16]", "Bytes": "2", "MinCycles": "4", "MaxCycles": "4" },</v>
      </c>
    </row>
    <row r="81" spans="1:10" x14ac:dyDescent="0.25">
      <c r="A81" t="s">
        <v>28</v>
      </c>
      <c r="B81" t="s">
        <v>29</v>
      </c>
      <c r="C81" t="s">
        <v>11</v>
      </c>
      <c r="D81">
        <v>2</v>
      </c>
      <c r="E81">
        <v>4</v>
      </c>
      <c r="F81">
        <v>4</v>
      </c>
      <c r="H81" t="str">
        <f>_xlfn.CONCAT(LEFT(Table1[[#This Row],[Mnemonic]],3), Table1[[#This Row],[Suffix]])</f>
        <v>STA</v>
      </c>
      <c r="I81" t="str">
        <f t="shared" si="3"/>
        <v>"STA [a16]" : { "OpCode" : "0x8d", "AddressingMode": "Absolute" },</v>
      </c>
      <c r="J81" t="str">
        <f t="shared" si="4"/>
        <v>"STA" : { "OpCode" : "0x8d", "AddressingMode": "Absolute", "Format": "STA [a16]", "Bytes": "2", "MinCycles": "4", "MaxCycles": "4" },</v>
      </c>
    </row>
    <row r="82" spans="1:10" x14ac:dyDescent="0.25">
      <c r="A82" t="s">
        <v>277</v>
      </c>
      <c r="B82" t="s">
        <v>278</v>
      </c>
      <c r="C82" t="s">
        <v>11</v>
      </c>
      <c r="D82">
        <v>2</v>
      </c>
      <c r="E82">
        <v>4</v>
      </c>
      <c r="F82">
        <v>4</v>
      </c>
      <c r="H82" t="str">
        <f>_xlfn.CONCAT(LEFT(Table1[[#This Row],[Mnemonic]],3), Table1[[#This Row],[Suffix]])</f>
        <v>STX</v>
      </c>
      <c r="I82" t="str">
        <f t="shared" si="3"/>
        <v>"STX [a16]" : { "OpCode" : "0x8e", "AddressingMode": "Absolute" },</v>
      </c>
      <c r="J82" t="str">
        <f t="shared" si="4"/>
        <v>"STX" : { "OpCode" : "0x8e", "AddressingMode": "Absolute", "Format": "STX [a16]", "Bytes": "2", "MinCycles": "4", "MaxCycles": "4" },</v>
      </c>
    </row>
    <row r="83" spans="1:10" x14ac:dyDescent="0.25">
      <c r="A83" t="s">
        <v>86</v>
      </c>
      <c r="B83" t="s">
        <v>87</v>
      </c>
      <c r="C83" t="s">
        <v>88</v>
      </c>
      <c r="D83">
        <v>1</v>
      </c>
      <c r="E83">
        <v>2</v>
      </c>
      <c r="F83">
        <v>4</v>
      </c>
      <c r="H83" t="str">
        <f>_xlfn.CONCAT(LEFT(Table1[[#This Row],[Mnemonic]],3), Table1[[#This Row],[Suffix]])</f>
        <v>BCC</v>
      </c>
      <c r="I83" t="str">
        <f t="shared" si="3"/>
        <v>"BCC [r8]" : { "OpCode" : "0x90", "AddressingMode": "Relative" },</v>
      </c>
      <c r="J83" t="str">
        <f t="shared" si="4"/>
        <v>"BCC" : { "OpCode" : "0x90", "AddressingMode": "Relative", "Format": "BCC [r8]", "Bytes": "1", "MinCycles": "2", "MaxCycles": "4" },</v>
      </c>
    </row>
    <row r="84" spans="1:10" x14ac:dyDescent="0.25">
      <c r="A84" t="s">
        <v>36</v>
      </c>
      <c r="B84" t="s">
        <v>37</v>
      </c>
      <c r="C84" t="s">
        <v>23</v>
      </c>
      <c r="D84">
        <v>1</v>
      </c>
      <c r="E84">
        <v>6</v>
      </c>
      <c r="F84">
        <v>6</v>
      </c>
      <c r="G84" t="s">
        <v>333</v>
      </c>
      <c r="H84" t="str">
        <f>_xlfn.CONCAT(LEFT(Table1[[#This Row],[Mnemonic]],3), Table1[[#This Row],[Suffix]])</f>
        <v>STA.i,Y</v>
      </c>
      <c r="I84" t="str">
        <f t="shared" si="3"/>
        <v>"STA ([d8]),Y" : { "OpCode" : "0x91", "AddressingMode": "IndexedIndirectY" },</v>
      </c>
      <c r="J84" t="str">
        <f t="shared" si="4"/>
        <v>"STA.i,Y" : { "OpCode" : "0x91", "AddressingMode": "IndexedIndirectY", "Format": "STA ([d8]),Y", "Bytes": "1", "MinCycles": "6", "MaxCycles": "6" },</v>
      </c>
    </row>
    <row r="85" spans="1:10" x14ac:dyDescent="0.25">
      <c r="A85" t="s">
        <v>301</v>
      </c>
      <c r="B85" t="s">
        <v>302</v>
      </c>
      <c r="C85" t="s">
        <v>8</v>
      </c>
      <c r="D85">
        <v>1</v>
      </c>
      <c r="E85">
        <v>4</v>
      </c>
      <c r="F85">
        <v>4</v>
      </c>
      <c r="G85" t="s">
        <v>329</v>
      </c>
      <c r="H85" t="str">
        <f>_xlfn.CONCAT(LEFT(Table1[[#This Row],[Mnemonic]],3), Table1[[#This Row],[Suffix]])</f>
        <v>STY.zp,X</v>
      </c>
      <c r="I85" t="str">
        <f t="shared" si="3"/>
        <v>"STY [d8],X" : { "OpCode" : "0x94", "AddressingMode": "ZeroPageX" },</v>
      </c>
      <c r="J85" t="str">
        <f t="shared" si="4"/>
        <v>"STY.zp,X" : { "OpCode" : "0x94", "AddressingMode": "ZeroPageX", "Format": "STY [d8],X", "Bytes": "1", "MinCycles": "4", "MaxCycles": "4" },</v>
      </c>
    </row>
    <row r="86" spans="1:10" x14ac:dyDescent="0.25">
      <c r="A86" t="s">
        <v>26</v>
      </c>
      <c r="B86" t="s">
        <v>27</v>
      </c>
      <c r="C86" t="s">
        <v>8</v>
      </c>
      <c r="D86">
        <v>1</v>
      </c>
      <c r="E86">
        <v>4</v>
      </c>
      <c r="F86">
        <v>4</v>
      </c>
      <c r="G86" t="s">
        <v>329</v>
      </c>
      <c r="H86" t="str">
        <f>_xlfn.CONCAT(LEFT(Table1[[#This Row],[Mnemonic]],3), Table1[[#This Row],[Suffix]])</f>
        <v>STA.zp,X</v>
      </c>
      <c r="I86" t="str">
        <f t="shared" si="3"/>
        <v>"STA [d8],X" : { "OpCode" : "0x95", "AddressingMode": "ZeroPageX" },</v>
      </c>
      <c r="J86" t="str">
        <f t="shared" si="4"/>
        <v>"STA.zp,X" : { "OpCode" : "0x95", "AddressingMode": "ZeroPageX", "Format": "STA [d8],X", "Bytes": "1", "MinCycles": "4", "MaxCycles": "4" },</v>
      </c>
    </row>
    <row r="87" spans="1:10" x14ac:dyDescent="0.25">
      <c r="A87" t="s">
        <v>275</v>
      </c>
      <c r="B87" t="s">
        <v>276</v>
      </c>
      <c r="C87" t="s">
        <v>268</v>
      </c>
      <c r="D87">
        <v>1</v>
      </c>
      <c r="E87">
        <v>4</v>
      </c>
      <c r="F87">
        <v>4</v>
      </c>
      <c r="G87" t="s">
        <v>328</v>
      </c>
      <c r="H87" t="str">
        <f>_xlfn.CONCAT(LEFT(Table1[[#This Row],[Mnemonic]],3), Table1[[#This Row],[Suffix]])</f>
        <v>STX.zp,Y</v>
      </c>
      <c r="I87" t="str">
        <f t="shared" si="3"/>
        <v>"STX [d8],Y" : { "OpCode" : "0x96", "AddressingMode": "ZeroPageY" },</v>
      </c>
      <c r="J87" t="str">
        <f t="shared" si="4"/>
        <v>"STX.zp,Y" : { "OpCode" : "0x96", "AddressingMode": "ZeroPageY", "Format": "STX [d8],Y", "Bytes": "1", "MinCycles": "4", "MaxCycles": "4" },</v>
      </c>
    </row>
    <row r="88" spans="1:10" x14ac:dyDescent="0.25">
      <c r="A88" t="s">
        <v>61</v>
      </c>
      <c r="B88" t="s">
        <v>62</v>
      </c>
      <c r="C88" t="s">
        <v>58</v>
      </c>
      <c r="D88">
        <v>0</v>
      </c>
      <c r="E88">
        <v>2</v>
      </c>
      <c r="F88">
        <v>2</v>
      </c>
      <c r="H88" t="str">
        <f>_xlfn.CONCAT(LEFT(Table1[[#This Row],[Mnemonic]],3), Table1[[#This Row],[Suffix]])</f>
        <v>TYA</v>
      </c>
      <c r="I88" t="str">
        <f t="shared" si="3"/>
        <v>"TYA" : { "OpCode" : "0x98", "AddressingMode": "Implied" },</v>
      </c>
      <c r="J88" t="str">
        <f t="shared" si="4"/>
        <v>"TYA" : { "OpCode" : "0x98", "AddressingMode": "Implied", "Format": "TYA", "Bytes": "0", "MinCycles": "2", "MaxCycles": "2" },</v>
      </c>
    </row>
    <row r="89" spans="1:10" x14ac:dyDescent="0.25">
      <c r="A89" t="s">
        <v>32</v>
      </c>
      <c r="B89" t="s">
        <v>33</v>
      </c>
      <c r="C89" t="s">
        <v>17</v>
      </c>
      <c r="D89">
        <v>2</v>
      </c>
      <c r="E89">
        <v>4</v>
      </c>
      <c r="F89">
        <v>5</v>
      </c>
      <c r="G89" t="s">
        <v>331</v>
      </c>
      <c r="H89" t="str">
        <f>_xlfn.CONCAT(LEFT(Table1[[#This Row],[Mnemonic]],3), Table1[[#This Row],[Suffix]])</f>
        <v>STA,Y</v>
      </c>
      <c r="I89" t="str">
        <f t="shared" si="3"/>
        <v>"STA [a16],Y" : { "OpCode" : "0x99", "AddressingMode": "AbsoluteY" },</v>
      </c>
      <c r="J89" t="str">
        <f t="shared" si="4"/>
        <v>"STA,Y" : { "OpCode" : "0x99", "AddressingMode": "AbsoluteY", "Format": "STA [a16],Y", "Bytes": "2", "MinCycles": "4", "MaxCycles": "5" },</v>
      </c>
    </row>
    <row r="90" spans="1:10" x14ac:dyDescent="0.25">
      <c r="A90" t="s">
        <v>258</v>
      </c>
      <c r="B90" t="s">
        <v>259</v>
      </c>
      <c r="C90" t="s">
        <v>58</v>
      </c>
      <c r="D90">
        <v>0</v>
      </c>
      <c r="E90">
        <v>2</v>
      </c>
      <c r="F90">
        <v>2</v>
      </c>
      <c r="H90" t="str">
        <f>_xlfn.CONCAT(LEFT(Table1[[#This Row],[Mnemonic]],3), Table1[[#This Row],[Suffix]])</f>
        <v>TXS</v>
      </c>
      <c r="I90" t="str">
        <f t="shared" si="3"/>
        <v>"TXS" : { "OpCode" : "0x9a", "AddressingMode": "Implied" },</v>
      </c>
      <c r="J90" t="str">
        <f t="shared" si="4"/>
        <v>"TXS" : { "OpCode" : "0x9a", "AddressingMode": "Implied", "Format": "TXS", "Bytes": "0", "MinCycles": "2", "MaxCycles": "2" },</v>
      </c>
    </row>
    <row r="91" spans="1:10" x14ac:dyDescent="0.25">
      <c r="A91" t="s">
        <v>30</v>
      </c>
      <c r="B91" t="s">
        <v>31</v>
      </c>
      <c r="C91" t="s">
        <v>14</v>
      </c>
      <c r="D91">
        <v>2</v>
      </c>
      <c r="E91">
        <v>4</v>
      </c>
      <c r="F91">
        <v>5</v>
      </c>
      <c r="G91" t="s">
        <v>330</v>
      </c>
      <c r="H91" t="str">
        <f>_xlfn.CONCAT(LEFT(Table1[[#This Row],[Mnemonic]],3), Table1[[#This Row],[Suffix]])</f>
        <v>STA,X</v>
      </c>
      <c r="I91" t="str">
        <f t="shared" si="3"/>
        <v>"STA [a16],X" : { "OpCode" : "0x9d", "AddressingMode": "AbsoluteX" },</v>
      </c>
      <c r="J91" t="str">
        <f t="shared" si="4"/>
        <v>"STA,X" : { "OpCode" : "0x9d", "AddressingMode": "AbsoluteX", "Format": "STA [a16],X", "Bytes": "2", "MinCycles": "4", "MaxCycles": "5" },</v>
      </c>
    </row>
    <row r="92" spans="1:10" x14ac:dyDescent="0.25">
      <c r="A92" t="s">
        <v>289</v>
      </c>
      <c r="B92" t="s">
        <v>290</v>
      </c>
      <c r="C92" t="s">
        <v>2</v>
      </c>
      <c r="D92">
        <v>1</v>
      </c>
      <c r="E92">
        <v>2</v>
      </c>
      <c r="F92">
        <v>2</v>
      </c>
      <c r="G92" t="s">
        <v>325</v>
      </c>
      <c r="H92" t="str">
        <f>_xlfn.CONCAT(LEFT(Table1[[#This Row],[Mnemonic]],3), Table1[[#This Row],[Suffix]])</f>
        <v>LDY.#</v>
      </c>
      <c r="I92" t="str">
        <f t="shared" si="3"/>
        <v>"LDY #[d8]" : { "OpCode" : "0xa0", "AddressingMode": "Immediate" },</v>
      </c>
      <c r="J92" t="str">
        <f t="shared" si="4"/>
        <v>"LDY.#" : { "OpCode" : "0xa0", "AddressingMode": "Immediate", "Format": "LDY #[d8]", "Bytes": "1", "MinCycles": "2", "MaxCycles": "2" },</v>
      </c>
    </row>
    <row r="93" spans="1:10" x14ac:dyDescent="0.25">
      <c r="A93" t="s">
        <v>18</v>
      </c>
      <c r="B93" t="s">
        <v>19</v>
      </c>
      <c r="C93" t="s">
        <v>20</v>
      </c>
      <c r="D93">
        <v>1</v>
      </c>
      <c r="E93">
        <v>5</v>
      </c>
      <c r="F93">
        <v>6</v>
      </c>
      <c r="G93" t="s">
        <v>332</v>
      </c>
      <c r="H93" t="str">
        <f>_xlfn.CONCAT(LEFT(Table1[[#This Row],[Mnemonic]],3), Table1[[#This Row],[Suffix]])</f>
        <v>LDA.i,X</v>
      </c>
      <c r="I93" t="str">
        <f t="shared" si="3"/>
        <v>"LDA ([d8],X)" : { "OpCode" : "0xa1", "AddressingMode": "IndexedIndirectX" },</v>
      </c>
      <c r="J93" t="str">
        <f t="shared" si="4"/>
        <v>"LDA.i,X" : { "OpCode" : "0xa1", "AddressingMode": "IndexedIndirectX", "Format": "LDA ([d8],X)", "Bytes": "1", "MinCycles": "5", "MaxCycles": "6" },</v>
      </c>
    </row>
    <row r="94" spans="1:10" x14ac:dyDescent="0.25">
      <c r="A94" t="s">
        <v>262</v>
      </c>
      <c r="B94" t="s">
        <v>263</v>
      </c>
      <c r="C94" t="s">
        <v>2</v>
      </c>
      <c r="D94">
        <v>1</v>
      </c>
      <c r="E94">
        <v>2</v>
      </c>
      <c r="F94">
        <v>2</v>
      </c>
      <c r="G94" t="s">
        <v>325</v>
      </c>
      <c r="H94" t="str">
        <f>_xlfn.CONCAT(LEFT(Table1[[#This Row],[Mnemonic]],3), Table1[[#This Row],[Suffix]])</f>
        <v>LDX.#</v>
      </c>
      <c r="I94" t="str">
        <f t="shared" si="3"/>
        <v>"LDX #[d8]" : { "OpCode" : "0xa2", "AddressingMode": "Immediate" },</v>
      </c>
      <c r="J94" t="str">
        <f t="shared" si="4"/>
        <v>"LDX.#" : { "OpCode" : "0xa2", "AddressingMode": "Immediate", "Format": "LDX #[d8]", "Bytes": "1", "MinCycles": "2", "MaxCycles": "2" },</v>
      </c>
    </row>
    <row r="95" spans="1:10" x14ac:dyDescent="0.25">
      <c r="A95" t="s">
        <v>291</v>
      </c>
      <c r="B95" t="s">
        <v>292</v>
      </c>
      <c r="C95" t="s">
        <v>5</v>
      </c>
      <c r="D95">
        <v>1</v>
      </c>
      <c r="E95">
        <v>3</v>
      </c>
      <c r="F95">
        <v>3</v>
      </c>
      <c r="G95" t="s">
        <v>327</v>
      </c>
      <c r="H95" t="str">
        <f>_xlfn.CONCAT(LEFT(Table1[[#This Row],[Mnemonic]],3), Table1[[#This Row],[Suffix]])</f>
        <v>LDY.zp</v>
      </c>
      <c r="I95" t="str">
        <f t="shared" si="3"/>
        <v>"LDY [d8]" : { "OpCode" : "0xa4", "AddressingMode": "ZeroPage" },</v>
      </c>
      <c r="J95" t="str">
        <f t="shared" si="4"/>
        <v>"LDY.zp" : { "OpCode" : "0xa4", "AddressingMode": "ZeroPage", "Format": "LDY [d8]", "Bytes": "1", "MinCycles": "3", "MaxCycles": "3" },</v>
      </c>
    </row>
    <row r="96" spans="1:10" x14ac:dyDescent="0.25">
      <c r="A96" t="s">
        <v>3</v>
      </c>
      <c r="B96" t="s">
        <v>4</v>
      </c>
      <c r="C96" t="s">
        <v>5</v>
      </c>
      <c r="D96">
        <v>1</v>
      </c>
      <c r="E96">
        <v>3</v>
      </c>
      <c r="F96">
        <v>3</v>
      </c>
      <c r="G96" t="s">
        <v>327</v>
      </c>
      <c r="H96" t="str">
        <f>_xlfn.CONCAT(LEFT(Table1[[#This Row],[Mnemonic]],3), Table1[[#This Row],[Suffix]])</f>
        <v>LDA.zp</v>
      </c>
      <c r="I96" t="str">
        <f t="shared" si="3"/>
        <v>"LDA [d8]" : { "OpCode" : "0xa5", "AddressingMode": "ZeroPage" },</v>
      </c>
      <c r="J96" t="str">
        <f t="shared" si="4"/>
        <v>"LDA.zp" : { "OpCode" : "0xa5", "AddressingMode": "ZeroPage", "Format": "LDA [d8]", "Bytes": "1", "MinCycles": "3", "MaxCycles": "3" },</v>
      </c>
    </row>
    <row r="97" spans="1:10" x14ac:dyDescent="0.25">
      <c r="A97" t="s">
        <v>264</v>
      </c>
      <c r="B97" t="s">
        <v>265</v>
      </c>
      <c r="C97" t="s">
        <v>5</v>
      </c>
      <c r="D97">
        <v>1</v>
      </c>
      <c r="E97">
        <v>3</v>
      </c>
      <c r="F97">
        <v>3</v>
      </c>
      <c r="G97" t="s">
        <v>327</v>
      </c>
      <c r="H97" t="str">
        <f>_xlfn.CONCAT(LEFT(Table1[[#This Row],[Mnemonic]],3), Table1[[#This Row],[Suffix]])</f>
        <v>LDX.zp</v>
      </c>
      <c r="I97" t="str">
        <f t="shared" si="3"/>
        <v>"LDX [d8]" : { "OpCode" : "0xa6", "AddressingMode": "ZeroPage" },</v>
      </c>
      <c r="J97" t="str">
        <f t="shared" si="4"/>
        <v>"LDX.zp" : { "OpCode" : "0xa6", "AddressingMode": "ZeroPage", "Format": "LDX [d8]", "Bytes": "1", "MinCycles": "3", "MaxCycles": "3" },</v>
      </c>
    </row>
    <row r="98" spans="1:10" x14ac:dyDescent="0.25">
      <c r="A98" t="s">
        <v>63</v>
      </c>
      <c r="B98" t="s">
        <v>64</v>
      </c>
      <c r="C98" t="s">
        <v>58</v>
      </c>
      <c r="D98">
        <v>0</v>
      </c>
      <c r="E98">
        <v>2</v>
      </c>
      <c r="F98">
        <v>2</v>
      </c>
      <c r="H98" t="str">
        <f>_xlfn.CONCAT(LEFT(Table1[[#This Row],[Mnemonic]],3), Table1[[#This Row],[Suffix]])</f>
        <v>TAY</v>
      </c>
      <c r="I98" t="str">
        <f t="shared" ref="I98:I129" si="5">_xlfn.CONCAT("""",A98, """ : { ""OpCode"" : """, B98, """, ""AddressingMode"": """,C98, """ }," )</f>
        <v>"TAY" : { "OpCode" : "0xa8", "AddressingMode": "Implied" },</v>
      </c>
      <c r="J98" t="str">
        <f t="shared" si="4"/>
        <v>"TAY" : { "OpCode" : "0xa8", "AddressingMode": "Implied", "Format": "TAY", "Bytes": "0", "MinCycles": "2", "MaxCycles": "2" },</v>
      </c>
    </row>
    <row r="99" spans="1:10" x14ac:dyDescent="0.25">
      <c r="A99" t="s">
        <v>0</v>
      </c>
      <c r="B99" t="s">
        <v>1</v>
      </c>
      <c r="C99" t="s">
        <v>2</v>
      </c>
      <c r="D99">
        <v>1</v>
      </c>
      <c r="E99">
        <v>2</v>
      </c>
      <c r="F99">
        <v>2</v>
      </c>
      <c r="G99" t="s">
        <v>325</v>
      </c>
      <c r="H99" t="str">
        <f>_xlfn.CONCAT(LEFT(Table1[[#This Row],[Mnemonic]],3), Table1[[#This Row],[Suffix]])</f>
        <v>LDA.#</v>
      </c>
      <c r="I99" t="str">
        <f t="shared" si="5"/>
        <v>"LDA #[d8]" : { "OpCode" : "0xa9", "AddressingMode": "Immediate" },</v>
      </c>
      <c r="J99" t="str">
        <f t="shared" si="4"/>
        <v>"LDA.#" : { "OpCode" : "0xa9", "AddressingMode": "Immediate", "Format": "LDA #[d8]", "Bytes": "1", "MinCycles": "2", "MaxCycles": "2" },</v>
      </c>
    </row>
    <row r="100" spans="1:10" x14ac:dyDescent="0.25">
      <c r="A100" t="s">
        <v>59</v>
      </c>
      <c r="B100" t="s">
        <v>60</v>
      </c>
      <c r="C100" t="s">
        <v>58</v>
      </c>
      <c r="D100">
        <v>0</v>
      </c>
      <c r="E100">
        <v>2</v>
      </c>
      <c r="F100">
        <v>2</v>
      </c>
      <c r="H100" t="str">
        <f>_xlfn.CONCAT(LEFT(Table1[[#This Row],[Mnemonic]],3), Table1[[#This Row],[Suffix]])</f>
        <v>TAX</v>
      </c>
      <c r="I100" t="str">
        <f t="shared" si="5"/>
        <v>"TAX" : { "OpCode" : "0xaa", "AddressingMode": "Implied" },</v>
      </c>
      <c r="J100" t="str">
        <f t="shared" si="4"/>
        <v>"TAX" : { "OpCode" : "0xaa", "AddressingMode": "Implied", "Format": "TAX", "Bytes": "0", "MinCycles": "2", "MaxCycles": "2" },</v>
      </c>
    </row>
    <row r="101" spans="1:10" x14ac:dyDescent="0.25">
      <c r="A101" t="s">
        <v>295</v>
      </c>
      <c r="B101" t="s">
        <v>296</v>
      </c>
      <c r="C101" t="s">
        <v>11</v>
      </c>
      <c r="D101">
        <v>2</v>
      </c>
      <c r="E101">
        <v>4</v>
      </c>
      <c r="F101">
        <v>4</v>
      </c>
      <c r="H101" t="str">
        <f>_xlfn.CONCAT(LEFT(Table1[[#This Row],[Mnemonic]],3), Table1[[#This Row],[Suffix]])</f>
        <v>LDY</v>
      </c>
      <c r="I101" t="str">
        <f t="shared" si="5"/>
        <v>"LDY [a16]" : { "OpCode" : "0xac", "AddressingMode": "Absolute" },</v>
      </c>
      <c r="J101" t="str">
        <f t="shared" si="4"/>
        <v>"LDY" : { "OpCode" : "0xac", "AddressingMode": "Absolute", "Format": "LDY [a16]", "Bytes": "2", "MinCycles": "4", "MaxCycles": "4" },</v>
      </c>
    </row>
    <row r="102" spans="1:10" x14ac:dyDescent="0.25">
      <c r="A102" t="s">
        <v>9</v>
      </c>
      <c r="B102" t="s">
        <v>10</v>
      </c>
      <c r="C102" t="s">
        <v>11</v>
      </c>
      <c r="D102">
        <v>2</v>
      </c>
      <c r="E102">
        <v>4</v>
      </c>
      <c r="F102">
        <v>4</v>
      </c>
      <c r="H102" t="str">
        <f>_xlfn.CONCAT(LEFT(Table1[[#This Row],[Mnemonic]],3), Table1[[#This Row],[Suffix]])</f>
        <v>LDA</v>
      </c>
      <c r="I102" t="str">
        <f t="shared" si="5"/>
        <v>"LDA [a16]" : { "OpCode" : "0xad", "AddressingMode": "Absolute" },</v>
      </c>
      <c r="J102" t="str">
        <f t="shared" si="4"/>
        <v>"LDA" : { "OpCode" : "0xad", "AddressingMode": "Absolute", "Format": "LDA [a16]", "Bytes": "2", "MinCycles": "4", "MaxCycles": "4" },</v>
      </c>
    </row>
    <row r="103" spans="1:10" x14ac:dyDescent="0.25">
      <c r="A103" t="s">
        <v>269</v>
      </c>
      <c r="B103" t="s">
        <v>270</v>
      </c>
      <c r="C103" t="s">
        <v>11</v>
      </c>
      <c r="D103">
        <v>2</v>
      </c>
      <c r="E103">
        <v>4</v>
      </c>
      <c r="F103">
        <v>4</v>
      </c>
      <c r="H103" t="str">
        <f>_xlfn.CONCAT(LEFT(Table1[[#This Row],[Mnemonic]],3), Table1[[#This Row],[Suffix]])</f>
        <v>LDX</v>
      </c>
      <c r="I103" t="str">
        <f t="shared" si="5"/>
        <v>"LDX [a16]" : { "OpCode" : "0xae", "AddressingMode": "Absolute" },</v>
      </c>
      <c r="J103" t="str">
        <f t="shared" si="4"/>
        <v>"LDX" : { "OpCode" : "0xae", "AddressingMode": "Absolute", "Format": "LDX [a16]", "Bytes": "2", "MinCycles": "4", "MaxCycles": "4" },</v>
      </c>
    </row>
    <row r="104" spans="1:10" x14ac:dyDescent="0.25">
      <c r="A104" t="s">
        <v>89</v>
      </c>
      <c r="B104" t="s">
        <v>90</v>
      </c>
      <c r="C104" t="s">
        <v>88</v>
      </c>
      <c r="D104">
        <v>1</v>
      </c>
      <c r="E104">
        <v>2</v>
      </c>
      <c r="F104">
        <v>4</v>
      </c>
      <c r="H104" t="str">
        <f>_xlfn.CONCAT(LEFT(Table1[[#This Row],[Mnemonic]],3), Table1[[#This Row],[Suffix]])</f>
        <v>BCS</v>
      </c>
      <c r="I104" t="str">
        <f t="shared" si="5"/>
        <v>"BCS [r8]" : { "OpCode" : "0xb0", "AddressingMode": "Relative" },</v>
      </c>
      <c r="J104" t="str">
        <f t="shared" si="4"/>
        <v>"BCS" : { "OpCode" : "0xb0", "AddressingMode": "Relative", "Format": "BCS [r8]", "Bytes": "1", "MinCycles": "2", "MaxCycles": "4" },</v>
      </c>
    </row>
    <row r="105" spans="1:10" x14ac:dyDescent="0.25">
      <c r="A105" t="s">
        <v>21</v>
      </c>
      <c r="B105" t="s">
        <v>22</v>
      </c>
      <c r="C105" t="s">
        <v>23</v>
      </c>
      <c r="D105">
        <v>1</v>
      </c>
      <c r="E105">
        <v>6</v>
      </c>
      <c r="F105">
        <v>6</v>
      </c>
      <c r="G105" t="s">
        <v>333</v>
      </c>
      <c r="H105" t="str">
        <f>_xlfn.CONCAT(LEFT(Table1[[#This Row],[Mnemonic]],3), Table1[[#This Row],[Suffix]])</f>
        <v>LDA.i,Y</v>
      </c>
      <c r="I105" t="str">
        <f t="shared" si="5"/>
        <v>"LDA ([d8]),Y" : { "OpCode" : "0xb1", "AddressingMode": "IndexedIndirectY" },</v>
      </c>
      <c r="J105" t="str">
        <f t="shared" si="4"/>
        <v>"LDA.i,Y" : { "OpCode" : "0xb1", "AddressingMode": "IndexedIndirectY", "Format": "LDA ([d8]),Y", "Bytes": "1", "MinCycles": "6", "MaxCycles": "6" },</v>
      </c>
    </row>
    <row r="106" spans="1:10" x14ac:dyDescent="0.25">
      <c r="A106" t="s">
        <v>293</v>
      </c>
      <c r="B106" t="s">
        <v>294</v>
      </c>
      <c r="C106" t="s">
        <v>8</v>
      </c>
      <c r="D106">
        <v>1</v>
      </c>
      <c r="E106">
        <v>4</v>
      </c>
      <c r="F106">
        <v>4</v>
      </c>
      <c r="G106" t="s">
        <v>329</v>
      </c>
      <c r="H106" t="str">
        <f>_xlfn.CONCAT(LEFT(Table1[[#This Row],[Mnemonic]],3), Table1[[#This Row],[Suffix]])</f>
        <v>LDY.zp,X</v>
      </c>
      <c r="I106" t="str">
        <f t="shared" si="5"/>
        <v>"LDY [d8],X" : { "OpCode" : "0xb4", "AddressingMode": "ZeroPageX" },</v>
      </c>
      <c r="J106" t="str">
        <f t="shared" si="4"/>
        <v>"LDY.zp,X" : { "OpCode" : "0xb4", "AddressingMode": "ZeroPageX", "Format": "LDY [d8],X", "Bytes": "1", "MinCycles": "4", "MaxCycles": "4" },</v>
      </c>
    </row>
    <row r="107" spans="1:10" x14ac:dyDescent="0.25">
      <c r="A107" t="s">
        <v>6</v>
      </c>
      <c r="B107" t="s">
        <v>7</v>
      </c>
      <c r="C107" t="s">
        <v>8</v>
      </c>
      <c r="D107">
        <v>1</v>
      </c>
      <c r="E107">
        <v>4</v>
      </c>
      <c r="F107">
        <v>4</v>
      </c>
      <c r="G107" t="s">
        <v>329</v>
      </c>
      <c r="H107" t="str">
        <f>_xlfn.CONCAT(LEFT(Table1[[#This Row],[Mnemonic]],3), Table1[[#This Row],[Suffix]])</f>
        <v>LDA.zp,X</v>
      </c>
      <c r="I107" t="str">
        <f t="shared" si="5"/>
        <v>"LDA [d8],X" : { "OpCode" : "0xb5", "AddressingMode": "ZeroPageX" },</v>
      </c>
      <c r="J107" t="str">
        <f t="shared" si="4"/>
        <v>"LDA.zp,X" : { "OpCode" : "0xb5", "AddressingMode": "ZeroPageX", "Format": "LDA [d8],X", "Bytes": "1", "MinCycles": "4", "MaxCycles": "4" },</v>
      </c>
    </row>
    <row r="108" spans="1:10" x14ac:dyDescent="0.25">
      <c r="A108" t="s">
        <v>266</v>
      </c>
      <c r="B108" t="s">
        <v>267</v>
      </c>
      <c r="C108" t="s">
        <v>268</v>
      </c>
      <c r="D108">
        <v>1</v>
      </c>
      <c r="E108">
        <v>4</v>
      </c>
      <c r="F108">
        <v>4</v>
      </c>
      <c r="G108" t="s">
        <v>328</v>
      </c>
      <c r="H108" t="str">
        <f>_xlfn.CONCAT(LEFT(Table1[[#This Row],[Mnemonic]],3), Table1[[#This Row],[Suffix]])</f>
        <v>LDX.zp,Y</v>
      </c>
      <c r="I108" t="str">
        <f t="shared" si="5"/>
        <v>"LDX [d8],Y" : { "OpCode" : "0xb6", "AddressingMode": "ZeroPageY" },</v>
      </c>
      <c r="J108" t="str">
        <f t="shared" si="4"/>
        <v>"LDX.zp,Y" : { "OpCode" : "0xb6", "AddressingMode": "ZeroPageY", "Format": "LDX [d8],Y", "Bytes": "1", "MinCycles": "4", "MaxCycles": "4" },</v>
      </c>
    </row>
    <row r="109" spans="1:10" x14ac:dyDescent="0.25">
      <c r="A109" t="s">
        <v>77</v>
      </c>
      <c r="B109" t="s">
        <v>78</v>
      </c>
      <c r="C109" t="s">
        <v>58</v>
      </c>
      <c r="D109">
        <v>0</v>
      </c>
      <c r="E109">
        <v>2</v>
      </c>
      <c r="F109">
        <v>2</v>
      </c>
      <c r="H109" t="str">
        <f>_xlfn.CONCAT(LEFT(Table1[[#This Row],[Mnemonic]],3), Table1[[#This Row],[Suffix]])</f>
        <v>CLV</v>
      </c>
      <c r="I109" t="str">
        <f t="shared" si="5"/>
        <v>"CLV" : { "OpCode" : "0xb8", "AddressingMode": "Implied" },</v>
      </c>
      <c r="J109" t="str">
        <f t="shared" si="4"/>
        <v>"CLV" : { "OpCode" : "0xb8", "AddressingMode": "Implied", "Format": "CLV", "Bytes": "0", "MinCycles": "2", "MaxCycles": "2" },</v>
      </c>
    </row>
    <row r="110" spans="1:10" x14ac:dyDescent="0.25">
      <c r="A110" t="s">
        <v>15</v>
      </c>
      <c r="B110" t="s">
        <v>16</v>
      </c>
      <c r="C110" t="s">
        <v>17</v>
      </c>
      <c r="D110">
        <v>2</v>
      </c>
      <c r="E110">
        <v>4</v>
      </c>
      <c r="F110">
        <v>5</v>
      </c>
      <c r="G110" t="s">
        <v>331</v>
      </c>
      <c r="H110" t="str">
        <f>_xlfn.CONCAT(LEFT(Table1[[#This Row],[Mnemonic]],3), Table1[[#This Row],[Suffix]])</f>
        <v>LDA,Y</v>
      </c>
      <c r="I110" t="str">
        <f t="shared" si="5"/>
        <v>"LDA [a16],Y" : { "OpCode" : "0xb9", "AddressingMode": "AbsoluteY" },</v>
      </c>
      <c r="J110" t="str">
        <f t="shared" si="4"/>
        <v>"LDA,Y" : { "OpCode" : "0xb9", "AddressingMode": "AbsoluteY", "Format": "LDA [a16],Y", "Bytes": "2", "MinCycles": "4", "MaxCycles": "5" },</v>
      </c>
    </row>
    <row r="111" spans="1:10" x14ac:dyDescent="0.25">
      <c r="A111" t="s">
        <v>260</v>
      </c>
      <c r="B111" t="s">
        <v>261</v>
      </c>
      <c r="C111" t="s">
        <v>58</v>
      </c>
      <c r="D111">
        <v>0</v>
      </c>
      <c r="E111">
        <v>2</v>
      </c>
      <c r="F111">
        <v>2</v>
      </c>
      <c r="H111" t="str">
        <f>_xlfn.CONCAT(LEFT(Table1[[#This Row],[Mnemonic]],3), Table1[[#This Row],[Suffix]])</f>
        <v>TSX</v>
      </c>
      <c r="I111" t="str">
        <f t="shared" si="5"/>
        <v>"TSX" : { "OpCode" : "0xba", "AddressingMode": "Implied" },</v>
      </c>
      <c r="J111" t="str">
        <f t="shared" si="4"/>
        <v>"TSX" : { "OpCode" : "0xba", "AddressingMode": "Implied", "Format": "TSX", "Bytes": "0", "MinCycles": "2", "MaxCycles": "2" },</v>
      </c>
    </row>
    <row r="112" spans="1:10" x14ac:dyDescent="0.25">
      <c r="A112" t="s">
        <v>297</v>
      </c>
      <c r="B112" t="s">
        <v>298</v>
      </c>
      <c r="C112" t="s">
        <v>14</v>
      </c>
      <c r="D112">
        <v>2</v>
      </c>
      <c r="E112">
        <v>4</v>
      </c>
      <c r="F112">
        <v>5</v>
      </c>
      <c r="G112" t="s">
        <v>330</v>
      </c>
      <c r="H112" t="str">
        <f>_xlfn.CONCAT(LEFT(Table1[[#This Row],[Mnemonic]],3), Table1[[#This Row],[Suffix]])</f>
        <v>LDY,X</v>
      </c>
      <c r="I112" t="str">
        <f t="shared" si="5"/>
        <v>"LDY [a16],X" : { "OpCode" : "0xbc", "AddressingMode": "AbsoluteX" },</v>
      </c>
      <c r="J112" t="str">
        <f t="shared" si="4"/>
        <v>"LDY,X" : { "OpCode" : "0xbc", "AddressingMode": "AbsoluteX", "Format": "LDY [a16],X", "Bytes": "2", "MinCycles": "4", "MaxCycles": "5" },</v>
      </c>
    </row>
    <row r="113" spans="1:10" x14ac:dyDescent="0.25">
      <c r="A113" t="s">
        <v>12</v>
      </c>
      <c r="B113" t="s">
        <v>13</v>
      </c>
      <c r="C113" t="s">
        <v>14</v>
      </c>
      <c r="D113">
        <v>2</v>
      </c>
      <c r="E113">
        <v>4</v>
      </c>
      <c r="F113">
        <v>5</v>
      </c>
      <c r="G113" t="s">
        <v>330</v>
      </c>
      <c r="H113" t="str">
        <f>_xlfn.CONCAT(LEFT(Table1[[#This Row],[Mnemonic]],3), Table1[[#This Row],[Suffix]])</f>
        <v>LDA,X</v>
      </c>
      <c r="I113" t="str">
        <f t="shared" si="5"/>
        <v>"LDA [a16],X" : { "OpCode" : "0xbd", "AddressingMode": "AbsoluteX" },</v>
      </c>
      <c r="J113" t="str">
        <f t="shared" si="4"/>
        <v>"LDA,X" : { "OpCode" : "0xbd", "AddressingMode": "AbsoluteX", "Format": "LDA [a16],X", "Bytes": "2", "MinCycles": "4", "MaxCycles": "5" },</v>
      </c>
    </row>
    <row r="114" spans="1:10" x14ac:dyDescent="0.25">
      <c r="A114" t="s">
        <v>271</v>
      </c>
      <c r="B114" t="s">
        <v>272</v>
      </c>
      <c r="C114" t="s">
        <v>17</v>
      </c>
      <c r="D114">
        <v>2</v>
      </c>
      <c r="E114">
        <v>4</v>
      </c>
      <c r="F114">
        <v>5</v>
      </c>
      <c r="G114" t="s">
        <v>331</v>
      </c>
      <c r="H114" t="str">
        <f>_xlfn.CONCAT(LEFT(Table1[[#This Row],[Mnemonic]],3), Table1[[#This Row],[Suffix]])</f>
        <v>LDX,Y</v>
      </c>
      <c r="I114" t="str">
        <f t="shared" si="5"/>
        <v>"LDX [a16],Y" : { "OpCode" : "0xbe", "AddressingMode": "AbsoluteY" },</v>
      </c>
      <c r="J114" t="str">
        <f t="shared" si="4"/>
        <v>"LDX,Y" : { "OpCode" : "0xbe", "AddressingMode": "AbsoluteY", "Format": "LDX [a16],Y", "Bytes": "2", "MinCycles": "4", "MaxCycles": "5" },</v>
      </c>
    </row>
    <row r="115" spans="1:10" x14ac:dyDescent="0.25">
      <c r="A115" t="s">
        <v>305</v>
      </c>
      <c r="B115" t="s">
        <v>306</v>
      </c>
      <c r="C115" t="s">
        <v>2</v>
      </c>
      <c r="D115">
        <v>1</v>
      </c>
      <c r="E115">
        <v>2</v>
      </c>
      <c r="F115">
        <v>2</v>
      </c>
      <c r="G115" t="s">
        <v>325</v>
      </c>
      <c r="H115" t="str">
        <f>_xlfn.CONCAT(LEFT(Table1[[#This Row],[Mnemonic]],3), Table1[[#This Row],[Suffix]])</f>
        <v>CPY.#</v>
      </c>
      <c r="I115" t="str">
        <f t="shared" si="5"/>
        <v>"CPY #[d8]" : { "OpCode" : "0xc0", "AddressingMode": "Immediate" },</v>
      </c>
      <c r="J115" t="str">
        <f t="shared" si="4"/>
        <v>"CPY.#" : { "OpCode" : "0xc0", "AddressingMode": "Immediate", "Format": "CPY #[d8]", "Bytes": "1", "MinCycles": "2", "MaxCycles": "2" },</v>
      </c>
    </row>
    <row r="116" spans="1:10" x14ac:dyDescent="0.25">
      <c r="A116" t="s">
        <v>52</v>
      </c>
      <c r="B116" t="s">
        <v>53</v>
      </c>
      <c r="C116" t="s">
        <v>20</v>
      </c>
      <c r="D116">
        <v>1</v>
      </c>
      <c r="E116">
        <v>5</v>
      </c>
      <c r="F116">
        <v>6</v>
      </c>
      <c r="G116" t="s">
        <v>332</v>
      </c>
      <c r="H116" t="str">
        <f>_xlfn.CONCAT(LEFT(Table1[[#This Row],[Mnemonic]],3), Table1[[#This Row],[Suffix]])</f>
        <v>CMP.i,X</v>
      </c>
      <c r="I116" t="str">
        <f t="shared" si="5"/>
        <v>"CMP ([d8],X)" : { "OpCode" : "0xc1", "AddressingMode": "IndexedIndirectX" },</v>
      </c>
      <c r="J116" t="str">
        <f t="shared" si="4"/>
        <v>"CMP.i,X" : { "OpCode" : "0xc1", "AddressingMode": "IndexedIndirectX", "Format": "CMP ([d8],X)", "Bytes": "1", "MinCycles": "5", "MaxCycles": "6" },</v>
      </c>
    </row>
    <row r="117" spans="1:10" x14ac:dyDescent="0.25">
      <c r="A117" t="s">
        <v>307</v>
      </c>
      <c r="B117" t="s">
        <v>308</v>
      </c>
      <c r="C117" t="s">
        <v>5</v>
      </c>
      <c r="D117">
        <v>1</v>
      </c>
      <c r="E117">
        <v>3</v>
      </c>
      <c r="F117">
        <v>3</v>
      </c>
      <c r="G117" t="s">
        <v>327</v>
      </c>
      <c r="H117" t="str">
        <f>_xlfn.CONCAT(LEFT(Table1[[#This Row],[Mnemonic]],3), Table1[[#This Row],[Suffix]])</f>
        <v>CPY.zp</v>
      </c>
      <c r="I117" t="str">
        <f t="shared" si="5"/>
        <v>"CPY [d8]" : { "OpCode" : "0xc4", "AddressingMode": "ZeroPage" },</v>
      </c>
      <c r="J117" t="str">
        <f t="shared" si="4"/>
        <v>"CPY.zp" : { "OpCode" : "0xc4", "AddressingMode": "ZeroPage", "Format": "CPY [d8]", "Bytes": "1", "MinCycles": "3", "MaxCycles": "3" },</v>
      </c>
    </row>
    <row r="118" spans="1:10" x14ac:dyDescent="0.25">
      <c r="A118" t="s">
        <v>42</v>
      </c>
      <c r="B118" t="s">
        <v>43</v>
      </c>
      <c r="C118" t="s">
        <v>5</v>
      </c>
      <c r="D118">
        <v>1</v>
      </c>
      <c r="E118">
        <v>3</v>
      </c>
      <c r="F118">
        <v>3</v>
      </c>
      <c r="G118" t="s">
        <v>327</v>
      </c>
      <c r="H118" t="str">
        <f>_xlfn.CONCAT(LEFT(Table1[[#This Row],[Mnemonic]],3), Table1[[#This Row],[Suffix]])</f>
        <v>CMP.zp</v>
      </c>
      <c r="I118" t="str">
        <f t="shared" si="5"/>
        <v>"CMP [d8]" : { "OpCode" : "0xc5", "AddressingMode": "ZeroPage" },</v>
      </c>
      <c r="J118" t="str">
        <f t="shared" si="4"/>
        <v>"CMP.zp" : { "OpCode" : "0xc5", "AddressingMode": "ZeroPage", "Format": "CMP [d8]", "Bytes": "1", "MinCycles": "3", "MaxCycles": "3" },</v>
      </c>
    </row>
    <row r="119" spans="1:10" x14ac:dyDescent="0.25">
      <c r="A119" t="s">
        <v>242</v>
      </c>
      <c r="B119" t="s">
        <v>243</v>
      </c>
      <c r="C119" t="s">
        <v>5</v>
      </c>
      <c r="D119">
        <v>1</v>
      </c>
      <c r="E119">
        <v>3</v>
      </c>
      <c r="F119">
        <v>3</v>
      </c>
      <c r="G119" t="s">
        <v>327</v>
      </c>
      <c r="H119" t="str">
        <f>_xlfn.CONCAT(LEFT(Table1[[#This Row],[Mnemonic]],3), Table1[[#This Row],[Suffix]])</f>
        <v>DEC.zp</v>
      </c>
      <c r="I119" t="str">
        <f t="shared" si="5"/>
        <v>"DEC [d8]" : { "OpCode" : "0xc6", "AddressingMode": "ZeroPage" },</v>
      </c>
      <c r="J119" t="str">
        <f t="shared" si="4"/>
        <v>"DEC.zp" : { "OpCode" : "0xc6", "AddressingMode": "ZeroPage", "Format": "DEC [d8]", "Bytes": "1", "MinCycles": "3", "MaxCycles": "3" },</v>
      </c>
    </row>
    <row r="120" spans="1:10" x14ac:dyDescent="0.25">
      <c r="A120" t="s">
        <v>311</v>
      </c>
      <c r="B120" t="s">
        <v>312</v>
      </c>
      <c r="C120" t="s">
        <v>58</v>
      </c>
      <c r="D120">
        <v>0</v>
      </c>
      <c r="E120">
        <v>2</v>
      </c>
      <c r="F120">
        <v>2</v>
      </c>
      <c r="H120" t="str">
        <f>_xlfn.CONCAT(LEFT(Table1[[#This Row],[Mnemonic]],3), Table1[[#This Row],[Suffix]])</f>
        <v>INY</v>
      </c>
      <c r="I120" t="str">
        <f t="shared" si="5"/>
        <v>"INY" : { "OpCode" : "0xc8", "AddressingMode": "Implied" },</v>
      </c>
      <c r="J120" t="str">
        <f t="shared" si="4"/>
        <v>"INY" : { "OpCode" : "0xc8", "AddressingMode": "Implied", "Format": "INY", "Bytes": "0", "MinCycles": "2", "MaxCycles": "2" },</v>
      </c>
    </row>
    <row r="121" spans="1:10" x14ac:dyDescent="0.25">
      <c r="A121" t="s">
        <v>40</v>
      </c>
      <c r="B121" t="s">
        <v>41</v>
      </c>
      <c r="C121" t="s">
        <v>2</v>
      </c>
      <c r="D121">
        <v>1</v>
      </c>
      <c r="E121">
        <v>2</v>
      </c>
      <c r="F121">
        <v>2</v>
      </c>
      <c r="G121" t="s">
        <v>325</v>
      </c>
      <c r="H121" t="str">
        <f>_xlfn.CONCAT(LEFT(Table1[[#This Row],[Mnemonic]],3), Table1[[#This Row],[Suffix]])</f>
        <v>CMP.#</v>
      </c>
      <c r="I121" t="str">
        <f t="shared" si="5"/>
        <v>"CMP #[d8]" : { "OpCode" : "0xc9", "AddressingMode": "Immediate" },</v>
      </c>
      <c r="J121" t="str">
        <f t="shared" si="4"/>
        <v>"CMP.#" : { "OpCode" : "0xc9", "AddressingMode": "Immediate", "Format": "CMP #[d8]", "Bytes": "1", "MinCycles": "2", "MaxCycles": "2" },</v>
      </c>
    </row>
    <row r="122" spans="1:10" x14ac:dyDescent="0.25">
      <c r="A122" t="s">
        <v>287</v>
      </c>
      <c r="B122" t="s">
        <v>288</v>
      </c>
      <c r="C122" t="s">
        <v>58</v>
      </c>
      <c r="D122">
        <v>0</v>
      </c>
      <c r="E122">
        <v>2</v>
      </c>
      <c r="F122">
        <v>2</v>
      </c>
      <c r="H122" t="str">
        <f>_xlfn.CONCAT(LEFT(Table1[[#This Row],[Mnemonic]],3), Table1[[#This Row],[Suffix]])</f>
        <v>DEX</v>
      </c>
      <c r="I122" t="str">
        <f t="shared" si="5"/>
        <v>"DEX" : { "OpCode" : "0xca", "AddressingMode": "Implied" },</v>
      </c>
      <c r="J122" t="str">
        <f t="shared" si="4"/>
        <v>"DEX" : { "OpCode" : "0xca", "AddressingMode": "Implied", "Format": "DEX", "Bytes": "0", "MinCycles": "2", "MaxCycles": "2" },</v>
      </c>
    </row>
    <row r="123" spans="1:10" x14ac:dyDescent="0.25">
      <c r="A123" t="s">
        <v>309</v>
      </c>
      <c r="B123" t="s">
        <v>310</v>
      </c>
      <c r="C123" t="s">
        <v>11</v>
      </c>
      <c r="D123">
        <v>2</v>
      </c>
      <c r="E123">
        <v>4</v>
      </c>
      <c r="F123">
        <v>4</v>
      </c>
      <c r="H123" t="str">
        <f>_xlfn.CONCAT(LEFT(Table1[[#This Row],[Mnemonic]],3), Table1[[#This Row],[Suffix]])</f>
        <v>CPY</v>
      </c>
      <c r="I123" t="str">
        <f t="shared" si="5"/>
        <v>"CPY [a16]" : { "OpCode" : "0xcc", "AddressingMode": "Absolute" },</v>
      </c>
      <c r="J123" t="str">
        <f t="shared" si="4"/>
        <v>"CPY" : { "OpCode" : "0xcc", "AddressingMode": "Absolute", "Format": "CPY [a16]", "Bytes": "2", "MinCycles": "4", "MaxCycles": "4" },</v>
      </c>
    </row>
    <row r="124" spans="1:10" x14ac:dyDescent="0.25">
      <c r="A124" t="s">
        <v>46</v>
      </c>
      <c r="B124" t="s">
        <v>47</v>
      </c>
      <c r="C124" t="s">
        <v>11</v>
      </c>
      <c r="D124">
        <v>2</v>
      </c>
      <c r="E124">
        <v>4</v>
      </c>
      <c r="F124">
        <v>4</v>
      </c>
      <c r="H124" t="str">
        <f>_xlfn.CONCAT(LEFT(Table1[[#This Row],[Mnemonic]],3), Table1[[#This Row],[Suffix]])</f>
        <v>CMP</v>
      </c>
      <c r="I124" t="str">
        <f t="shared" si="5"/>
        <v>"CMP [a16]" : { "OpCode" : "0xcd", "AddressingMode": "Absolute" },</v>
      </c>
      <c r="J124" t="str">
        <f t="shared" si="4"/>
        <v>"CMP" : { "OpCode" : "0xcd", "AddressingMode": "Absolute", "Format": "CMP [a16]", "Bytes": "2", "MinCycles": "4", "MaxCycles": "4" },</v>
      </c>
    </row>
    <row r="125" spans="1:10" x14ac:dyDescent="0.25">
      <c r="A125" t="s">
        <v>246</v>
      </c>
      <c r="B125" t="s">
        <v>247</v>
      </c>
      <c r="C125" t="s">
        <v>11</v>
      </c>
      <c r="D125">
        <v>2</v>
      </c>
      <c r="E125">
        <v>4</v>
      </c>
      <c r="F125">
        <v>4</v>
      </c>
      <c r="H125" t="str">
        <f>_xlfn.CONCAT(LEFT(Table1[[#This Row],[Mnemonic]],3), Table1[[#This Row],[Suffix]])</f>
        <v>DEC</v>
      </c>
      <c r="I125" t="str">
        <f t="shared" si="5"/>
        <v>"DEC [a16]" : { "OpCode" : "0xce", "AddressingMode": "Absolute" },</v>
      </c>
      <c r="J125" t="str">
        <f t="shared" si="4"/>
        <v>"DEC" : { "OpCode" : "0xce", "AddressingMode": "Absolute", "Format": "DEC [a16]", "Bytes": "2", "MinCycles": "4", "MaxCycles": "4" },</v>
      </c>
    </row>
    <row r="126" spans="1:10" x14ac:dyDescent="0.25">
      <c r="A126" t="s">
        <v>93</v>
      </c>
      <c r="B126" t="s">
        <v>94</v>
      </c>
      <c r="C126" t="s">
        <v>88</v>
      </c>
      <c r="D126">
        <v>1</v>
      </c>
      <c r="E126">
        <v>2</v>
      </c>
      <c r="F126">
        <v>4</v>
      </c>
      <c r="H126" t="str">
        <f>_xlfn.CONCAT(LEFT(Table1[[#This Row],[Mnemonic]],3), Table1[[#This Row],[Suffix]])</f>
        <v>BNE</v>
      </c>
      <c r="I126" t="str">
        <f t="shared" si="5"/>
        <v>"BNE [r8]" : { "OpCode" : "0xd0", "AddressingMode": "Relative" },</v>
      </c>
      <c r="J126" t="str">
        <f t="shared" si="4"/>
        <v>"BNE" : { "OpCode" : "0xd0", "AddressingMode": "Relative", "Format": "BNE [r8]", "Bytes": "1", "MinCycles": "2", "MaxCycles": "4" },</v>
      </c>
    </row>
    <row r="127" spans="1:10" x14ac:dyDescent="0.25">
      <c r="A127" t="s">
        <v>54</v>
      </c>
      <c r="B127" t="s">
        <v>55</v>
      </c>
      <c r="C127" t="s">
        <v>23</v>
      </c>
      <c r="D127">
        <v>1</v>
      </c>
      <c r="E127">
        <v>6</v>
      </c>
      <c r="F127">
        <v>6</v>
      </c>
      <c r="G127" t="s">
        <v>333</v>
      </c>
      <c r="H127" t="str">
        <f>_xlfn.CONCAT(LEFT(Table1[[#This Row],[Mnemonic]],3), Table1[[#This Row],[Suffix]])</f>
        <v>CMP.i,Y</v>
      </c>
      <c r="I127" t="str">
        <f t="shared" si="5"/>
        <v>"CMP ([d8]),Y" : { "OpCode" : "0xd1", "AddressingMode": "IndexedIndirectY" },</v>
      </c>
      <c r="J127" t="str">
        <f t="shared" si="4"/>
        <v>"CMP.i,Y" : { "OpCode" : "0xd1", "AddressingMode": "IndexedIndirectY", "Format": "CMP ([d8]),Y", "Bytes": "1", "MinCycles": "6", "MaxCycles": "6" },</v>
      </c>
    </row>
    <row r="128" spans="1:10" x14ac:dyDescent="0.25">
      <c r="A128" t="s">
        <v>44</v>
      </c>
      <c r="B128" t="s">
        <v>45</v>
      </c>
      <c r="C128" t="s">
        <v>8</v>
      </c>
      <c r="D128">
        <v>1</v>
      </c>
      <c r="E128">
        <v>4</v>
      </c>
      <c r="F128">
        <v>4</v>
      </c>
      <c r="G128" t="s">
        <v>329</v>
      </c>
      <c r="H128" t="str">
        <f>_xlfn.CONCAT(LEFT(Table1[[#This Row],[Mnemonic]],3), Table1[[#This Row],[Suffix]])</f>
        <v>CMP.zp,X</v>
      </c>
      <c r="I128" t="str">
        <f t="shared" si="5"/>
        <v>"CMP [d8],X" : { "OpCode" : "0xd5", "AddressingMode": "ZeroPageX" },</v>
      </c>
      <c r="J128" t="str">
        <f t="shared" si="4"/>
        <v>"CMP.zp,X" : { "OpCode" : "0xd5", "AddressingMode": "ZeroPageX", "Format": "CMP [d8],X", "Bytes": "1", "MinCycles": "4", "MaxCycles": "4" },</v>
      </c>
    </row>
    <row r="129" spans="1:10" x14ac:dyDescent="0.25">
      <c r="A129" t="s">
        <v>244</v>
      </c>
      <c r="B129" t="s">
        <v>245</v>
      </c>
      <c r="C129" t="s">
        <v>8</v>
      </c>
      <c r="D129">
        <v>1</v>
      </c>
      <c r="E129">
        <v>4</v>
      </c>
      <c r="F129">
        <v>4</v>
      </c>
      <c r="G129" t="s">
        <v>329</v>
      </c>
      <c r="H129" t="str">
        <f>_xlfn.CONCAT(LEFT(Table1[[#This Row],[Mnemonic]],3), Table1[[#This Row],[Suffix]])</f>
        <v>DEC.zp,X</v>
      </c>
      <c r="I129" t="str">
        <f t="shared" si="5"/>
        <v>"DEC [d8],X" : { "OpCode" : "0xd6", "AddressingMode": "ZeroPageX" },</v>
      </c>
      <c r="J129" t="str">
        <f t="shared" si="4"/>
        <v>"DEC.zp,X" : { "OpCode" : "0xd6", "AddressingMode": "ZeroPageX", "Format": "DEC [d8],X", "Bytes": "1", "MinCycles": "4", "MaxCycles": "4" },</v>
      </c>
    </row>
    <row r="130" spans="1:10" x14ac:dyDescent="0.25">
      <c r="A130" t="s">
        <v>75</v>
      </c>
      <c r="B130" t="s">
        <v>76</v>
      </c>
      <c r="C130" t="s">
        <v>58</v>
      </c>
      <c r="D130">
        <v>0</v>
      </c>
      <c r="E130">
        <v>2</v>
      </c>
      <c r="F130">
        <v>2</v>
      </c>
      <c r="H130" t="str">
        <f>_xlfn.CONCAT(LEFT(Table1[[#This Row],[Mnemonic]],3), Table1[[#This Row],[Suffix]])</f>
        <v>CLD</v>
      </c>
      <c r="I130" t="str">
        <f t="shared" ref="I130:I158" si="6">_xlfn.CONCAT("""",A130, """ : { ""OpCode"" : """, B130, """, ""AddressingMode"": """,C130, """ }," )</f>
        <v>"CLD" : { "OpCode" : "0xd8", "AddressingMode": "Implied" },</v>
      </c>
      <c r="J130" t="str">
        <f t="shared" ref="J130:J156" si="7">_xlfn.CONCAT("""",H130,""" : { ""OpCode"" : """,B130,""", ""AddressingMode"": """,C130,""", ""Format"": """,A130,""", ""Bytes"": """,D130,""", ""MinCycles"": """,E130,""", ""MaxCycles"": """,F130,""" },")</f>
        <v>"CLD" : { "OpCode" : "0xd8", "AddressingMode": "Implied", "Format": "CLD", "Bytes": "0", "MinCycles": "2", "MaxCycles": "2" },</v>
      </c>
    </row>
    <row r="131" spans="1:10" x14ac:dyDescent="0.25">
      <c r="A131" t="s">
        <v>50</v>
      </c>
      <c r="B131" t="s">
        <v>51</v>
      </c>
      <c r="C131" t="s">
        <v>17</v>
      </c>
      <c r="D131">
        <v>2</v>
      </c>
      <c r="E131">
        <v>4</v>
      </c>
      <c r="F131">
        <v>5</v>
      </c>
      <c r="G131" t="s">
        <v>331</v>
      </c>
      <c r="H131" t="str">
        <f>_xlfn.CONCAT(LEFT(Table1[[#This Row],[Mnemonic]],3), Table1[[#This Row],[Suffix]])</f>
        <v>CMP,Y</v>
      </c>
      <c r="I131" t="str">
        <f t="shared" si="6"/>
        <v>"CMP [a16],Y" : { "OpCode" : "0xd9", "AddressingMode": "AbsoluteY" },</v>
      </c>
      <c r="J131" t="str">
        <f t="shared" si="7"/>
        <v>"CMP,Y" : { "OpCode" : "0xd9", "AddressingMode": "AbsoluteY", "Format": "CMP [a16],Y", "Bytes": "2", "MinCycles": "4", "MaxCycles": "5" },</v>
      </c>
    </row>
    <row r="132" spans="1:10" x14ac:dyDescent="0.25">
      <c r="A132" t="s">
        <v>48</v>
      </c>
      <c r="B132" t="s">
        <v>49</v>
      </c>
      <c r="C132" t="s">
        <v>14</v>
      </c>
      <c r="D132">
        <v>2</v>
      </c>
      <c r="E132">
        <v>4</v>
      </c>
      <c r="F132">
        <v>5</v>
      </c>
      <c r="G132" t="s">
        <v>330</v>
      </c>
      <c r="H132" t="str">
        <f>_xlfn.CONCAT(LEFT(Table1[[#This Row],[Mnemonic]],3), Table1[[#This Row],[Suffix]])</f>
        <v>CMP,X</v>
      </c>
      <c r="I132" t="str">
        <f t="shared" si="6"/>
        <v>"CMP [a16],X" : { "OpCode" : "0xdd", "AddressingMode": "AbsoluteX" },</v>
      </c>
      <c r="J132" t="str">
        <f t="shared" si="7"/>
        <v>"CMP,X" : { "OpCode" : "0xdd", "AddressingMode": "AbsoluteX", "Format": "CMP [a16],X", "Bytes": "2", "MinCycles": "4", "MaxCycles": "5" },</v>
      </c>
    </row>
    <row r="133" spans="1:10" x14ac:dyDescent="0.25">
      <c r="A133" t="s">
        <v>248</v>
      </c>
      <c r="B133" t="s">
        <v>249</v>
      </c>
      <c r="C133" t="s">
        <v>14</v>
      </c>
      <c r="D133">
        <v>2</v>
      </c>
      <c r="E133">
        <v>4</v>
      </c>
      <c r="F133">
        <v>5</v>
      </c>
      <c r="G133" t="s">
        <v>330</v>
      </c>
      <c r="H133" t="str">
        <f>_xlfn.CONCAT(LEFT(Table1[[#This Row],[Mnemonic]],3), Table1[[#This Row],[Suffix]])</f>
        <v>DEC,X</v>
      </c>
      <c r="I133" t="str">
        <f t="shared" si="6"/>
        <v>"DEC [a16],X" : { "OpCode" : "0xde", "AddressingMode": "AbsoluteX" },</v>
      </c>
      <c r="J133" t="str">
        <f t="shared" si="7"/>
        <v>"DEC,X" : { "OpCode" : "0xde", "AddressingMode": "AbsoluteX", "Format": "DEC [a16],X", "Bytes": "2", "MinCycles": "4", "MaxCycles": "5" },</v>
      </c>
    </row>
    <row r="134" spans="1:10" x14ac:dyDescent="0.25">
      <c r="A134" t="s">
        <v>279</v>
      </c>
      <c r="B134" t="s">
        <v>280</v>
      </c>
      <c r="C134" t="s">
        <v>2</v>
      </c>
      <c r="D134">
        <v>1</v>
      </c>
      <c r="E134">
        <v>2</v>
      </c>
      <c r="F134">
        <v>2</v>
      </c>
      <c r="G134" t="s">
        <v>325</v>
      </c>
      <c r="H134" t="str">
        <f>_xlfn.CONCAT(LEFT(Table1[[#This Row],[Mnemonic]],3), Table1[[#This Row],[Suffix]])</f>
        <v>CPX.#</v>
      </c>
      <c r="I134" t="str">
        <f t="shared" si="6"/>
        <v>"CPX #[d8]" : { "OpCode" : "0xe0", "AddressingMode": "Immediate" },</v>
      </c>
      <c r="J134" t="str">
        <f t="shared" si="7"/>
        <v>"CPX.#" : { "OpCode" : "0xe0", "AddressingMode": "Immediate", "Format": "CPX #[d8]", "Bytes": "1", "MinCycles": "2", "MaxCycles": "2" },</v>
      </c>
    </row>
    <row r="135" spans="1:10" x14ac:dyDescent="0.25">
      <c r="A135" t="s">
        <v>230</v>
      </c>
      <c r="B135" t="s">
        <v>231</v>
      </c>
      <c r="C135" t="s">
        <v>20</v>
      </c>
      <c r="D135">
        <v>1</v>
      </c>
      <c r="E135">
        <v>5</v>
      </c>
      <c r="F135">
        <v>6</v>
      </c>
      <c r="G135" t="s">
        <v>332</v>
      </c>
      <c r="H135" t="str">
        <f>_xlfn.CONCAT(LEFT(Table1[[#This Row],[Mnemonic]],3), Table1[[#This Row],[Suffix]])</f>
        <v>SBC.i,X</v>
      </c>
      <c r="I135" t="str">
        <f t="shared" si="6"/>
        <v>"SBC ([d8],X)" : { "OpCode" : "0xe1", "AddressingMode": "IndexedIndirectX" },</v>
      </c>
      <c r="J135" t="str">
        <f t="shared" si="7"/>
        <v>"SBC.i,X" : { "OpCode" : "0xe1", "AddressingMode": "IndexedIndirectX", "Format": "SBC ([d8],X)", "Bytes": "1", "MinCycles": "5", "MaxCycles": "6" },</v>
      </c>
    </row>
    <row r="136" spans="1:10" x14ac:dyDescent="0.25">
      <c r="A136" t="s">
        <v>281</v>
      </c>
      <c r="B136" t="s">
        <v>282</v>
      </c>
      <c r="C136" t="s">
        <v>5</v>
      </c>
      <c r="D136">
        <v>1</v>
      </c>
      <c r="E136">
        <v>3</v>
      </c>
      <c r="F136">
        <v>3</v>
      </c>
      <c r="G136" t="s">
        <v>327</v>
      </c>
      <c r="H136" t="str">
        <f>_xlfn.CONCAT(LEFT(Table1[[#This Row],[Mnemonic]],3), Table1[[#This Row],[Suffix]])</f>
        <v>CPX.zp</v>
      </c>
      <c r="I136" t="str">
        <f t="shared" si="6"/>
        <v>"CPX [d8]" : { "OpCode" : "0xe4", "AddressingMode": "ZeroPage" },</v>
      </c>
      <c r="J136" t="str">
        <f t="shared" si="7"/>
        <v>"CPX.zp" : { "OpCode" : "0xe4", "AddressingMode": "ZeroPage", "Format": "CPX [d8]", "Bytes": "1", "MinCycles": "3", "MaxCycles": "3" },</v>
      </c>
    </row>
    <row r="137" spans="1:10" x14ac:dyDescent="0.25">
      <c r="A137" t="s">
        <v>220</v>
      </c>
      <c r="B137" t="s">
        <v>221</v>
      </c>
      <c r="C137" t="s">
        <v>5</v>
      </c>
      <c r="D137">
        <v>1</v>
      </c>
      <c r="E137">
        <v>3</v>
      </c>
      <c r="F137">
        <v>3</v>
      </c>
      <c r="G137" t="s">
        <v>327</v>
      </c>
      <c r="H137" t="str">
        <f>_xlfn.CONCAT(LEFT(Table1[[#This Row],[Mnemonic]],3), Table1[[#This Row],[Suffix]])</f>
        <v>SBC.zp</v>
      </c>
      <c r="I137" t="str">
        <f t="shared" si="6"/>
        <v>"SBC [d8]" : { "OpCode" : "0xe5", "AddressingMode": "ZeroPage" },</v>
      </c>
      <c r="J137" t="str">
        <f t="shared" si="7"/>
        <v>"SBC.zp" : { "OpCode" : "0xe5", "AddressingMode": "ZeroPage", "Format": "SBC [d8]", "Bytes": "1", "MinCycles": "3", "MaxCycles": "3" },</v>
      </c>
    </row>
    <row r="138" spans="1:10" x14ac:dyDescent="0.25">
      <c r="A138" t="s">
        <v>234</v>
      </c>
      <c r="B138" t="s">
        <v>235</v>
      </c>
      <c r="C138" t="s">
        <v>5</v>
      </c>
      <c r="D138">
        <v>1</v>
      </c>
      <c r="E138">
        <v>3</v>
      </c>
      <c r="F138">
        <v>3</v>
      </c>
      <c r="G138" t="s">
        <v>327</v>
      </c>
      <c r="H138" t="str">
        <f>_xlfn.CONCAT(LEFT(Table1[[#This Row],[Mnemonic]],3), Table1[[#This Row],[Suffix]])</f>
        <v>INC.zp</v>
      </c>
      <c r="I138" t="str">
        <f t="shared" si="6"/>
        <v>"INC [d8]" : { "OpCode" : "0xe6", "AddressingMode": "ZeroPage" },</v>
      </c>
      <c r="J138" t="str">
        <f t="shared" si="7"/>
        <v>"INC.zp" : { "OpCode" : "0xe6", "AddressingMode": "ZeroPage", "Format": "INC [d8]", "Bytes": "1", "MinCycles": "3", "MaxCycles": "3" },</v>
      </c>
    </row>
    <row r="139" spans="1:10" x14ac:dyDescent="0.25">
      <c r="A139" t="s">
        <v>285</v>
      </c>
      <c r="B139" t="s">
        <v>286</v>
      </c>
      <c r="C139" t="s">
        <v>58</v>
      </c>
      <c r="D139">
        <v>0</v>
      </c>
      <c r="E139">
        <v>2</v>
      </c>
      <c r="F139">
        <v>2</v>
      </c>
      <c r="H139" t="str">
        <f>_xlfn.CONCAT(LEFT(Table1[[#This Row],[Mnemonic]],3), Table1[[#This Row],[Suffix]])</f>
        <v>INX</v>
      </c>
      <c r="I139" t="str">
        <f t="shared" si="6"/>
        <v>"INX" : { "OpCode" : "0xe8", "AddressingMode": "Implied" },</v>
      </c>
      <c r="J139" t="str">
        <f t="shared" si="7"/>
        <v>"INX" : { "OpCode" : "0xe8", "AddressingMode": "Implied", "Format": "INX", "Bytes": "0", "MinCycles": "2", "MaxCycles": "2" },</v>
      </c>
    </row>
    <row r="140" spans="1:10" x14ac:dyDescent="0.25">
      <c r="A140" t="s">
        <v>218</v>
      </c>
      <c r="B140" t="s">
        <v>219</v>
      </c>
      <c r="C140" t="s">
        <v>2</v>
      </c>
      <c r="D140">
        <v>1</v>
      </c>
      <c r="E140">
        <v>2</v>
      </c>
      <c r="F140">
        <v>2</v>
      </c>
      <c r="G140" t="s">
        <v>325</v>
      </c>
      <c r="H140" t="str">
        <f>_xlfn.CONCAT(LEFT(Table1[[#This Row],[Mnemonic]],3), Table1[[#This Row],[Suffix]])</f>
        <v>SBC.#</v>
      </c>
      <c r="I140" t="str">
        <f t="shared" si="6"/>
        <v>"SBC #[d8]" : { "OpCode" : "0xe9", "AddressingMode": "Immediate" },</v>
      </c>
      <c r="J140" t="str">
        <f t="shared" si="7"/>
        <v>"SBC.#" : { "OpCode" : "0xe9", "AddressingMode": "Immediate", "Format": "SBC #[d8]", "Bytes": "1", "MinCycles": "2", "MaxCycles": "2" },</v>
      </c>
    </row>
    <row r="141" spans="1:10" x14ac:dyDescent="0.25">
      <c r="A141" t="s">
        <v>105</v>
      </c>
      <c r="B141" t="s">
        <v>106</v>
      </c>
      <c r="C141" t="s">
        <v>58</v>
      </c>
      <c r="D141">
        <v>0</v>
      </c>
      <c r="E141">
        <v>2</v>
      </c>
      <c r="F141">
        <v>2</v>
      </c>
      <c r="H141" t="str">
        <f>_xlfn.CONCAT(LEFT(Table1[[#This Row],[Mnemonic]],3), Table1[[#This Row],[Suffix]])</f>
        <v>NOP</v>
      </c>
      <c r="I141" t="str">
        <f t="shared" si="6"/>
        <v>"NOP" : { "OpCode" : "0xea", "AddressingMode": "Implied" },</v>
      </c>
      <c r="J141" t="str">
        <f t="shared" si="7"/>
        <v>"NOP" : { "OpCode" : "0xea", "AddressingMode": "Implied", "Format": "NOP", "Bytes": "0", "MinCycles": "2", "MaxCycles": "2" },</v>
      </c>
    </row>
    <row r="142" spans="1:10" x14ac:dyDescent="0.25">
      <c r="A142" t="s">
        <v>283</v>
      </c>
      <c r="B142" t="s">
        <v>284</v>
      </c>
      <c r="C142" t="s">
        <v>11</v>
      </c>
      <c r="D142">
        <v>2</v>
      </c>
      <c r="E142">
        <v>4</v>
      </c>
      <c r="F142">
        <v>4</v>
      </c>
      <c r="H142" t="str">
        <f>_xlfn.CONCAT(LEFT(Table1[[#This Row],[Mnemonic]],3), Table1[[#This Row],[Suffix]])</f>
        <v>CPX</v>
      </c>
      <c r="I142" t="str">
        <f t="shared" si="6"/>
        <v>"CPX [a16]" : { "OpCode" : "0xec", "AddressingMode": "Absolute" },</v>
      </c>
      <c r="J142" t="str">
        <f t="shared" si="7"/>
        <v>"CPX" : { "OpCode" : "0xec", "AddressingMode": "Absolute", "Format": "CPX [a16]", "Bytes": "2", "MinCycles": "4", "MaxCycles": "4" },</v>
      </c>
    </row>
    <row r="143" spans="1:10" x14ac:dyDescent="0.25">
      <c r="A143" t="s">
        <v>224</v>
      </c>
      <c r="B143" t="s">
        <v>225</v>
      </c>
      <c r="C143" t="s">
        <v>11</v>
      </c>
      <c r="D143">
        <v>2</v>
      </c>
      <c r="E143">
        <v>4</v>
      </c>
      <c r="F143">
        <v>4</v>
      </c>
      <c r="H143" t="str">
        <f>_xlfn.CONCAT(LEFT(Table1[[#This Row],[Mnemonic]],3), Table1[[#This Row],[Suffix]])</f>
        <v>SBC</v>
      </c>
      <c r="I143" t="str">
        <f t="shared" si="6"/>
        <v>"SBC [a16]" : { "OpCode" : "0xed", "AddressingMode": "Absolute" },</v>
      </c>
      <c r="J143" t="str">
        <f t="shared" si="7"/>
        <v>"SBC" : { "OpCode" : "0xed", "AddressingMode": "Absolute", "Format": "SBC [a16]", "Bytes": "2", "MinCycles": "4", "MaxCycles": "4" },</v>
      </c>
    </row>
    <row r="144" spans="1:10" x14ac:dyDescent="0.25">
      <c r="A144" t="s">
        <v>238</v>
      </c>
      <c r="B144" t="s">
        <v>239</v>
      </c>
      <c r="C144" t="s">
        <v>11</v>
      </c>
      <c r="D144">
        <v>2</v>
      </c>
      <c r="E144">
        <v>4</v>
      </c>
      <c r="F144">
        <v>4</v>
      </c>
      <c r="H144" t="str">
        <f>_xlfn.CONCAT(LEFT(Table1[[#This Row],[Mnemonic]],3), Table1[[#This Row],[Suffix]])</f>
        <v>INC</v>
      </c>
      <c r="I144" t="str">
        <f t="shared" si="6"/>
        <v>"INC [a16]" : { "OpCode" : "0xee", "AddressingMode": "Absolute" },</v>
      </c>
      <c r="J144" t="str">
        <f t="shared" si="7"/>
        <v>"INC" : { "OpCode" : "0xee", "AddressingMode": "Absolute", "Format": "INC [a16]", "Bytes": "2", "MinCycles": "4", "MaxCycles": "4" },</v>
      </c>
    </row>
    <row r="145" spans="1:10" x14ac:dyDescent="0.25">
      <c r="A145" t="s">
        <v>91</v>
      </c>
      <c r="B145" t="s">
        <v>92</v>
      </c>
      <c r="C145" t="s">
        <v>88</v>
      </c>
      <c r="D145">
        <v>1</v>
      </c>
      <c r="E145">
        <v>2</v>
      </c>
      <c r="F145">
        <v>4</v>
      </c>
      <c r="H145" t="str">
        <f>_xlfn.CONCAT(LEFT(Table1[[#This Row],[Mnemonic]],3), Table1[[#This Row],[Suffix]])</f>
        <v>BEQ</v>
      </c>
      <c r="I145" t="str">
        <f t="shared" si="6"/>
        <v>"BEQ [r8]" : { "OpCode" : "0xf0", "AddressingMode": "Relative" },</v>
      </c>
      <c r="J145" t="str">
        <f t="shared" si="7"/>
        <v>"BEQ" : { "OpCode" : "0xf0", "AddressingMode": "Relative", "Format": "BEQ [r8]", "Bytes": "1", "MinCycles": "2", "MaxCycles": "4" },</v>
      </c>
    </row>
    <row r="146" spans="1:10" x14ac:dyDescent="0.25">
      <c r="A146" t="s">
        <v>232</v>
      </c>
      <c r="B146" t="s">
        <v>233</v>
      </c>
      <c r="C146" t="s">
        <v>23</v>
      </c>
      <c r="D146">
        <v>1</v>
      </c>
      <c r="E146">
        <v>6</v>
      </c>
      <c r="F146">
        <v>6</v>
      </c>
      <c r="G146" t="s">
        <v>333</v>
      </c>
      <c r="H146" t="str">
        <f>_xlfn.CONCAT(LEFT(Table1[[#This Row],[Mnemonic]],3), Table1[[#This Row],[Suffix]])</f>
        <v>SBC.i,Y</v>
      </c>
      <c r="I146" t="str">
        <f t="shared" si="6"/>
        <v>"SBC ([d8]),Y" : { "OpCode" : "0xf1", "AddressingMode": "IndexedIndirectY" },</v>
      </c>
      <c r="J146" t="str">
        <f t="shared" si="7"/>
        <v>"SBC.i,Y" : { "OpCode" : "0xf1", "AddressingMode": "IndexedIndirectY", "Format": "SBC ([d8]),Y", "Bytes": "1", "MinCycles": "6", "MaxCycles": "6" },</v>
      </c>
    </row>
    <row r="147" spans="1:10" x14ac:dyDescent="0.25">
      <c r="A147" t="s">
        <v>222</v>
      </c>
      <c r="B147" t="s">
        <v>223</v>
      </c>
      <c r="C147" t="s">
        <v>8</v>
      </c>
      <c r="D147">
        <v>1</v>
      </c>
      <c r="E147">
        <v>4</v>
      </c>
      <c r="F147">
        <v>4</v>
      </c>
      <c r="G147" t="s">
        <v>329</v>
      </c>
      <c r="H147" t="str">
        <f>_xlfn.CONCAT(LEFT(Table1[[#This Row],[Mnemonic]],3), Table1[[#This Row],[Suffix]])</f>
        <v>SBC.zp,X</v>
      </c>
      <c r="I147" t="str">
        <f t="shared" si="6"/>
        <v>"SBC [d8],X" : { "OpCode" : "0xf5", "AddressingMode": "ZeroPageX" },</v>
      </c>
      <c r="J147" t="str">
        <f t="shared" si="7"/>
        <v>"SBC.zp,X" : { "OpCode" : "0xf5", "AddressingMode": "ZeroPageX", "Format": "SBC [d8],X", "Bytes": "1", "MinCycles": "4", "MaxCycles": "4" },</v>
      </c>
    </row>
    <row r="148" spans="1:10" x14ac:dyDescent="0.25">
      <c r="A148" t="s">
        <v>236</v>
      </c>
      <c r="B148" t="s">
        <v>237</v>
      </c>
      <c r="C148" t="s">
        <v>8</v>
      </c>
      <c r="D148">
        <v>1</v>
      </c>
      <c r="E148">
        <v>4</v>
      </c>
      <c r="F148">
        <v>4</v>
      </c>
      <c r="G148" t="s">
        <v>329</v>
      </c>
      <c r="H148" t="str">
        <f>_xlfn.CONCAT(LEFT(Table1[[#This Row],[Mnemonic]],3), Table1[[#This Row],[Suffix]])</f>
        <v>INC.zp,X</v>
      </c>
      <c r="I148" t="str">
        <f t="shared" si="6"/>
        <v>"INC [d8],X" : { "OpCode" : "0xf6", "AddressingMode": "ZeroPageX" },</v>
      </c>
      <c r="J148" t="str">
        <f t="shared" si="7"/>
        <v>"INC.zp,X" : { "OpCode" : "0xf6", "AddressingMode": "ZeroPageX", "Format": "INC [d8],X", "Bytes": "1", "MinCycles": "4", "MaxCycles": "4" },</v>
      </c>
    </row>
    <row r="149" spans="1:10" x14ac:dyDescent="0.25">
      <c r="A149" t="s">
        <v>73</v>
      </c>
      <c r="B149" t="s">
        <v>74</v>
      </c>
      <c r="C149" t="s">
        <v>58</v>
      </c>
      <c r="D149">
        <v>0</v>
      </c>
      <c r="E149">
        <v>2</v>
      </c>
      <c r="F149">
        <v>2</v>
      </c>
      <c r="H149" t="str">
        <f>_xlfn.CONCAT(LEFT(Table1[[#This Row],[Mnemonic]],3), Table1[[#This Row],[Suffix]])</f>
        <v>SED</v>
      </c>
      <c r="I149" t="str">
        <f t="shared" si="6"/>
        <v>"SED" : { "OpCode" : "0xf8", "AddressingMode": "Implied" },</v>
      </c>
      <c r="J149" t="str">
        <f t="shared" si="7"/>
        <v>"SED" : { "OpCode" : "0xf8", "AddressingMode": "Implied", "Format": "SED", "Bytes": "0", "MinCycles": "2", "MaxCycles": "2" },</v>
      </c>
    </row>
    <row r="150" spans="1:10" x14ac:dyDescent="0.25">
      <c r="A150" t="s">
        <v>228</v>
      </c>
      <c r="B150" t="s">
        <v>229</v>
      </c>
      <c r="C150" t="s">
        <v>17</v>
      </c>
      <c r="D150">
        <v>2</v>
      </c>
      <c r="E150">
        <v>4</v>
      </c>
      <c r="F150">
        <v>5</v>
      </c>
      <c r="G150" t="s">
        <v>331</v>
      </c>
      <c r="H150" t="str">
        <f>_xlfn.CONCAT(LEFT(Table1[[#This Row],[Mnemonic]],3), Table1[[#This Row],[Suffix]])</f>
        <v>SBC,Y</v>
      </c>
      <c r="I150" t="str">
        <f t="shared" si="6"/>
        <v>"SBC [a16],Y" : { "OpCode" : "0xf9", "AddressingMode": "AbsoluteY" },</v>
      </c>
      <c r="J150" t="str">
        <f t="shared" si="7"/>
        <v>"SBC,Y" : { "OpCode" : "0xf9", "AddressingMode": "AbsoluteY", "Format": "SBC [a16],Y", "Bytes": "2", "MinCycles": "4", "MaxCycles": "5" },</v>
      </c>
    </row>
    <row r="151" spans="1:10" x14ac:dyDescent="0.25">
      <c r="A151" t="s">
        <v>226</v>
      </c>
      <c r="B151" t="s">
        <v>227</v>
      </c>
      <c r="C151" t="s">
        <v>14</v>
      </c>
      <c r="D151">
        <v>2</v>
      </c>
      <c r="E151">
        <v>4</v>
      </c>
      <c r="F151">
        <v>5</v>
      </c>
      <c r="G151" t="s">
        <v>330</v>
      </c>
      <c r="H151" t="str">
        <f>_xlfn.CONCAT(LEFT(Table1[[#This Row],[Mnemonic]],3), Table1[[#This Row],[Suffix]])</f>
        <v>SBC,X</v>
      </c>
      <c r="I151" t="str">
        <f t="shared" si="6"/>
        <v>"SBC [a16],X" : { "OpCode" : "0xfd", "AddressingMode": "AbsoluteX" },</v>
      </c>
      <c r="J151" t="str">
        <f t="shared" si="7"/>
        <v>"SBC,X" : { "OpCode" : "0xfd", "AddressingMode": "AbsoluteX", "Format": "SBC [a16],X", "Bytes": "2", "MinCycles": "4", "MaxCycles": "5" },</v>
      </c>
    </row>
    <row r="152" spans="1:10" x14ac:dyDescent="0.25">
      <c r="A152" t="s">
        <v>240</v>
      </c>
      <c r="B152" t="s">
        <v>241</v>
      </c>
      <c r="C152" t="s">
        <v>14</v>
      </c>
      <c r="D152">
        <v>2</v>
      </c>
      <c r="E152">
        <v>4</v>
      </c>
      <c r="F152">
        <v>5</v>
      </c>
      <c r="G152" t="s">
        <v>330</v>
      </c>
      <c r="H152" t="str">
        <f>_xlfn.CONCAT(LEFT(Table1[[#This Row],[Mnemonic]],3), Table1[[#This Row],[Suffix]])</f>
        <v>INC,X</v>
      </c>
      <c r="I152" t="str">
        <f t="shared" si="6"/>
        <v>"INC [a16],X" : { "OpCode" : "0xfe", "AddressingMode": "AbsoluteX" },</v>
      </c>
      <c r="J152" t="str">
        <f t="shared" si="7"/>
        <v>"INC,X" : { "OpCode" : "0xfe", "AddressingMode": "AbsoluteX", "Format": "INC [a16],X", "Bytes": "2", "MinCycles": "4", "MaxCycles": "5" },</v>
      </c>
    </row>
    <row r="153" spans="1:10" x14ac:dyDescent="0.25">
      <c r="A153" t="s">
        <v>316</v>
      </c>
      <c r="C153" t="s">
        <v>2</v>
      </c>
      <c r="D153">
        <v>1</v>
      </c>
      <c r="E153">
        <v>2</v>
      </c>
      <c r="F153">
        <v>2</v>
      </c>
      <c r="I153" t="str">
        <f t="shared" si="6"/>
        <v>"BYTE [d8]" : { "OpCode" : "", "AddressingMode": "Immediate" },</v>
      </c>
      <c r="J153" t="str">
        <f t="shared" si="7"/>
        <v>"" : { "OpCode" : "", "AddressingMode": "Immediate", "Format": "BYTE [d8]", "Bytes": "1", "MinCycles": "2", "MaxCycles": "2" },</v>
      </c>
    </row>
    <row r="154" spans="1:10" x14ac:dyDescent="0.25">
      <c r="A154" t="s">
        <v>315</v>
      </c>
      <c r="C154" t="s">
        <v>11</v>
      </c>
      <c r="D154">
        <v>2</v>
      </c>
      <c r="E154">
        <v>4</v>
      </c>
      <c r="F154">
        <v>4</v>
      </c>
      <c r="I154" t="str">
        <f t="shared" si="6"/>
        <v>"WORD [a16]" : { "OpCode" : "", "AddressingMode": "Absolute" },</v>
      </c>
      <c r="J154" t="str">
        <f t="shared" si="7"/>
        <v>"" : { "OpCode" : "", "AddressingMode": "Absolute", "Format": "WORD [a16]", "Bytes": "2", "MinCycles": "4", "MaxCycles": "4" },</v>
      </c>
    </row>
    <row r="155" spans="1:10" x14ac:dyDescent="0.25">
      <c r="D155">
        <v>2</v>
      </c>
      <c r="H155" t="s">
        <v>322</v>
      </c>
      <c r="I155" t="str">
        <f t="shared" si="6"/>
        <v>"" : { "OpCode" : "", "AddressingMode": "" },</v>
      </c>
      <c r="J155" t="str">
        <f t="shared" si="7"/>
        <v>"DATA" : { "OpCode" : "", "AddressingMode": "", "Format": "", "Bytes": "2", "MinCycles": "", "MaxCycles": "" },</v>
      </c>
    </row>
    <row r="156" spans="1:10" x14ac:dyDescent="0.25">
      <c r="D156">
        <v>1</v>
      </c>
      <c r="H156" t="s">
        <v>323</v>
      </c>
      <c r="I156" t="str">
        <f t="shared" si="6"/>
        <v>"" : { "OpCode" : "", "AddressingMode": "" },</v>
      </c>
      <c r="J156" t="str">
        <f t="shared" si="7"/>
        <v>"DATA.b" : { "OpCode" : "", "AddressingMode": "", "Format": "", "Bytes": "1", "MinCycles": "", "MaxCycles": "" },</v>
      </c>
    </row>
    <row r="157" spans="1:10" x14ac:dyDescent="0.25">
      <c r="C157" t="s">
        <v>343</v>
      </c>
      <c r="D157">
        <v>0</v>
      </c>
      <c r="H157" t="s">
        <v>342</v>
      </c>
      <c r="I157" t="str">
        <f t="shared" si="6"/>
        <v>"" : { "OpCode" : "", "AddressingMode": "Data" },</v>
      </c>
      <c r="J157" t="str">
        <f t="shared" ref="J157:J158" si="8">_xlfn.CONCAT("""",H157,""" : { ""OpCode"" : """,B157,""", ""AddressingMode"": """,C157,""", ""Format"": """,A157,""", ""Bytes"": """,D157,""", ""MinCycles"": """,E157,""", ""MaxCycles"": """,F157,""" },")</f>
        <v>"FILL" : { "OpCode" : "", "AddressingMode": "Data", "Format": "", "Bytes": "0", "MinCycles": "", "MaxCycles": "" },</v>
      </c>
    </row>
    <row r="158" spans="1:10" x14ac:dyDescent="0.25">
      <c r="C158" t="s">
        <v>343</v>
      </c>
      <c r="D158">
        <v>0</v>
      </c>
      <c r="H158" t="s">
        <v>344</v>
      </c>
      <c r="I158" t="str">
        <f t="shared" si="6"/>
        <v>"" : { "OpCode" : "", "AddressingMode": "Data" },</v>
      </c>
      <c r="J158" t="str">
        <f t="shared" si="8"/>
        <v>"PAD" : { "OpCode" : "", "AddressingMode": "Data", "Format": "", "Bytes": "0", "MinCycles": "", "MaxCycles": "" },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FFDE-14D2-4B10-A02A-C4E4C60809C1}">
  <dimension ref="A1:B14"/>
  <sheetViews>
    <sheetView workbookViewId="0">
      <selection activeCell="D11" sqref="D11"/>
    </sheetView>
  </sheetViews>
  <sheetFormatPr defaultRowHeight="15" x14ac:dyDescent="0.25"/>
  <cols>
    <col min="1" max="1" width="43.140625" bestFit="1" customWidth="1"/>
  </cols>
  <sheetData>
    <row r="1" spans="1:2" x14ac:dyDescent="0.25">
      <c r="A1" t="s">
        <v>349</v>
      </c>
      <c r="B1" t="s">
        <v>350</v>
      </c>
    </row>
    <row r="2" spans="1:2" x14ac:dyDescent="0.25">
      <c r="A2" t="s">
        <v>11</v>
      </c>
      <c r="B2">
        <v>3</v>
      </c>
    </row>
    <row r="3" spans="1:2" x14ac:dyDescent="0.25">
      <c r="A3" t="s">
        <v>14</v>
      </c>
      <c r="B3">
        <v>3</v>
      </c>
    </row>
    <row r="4" spans="1:2" x14ac:dyDescent="0.25">
      <c r="A4" t="s">
        <v>17</v>
      </c>
      <c r="B4">
        <v>3</v>
      </c>
    </row>
    <row r="5" spans="1:2" x14ac:dyDescent="0.25">
      <c r="A5" t="s">
        <v>159</v>
      </c>
      <c r="B5">
        <v>1</v>
      </c>
    </row>
    <row r="6" spans="1:2" x14ac:dyDescent="0.25">
      <c r="A6" t="s">
        <v>2</v>
      </c>
      <c r="B6">
        <v>1</v>
      </c>
    </row>
    <row r="7" spans="1:2" x14ac:dyDescent="0.25">
      <c r="A7" t="s">
        <v>58</v>
      </c>
      <c r="B7">
        <v>1</v>
      </c>
    </row>
    <row r="8" spans="1:2" x14ac:dyDescent="0.25">
      <c r="A8" t="s">
        <v>20</v>
      </c>
      <c r="B8">
        <v>4</v>
      </c>
    </row>
    <row r="9" spans="1:2" x14ac:dyDescent="0.25">
      <c r="A9" t="s">
        <v>23</v>
      </c>
      <c r="B9">
        <v>4</v>
      </c>
    </row>
    <row r="10" spans="1:2" x14ac:dyDescent="0.25">
      <c r="A10" t="s">
        <v>83</v>
      </c>
      <c r="B10">
        <v>4</v>
      </c>
    </row>
    <row r="11" spans="1:2" x14ac:dyDescent="0.25">
      <c r="A11" t="s">
        <v>88</v>
      </c>
      <c r="B11">
        <v>4</v>
      </c>
    </row>
    <row r="12" spans="1:2" x14ac:dyDescent="0.25">
      <c r="A12" t="s">
        <v>5</v>
      </c>
      <c r="B12">
        <v>2</v>
      </c>
    </row>
    <row r="13" spans="1:2" x14ac:dyDescent="0.25">
      <c r="A13" t="s">
        <v>8</v>
      </c>
      <c r="B13">
        <v>2</v>
      </c>
    </row>
    <row r="14" spans="1:2" x14ac:dyDescent="0.25">
      <c r="A14" t="s">
        <v>268</v>
      </c>
      <c r="B14">
        <v>2</v>
      </c>
    </row>
  </sheetData>
  <sortState xmlns:xlrd2="http://schemas.microsoft.com/office/spreadsheetml/2017/richdata2" ref="A2:A155">
    <sortCondition ref="A2:A155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8A80-846B-413F-8058-B3BC7D4F54A6}">
  <dimension ref="A1:M152"/>
  <sheetViews>
    <sheetView tabSelected="1" workbookViewId="0">
      <selection activeCell="L2" sqref="L2:L152"/>
    </sheetView>
  </sheetViews>
  <sheetFormatPr defaultRowHeight="16.5" x14ac:dyDescent="0.3"/>
  <cols>
    <col min="1" max="2" width="22.140625" bestFit="1" customWidth="1"/>
    <col min="3" max="3" width="18.5703125" bestFit="1" customWidth="1"/>
    <col min="4" max="5" width="18.5703125" customWidth="1"/>
    <col min="6" max="6" width="16.7109375" bestFit="1" customWidth="1"/>
    <col min="7" max="7" width="6.85546875" bestFit="1" customWidth="1"/>
    <col min="8" max="8" width="8.140625" bestFit="1" customWidth="1"/>
    <col min="9" max="9" width="12.42578125" bestFit="1" customWidth="1"/>
    <col min="10" max="10" width="12.7109375" bestFit="1" customWidth="1"/>
    <col min="11" max="11" width="41" style="13" customWidth="1"/>
    <col min="12" max="12" width="59.85546875" style="13" customWidth="1"/>
  </cols>
  <sheetData>
    <row r="1" spans="1:12" x14ac:dyDescent="0.3">
      <c r="A1" s="4" t="s">
        <v>346</v>
      </c>
      <c r="B1" s="4" t="s">
        <v>317</v>
      </c>
      <c r="C1" s="5" t="s">
        <v>319</v>
      </c>
      <c r="D1" s="5" t="s">
        <v>347</v>
      </c>
      <c r="E1" s="5" t="s">
        <v>348</v>
      </c>
      <c r="F1" s="5" t="s">
        <v>318</v>
      </c>
      <c r="G1" s="5" t="s">
        <v>345</v>
      </c>
      <c r="H1" s="5" t="s">
        <v>340</v>
      </c>
      <c r="I1" s="6" t="s">
        <v>341</v>
      </c>
    </row>
    <row r="2" spans="1:12" x14ac:dyDescent="0.3">
      <c r="A2" s="7" t="s">
        <v>351</v>
      </c>
      <c r="B2" s="7" t="s">
        <v>202</v>
      </c>
      <c r="C2" s="8" t="s">
        <v>2</v>
      </c>
      <c r="D2" s="8"/>
      <c r="E2" s="8"/>
      <c r="F2" s="8" t="s">
        <v>203</v>
      </c>
      <c r="G2" s="8">
        <v>2</v>
      </c>
      <c r="H2" s="8">
        <v>2</v>
      </c>
      <c r="I2" s="9">
        <v>2</v>
      </c>
      <c r="K2" s="13" t="str">
        <f>CONCATENATE(B2, REPT(" ", 14 - LEN(B2)), UPPER(SUBSTITUTE(F2,"0x","")),IF(G2=2," d8",IF(G2=3," al ah","")))</f>
        <v>ADC #[d8]     69 d8</v>
      </c>
      <c r="L2" s="13" t="str">
        <f>CONCATENATE(K2,REPT(" ",25-LEN(K2)),IF(H2=I2,H2,CONCATENATE(H2,"\",I2)))</f>
        <v>ADC #[d8]     69 d8      2</v>
      </c>
    </row>
    <row r="3" spans="1:12" x14ac:dyDescent="0.3">
      <c r="A3" s="7" t="s">
        <v>351</v>
      </c>
      <c r="B3" s="10" t="s">
        <v>216</v>
      </c>
      <c r="C3" s="11" t="s">
        <v>23</v>
      </c>
      <c r="D3" s="11"/>
      <c r="E3" s="11"/>
      <c r="F3" s="11" t="s">
        <v>217</v>
      </c>
      <c r="G3" s="11">
        <v>2</v>
      </c>
      <c r="H3" s="11">
        <v>6</v>
      </c>
      <c r="I3" s="12">
        <v>6</v>
      </c>
      <c r="K3" s="13" t="str">
        <f t="shared" ref="K3:K66" si="0">CONCATENATE(B3, REPT(" ", 14 - LEN(B3)), UPPER(SUBSTITUTE(F3,"0x","")),IF(G3=2," d8",IF(G3=3," al ah","")))</f>
        <v>ADC ([d8]),Y  71 d8</v>
      </c>
      <c r="L3" s="13" t="str">
        <f t="shared" ref="L3:L66" si="1">CONCATENATE(K3,REPT(" ",25-LEN(K3)),IF(H3=I3,H3,CONCATENATE(H3,"\",I3)))</f>
        <v>ADC ([d8]),Y  71 d8      6</v>
      </c>
    </row>
    <row r="4" spans="1:12" x14ac:dyDescent="0.3">
      <c r="A4" s="7" t="s">
        <v>351</v>
      </c>
      <c r="B4" s="7" t="s">
        <v>214</v>
      </c>
      <c r="C4" s="8" t="s">
        <v>20</v>
      </c>
      <c r="D4" s="8"/>
      <c r="E4" s="8"/>
      <c r="F4" s="8" t="s">
        <v>215</v>
      </c>
      <c r="G4" s="8">
        <v>2</v>
      </c>
      <c r="H4" s="8">
        <v>5</v>
      </c>
      <c r="I4" s="9">
        <v>6</v>
      </c>
      <c r="K4" s="13" t="str">
        <f t="shared" si="0"/>
        <v>ADC ([d8],X)  61 d8</v>
      </c>
      <c r="L4" s="13" t="str">
        <f t="shared" si="1"/>
        <v>ADC ([d8],X)  61 d8      5\6</v>
      </c>
    </row>
    <row r="5" spans="1:12" x14ac:dyDescent="0.3">
      <c r="A5" s="7" t="s">
        <v>351</v>
      </c>
      <c r="B5" s="10" t="s">
        <v>208</v>
      </c>
      <c r="C5" s="11" t="s">
        <v>11</v>
      </c>
      <c r="D5" s="11"/>
      <c r="E5" s="11"/>
      <c r="F5" s="11" t="s">
        <v>209</v>
      </c>
      <c r="G5" s="11">
        <v>3</v>
      </c>
      <c r="H5" s="11">
        <v>4</v>
      </c>
      <c r="I5" s="12">
        <v>4</v>
      </c>
      <c r="K5" s="13" t="str">
        <f t="shared" si="0"/>
        <v>ADC [a16]     6D al ah</v>
      </c>
      <c r="L5" s="13" t="str">
        <f t="shared" si="1"/>
        <v>ADC [a16]     6D al ah   4</v>
      </c>
    </row>
    <row r="6" spans="1:12" x14ac:dyDescent="0.3">
      <c r="A6" s="7" t="s">
        <v>351</v>
      </c>
      <c r="B6" s="7" t="s">
        <v>210</v>
      </c>
      <c r="C6" s="8" t="s">
        <v>14</v>
      </c>
      <c r="D6" s="8"/>
      <c r="E6" s="8"/>
      <c r="F6" s="8" t="s">
        <v>211</v>
      </c>
      <c r="G6" s="8">
        <v>3</v>
      </c>
      <c r="H6" s="8">
        <v>4</v>
      </c>
      <c r="I6" s="9">
        <v>5</v>
      </c>
      <c r="K6" s="13" t="str">
        <f t="shared" si="0"/>
        <v>ADC [a16],X   7D al ah</v>
      </c>
      <c r="L6" s="13" t="str">
        <f t="shared" si="1"/>
        <v>ADC [a16],X   7D al ah   4\5</v>
      </c>
    </row>
    <row r="7" spans="1:12" x14ac:dyDescent="0.3">
      <c r="A7" s="7" t="s">
        <v>351</v>
      </c>
      <c r="B7" s="10" t="s">
        <v>212</v>
      </c>
      <c r="C7" s="11" t="s">
        <v>17</v>
      </c>
      <c r="D7" s="11"/>
      <c r="E7" s="11"/>
      <c r="F7" s="11" t="s">
        <v>213</v>
      </c>
      <c r="G7" s="11">
        <v>3</v>
      </c>
      <c r="H7" s="11">
        <v>4</v>
      </c>
      <c r="I7" s="12">
        <v>5</v>
      </c>
      <c r="K7" s="13" t="str">
        <f t="shared" si="0"/>
        <v>ADC [a16],Y   79 al ah</v>
      </c>
      <c r="L7" s="13" t="str">
        <f t="shared" si="1"/>
        <v>ADC [a16],Y   79 al ah   4\5</v>
      </c>
    </row>
    <row r="8" spans="1:12" x14ac:dyDescent="0.3">
      <c r="A8" s="7" t="s">
        <v>351</v>
      </c>
      <c r="B8" s="7" t="s">
        <v>204</v>
      </c>
      <c r="C8" s="8" t="s">
        <v>5</v>
      </c>
      <c r="D8" s="8"/>
      <c r="E8" s="8"/>
      <c r="F8" s="8" t="s">
        <v>205</v>
      </c>
      <c r="G8" s="8">
        <v>2</v>
      </c>
      <c r="H8" s="8">
        <v>3</v>
      </c>
      <c r="I8" s="9">
        <v>3</v>
      </c>
      <c r="K8" s="13" t="str">
        <f t="shared" si="0"/>
        <v>ADC [d8]      65 d8</v>
      </c>
      <c r="L8" s="13" t="str">
        <f t="shared" si="1"/>
        <v>ADC [d8]      65 d8      3</v>
      </c>
    </row>
    <row r="9" spans="1:12" x14ac:dyDescent="0.3">
      <c r="A9" s="7" t="s">
        <v>351</v>
      </c>
      <c r="B9" s="10" t="s">
        <v>206</v>
      </c>
      <c r="C9" s="11" t="s">
        <v>8</v>
      </c>
      <c r="D9" s="11"/>
      <c r="E9" s="11"/>
      <c r="F9" s="11" t="s">
        <v>207</v>
      </c>
      <c r="G9" s="11">
        <v>2</v>
      </c>
      <c r="H9" s="11">
        <v>4</v>
      </c>
      <c r="I9" s="12">
        <v>4</v>
      </c>
      <c r="K9" s="13" t="str">
        <f t="shared" si="0"/>
        <v>ADC [d8],X    75 d8</v>
      </c>
      <c r="L9" s="13" t="str">
        <f t="shared" si="1"/>
        <v>ADC [d8],X    75 d8      4</v>
      </c>
    </row>
    <row r="10" spans="1:12" x14ac:dyDescent="0.3">
      <c r="A10" s="7" t="s">
        <v>352</v>
      </c>
      <c r="B10" s="7" t="s">
        <v>109</v>
      </c>
      <c r="C10" s="8" t="s">
        <v>2</v>
      </c>
      <c r="D10" s="8"/>
      <c r="E10" s="8"/>
      <c r="F10" s="8" t="s">
        <v>110</v>
      </c>
      <c r="G10" s="8">
        <v>2</v>
      </c>
      <c r="H10" s="8">
        <v>2</v>
      </c>
      <c r="I10" s="9">
        <v>2</v>
      </c>
      <c r="K10" s="13" t="str">
        <f t="shared" si="0"/>
        <v>AND #[d8]     29 d8</v>
      </c>
      <c r="L10" s="13" t="str">
        <f t="shared" si="1"/>
        <v>AND #[d8]     29 d8      2</v>
      </c>
    </row>
    <row r="11" spans="1:12" x14ac:dyDescent="0.3">
      <c r="A11" s="7" t="s">
        <v>352</v>
      </c>
      <c r="B11" s="10" t="s">
        <v>123</v>
      </c>
      <c r="C11" s="11" t="s">
        <v>23</v>
      </c>
      <c r="D11" s="11"/>
      <c r="E11" s="11"/>
      <c r="F11" s="11" t="s">
        <v>124</v>
      </c>
      <c r="G11" s="11">
        <v>2</v>
      </c>
      <c r="H11" s="11">
        <v>6</v>
      </c>
      <c r="I11" s="12">
        <v>6</v>
      </c>
      <c r="K11" s="13" t="str">
        <f t="shared" si="0"/>
        <v>AND ([d8]),Y  31 d8</v>
      </c>
      <c r="L11" s="13" t="str">
        <f t="shared" si="1"/>
        <v>AND ([d8]),Y  31 d8      6</v>
      </c>
    </row>
    <row r="12" spans="1:12" x14ac:dyDescent="0.3">
      <c r="A12" s="7" t="s">
        <v>352</v>
      </c>
      <c r="B12" s="7" t="s">
        <v>121</v>
      </c>
      <c r="C12" s="8" t="s">
        <v>20</v>
      </c>
      <c r="D12" s="8"/>
      <c r="E12" s="8"/>
      <c r="F12" s="8" t="s">
        <v>122</v>
      </c>
      <c r="G12" s="8">
        <v>2</v>
      </c>
      <c r="H12" s="8">
        <v>5</v>
      </c>
      <c r="I12" s="9">
        <v>6</v>
      </c>
      <c r="K12" s="13" t="str">
        <f t="shared" si="0"/>
        <v>AND ([d8],X)  21 d8</v>
      </c>
      <c r="L12" s="13" t="str">
        <f t="shared" si="1"/>
        <v>AND ([d8],X)  21 d8      5\6</v>
      </c>
    </row>
    <row r="13" spans="1:12" x14ac:dyDescent="0.3">
      <c r="A13" s="7" t="s">
        <v>352</v>
      </c>
      <c r="B13" s="10" t="s">
        <v>115</v>
      </c>
      <c r="C13" s="11" t="s">
        <v>11</v>
      </c>
      <c r="D13" s="11"/>
      <c r="E13" s="11"/>
      <c r="F13" s="11" t="s">
        <v>116</v>
      </c>
      <c r="G13" s="11">
        <v>3</v>
      </c>
      <c r="H13" s="11">
        <v>4</v>
      </c>
      <c r="I13" s="12">
        <v>4</v>
      </c>
      <c r="K13" s="13" t="str">
        <f t="shared" si="0"/>
        <v>AND [a16]     2D al ah</v>
      </c>
      <c r="L13" s="13" t="str">
        <f t="shared" si="1"/>
        <v>AND [a16]     2D al ah   4</v>
      </c>
    </row>
    <row r="14" spans="1:12" x14ac:dyDescent="0.3">
      <c r="A14" s="7" t="s">
        <v>352</v>
      </c>
      <c r="B14" s="7" t="s">
        <v>117</v>
      </c>
      <c r="C14" s="8" t="s">
        <v>14</v>
      </c>
      <c r="D14" s="8"/>
      <c r="E14" s="8"/>
      <c r="F14" s="8" t="s">
        <v>118</v>
      </c>
      <c r="G14" s="8">
        <v>3</v>
      </c>
      <c r="H14" s="8">
        <v>4</v>
      </c>
      <c r="I14" s="9">
        <v>5</v>
      </c>
      <c r="K14" s="13" t="str">
        <f t="shared" si="0"/>
        <v>AND [a16],X   3D al ah</v>
      </c>
      <c r="L14" s="13" t="str">
        <f t="shared" si="1"/>
        <v>AND [a16],X   3D al ah   4\5</v>
      </c>
    </row>
    <row r="15" spans="1:12" x14ac:dyDescent="0.3">
      <c r="A15" s="7" t="s">
        <v>352</v>
      </c>
      <c r="B15" s="10" t="s">
        <v>119</v>
      </c>
      <c r="C15" s="11" t="s">
        <v>17</v>
      </c>
      <c r="D15" s="11"/>
      <c r="E15" s="11"/>
      <c r="F15" s="11" t="s">
        <v>120</v>
      </c>
      <c r="G15" s="11">
        <v>3</v>
      </c>
      <c r="H15" s="11">
        <v>4</v>
      </c>
      <c r="I15" s="12">
        <v>5</v>
      </c>
      <c r="K15" s="13" t="str">
        <f t="shared" si="0"/>
        <v>AND [a16],Y   39 al ah</v>
      </c>
      <c r="L15" s="13" t="str">
        <f t="shared" si="1"/>
        <v>AND [a16],Y   39 al ah   4\5</v>
      </c>
    </row>
    <row r="16" spans="1:12" x14ac:dyDescent="0.3">
      <c r="A16" s="7" t="s">
        <v>352</v>
      </c>
      <c r="B16" s="7" t="s">
        <v>111</v>
      </c>
      <c r="C16" s="8" t="s">
        <v>5</v>
      </c>
      <c r="D16" s="8"/>
      <c r="E16" s="8"/>
      <c r="F16" s="8" t="s">
        <v>112</v>
      </c>
      <c r="G16" s="8">
        <v>2</v>
      </c>
      <c r="H16" s="8">
        <v>3</v>
      </c>
      <c r="I16" s="9">
        <v>3</v>
      </c>
      <c r="K16" s="13" t="str">
        <f t="shared" si="0"/>
        <v>AND [d8]      25 d8</v>
      </c>
      <c r="L16" s="13" t="str">
        <f t="shared" si="1"/>
        <v>AND [d8]      25 d8      3</v>
      </c>
    </row>
    <row r="17" spans="1:12" x14ac:dyDescent="0.3">
      <c r="A17" s="7" t="s">
        <v>352</v>
      </c>
      <c r="B17" s="10" t="s">
        <v>113</v>
      </c>
      <c r="C17" s="11" t="s">
        <v>8</v>
      </c>
      <c r="D17" s="11"/>
      <c r="E17" s="11"/>
      <c r="F17" s="11" t="s">
        <v>114</v>
      </c>
      <c r="G17" s="11">
        <v>2</v>
      </c>
      <c r="H17" s="11">
        <v>4</v>
      </c>
      <c r="I17" s="12">
        <v>4</v>
      </c>
      <c r="K17" s="13" t="str">
        <f t="shared" si="0"/>
        <v>AND [d8],X    35 d8</v>
      </c>
      <c r="L17" s="13" t="str">
        <f t="shared" si="1"/>
        <v>AND [d8],X    35 d8      4</v>
      </c>
    </row>
    <row r="18" spans="1:12" x14ac:dyDescent="0.3">
      <c r="A18" s="7" t="s">
        <v>351</v>
      </c>
      <c r="B18" s="7" t="s">
        <v>164</v>
      </c>
      <c r="C18" s="8" t="s">
        <v>11</v>
      </c>
      <c r="D18" s="8"/>
      <c r="E18" s="8"/>
      <c r="F18" s="8" t="s">
        <v>165</v>
      </c>
      <c r="G18" s="8">
        <v>3</v>
      </c>
      <c r="H18" s="8">
        <v>4</v>
      </c>
      <c r="I18" s="9">
        <v>4</v>
      </c>
      <c r="K18" s="13" t="str">
        <f t="shared" si="0"/>
        <v>ASL [a16]     0E al ah</v>
      </c>
      <c r="L18" s="13" t="str">
        <f t="shared" si="1"/>
        <v>ASL [a16]     0E al ah   4</v>
      </c>
    </row>
    <row r="19" spans="1:12" x14ac:dyDescent="0.3">
      <c r="A19" s="7" t="s">
        <v>351</v>
      </c>
      <c r="B19" s="10" t="s">
        <v>166</v>
      </c>
      <c r="C19" s="11" t="s">
        <v>14</v>
      </c>
      <c r="D19" s="11"/>
      <c r="E19" s="11"/>
      <c r="F19" s="11" t="s">
        <v>167</v>
      </c>
      <c r="G19" s="11">
        <v>3</v>
      </c>
      <c r="H19" s="11">
        <v>4</v>
      </c>
      <c r="I19" s="12">
        <v>5</v>
      </c>
      <c r="K19" s="13" t="str">
        <f t="shared" si="0"/>
        <v>ASL [a16],X   1E al ah</v>
      </c>
      <c r="L19" s="13" t="str">
        <f t="shared" si="1"/>
        <v>ASL [a16],X   1E al ah   4\5</v>
      </c>
    </row>
    <row r="20" spans="1:12" x14ac:dyDescent="0.3">
      <c r="A20" s="7" t="s">
        <v>351</v>
      </c>
      <c r="B20" s="7" t="s">
        <v>160</v>
      </c>
      <c r="C20" s="8" t="s">
        <v>5</v>
      </c>
      <c r="D20" s="8"/>
      <c r="E20" s="8"/>
      <c r="F20" s="8" t="s">
        <v>161</v>
      </c>
      <c r="G20" s="8">
        <v>2</v>
      </c>
      <c r="H20" s="8">
        <v>3</v>
      </c>
      <c r="I20" s="9">
        <v>3</v>
      </c>
      <c r="K20" s="13" t="str">
        <f t="shared" si="0"/>
        <v>ASL [d8]      06 d8</v>
      </c>
      <c r="L20" s="13" t="str">
        <f t="shared" si="1"/>
        <v>ASL [d8]      06 d8      3</v>
      </c>
    </row>
    <row r="21" spans="1:12" x14ac:dyDescent="0.3">
      <c r="A21" s="7" t="s">
        <v>351</v>
      </c>
      <c r="B21" s="10" t="s">
        <v>162</v>
      </c>
      <c r="C21" s="11" t="s">
        <v>8</v>
      </c>
      <c r="D21" s="11"/>
      <c r="E21" s="11"/>
      <c r="F21" s="11" t="s">
        <v>163</v>
      </c>
      <c r="G21" s="11">
        <v>2</v>
      </c>
      <c r="H21" s="11">
        <v>4</v>
      </c>
      <c r="I21" s="12">
        <v>4</v>
      </c>
      <c r="K21" s="13" t="str">
        <f t="shared" si="0"/>
        <v>ASL [d8],X    16 d8</v>
      </c>
      <c r="L21" s="13" t="str">
        <f t="shared" si="1"/>
        <v>ASL [d8],X    16 d8      4</v>
      </c>
    </row>
    <row r="22" spans="1:12" x14ac:dyDescent="0.3">
      <c r="A22" s="7" t="s">
        <v>351</v>
      </c>
      <c r="B22" s="7" t="s">
        <v>157</v>
      </c>
      <c r="C22" s="8" t="s">
        <v>159</v>
      </c>
      <c r="D22" s="8"/>
      <c r="E22" s="8"/>
      <c r="F22" s="8" t="s">
        <v>158</v>
      </c>
      <c r="G22" s="8">
        <v>1</v>
      </c>
      <c r="H22" s="8">
        <v>2</v>
      </c>
      <c r="I22" s="9">
        <v>2</v>
      </c>
      <c r="K22" s="13" t="str">
        <f t="shared" si="0"/>
        <v>ASL A         0A</v>
      </c>
      <c r="L22" s="13" t="str">
        <f t="shared" si="1"/>
        <v>ASL A         0A         2</v>
      </c>
    </row>
    <row r="23" spans="1:12" x14ac:dyDescent="0.3">
      <c r="A23" s="10" t="s">
        <v>356</v>
      </c>
      <c r="B23" s="10" t="s">
        <v>86</v>
      </c>
      <c r="C23" s="11" t="s">
        <v>88</v>
      </c>
      <c r="D23" s="11"/>
      <c r="E23" s="11"/>
      <c r="F23" s="11" t="s">
        <v>87</v>
      </c>
      <c r="G23" s="11">
        <v>2</v>
      </c>
      <c r="H23" s="11">
        <v>2</v>
      </c>
      <c r="I23" s="12">
        <v>4</v>
      </c>
      <c r="K23" s="13" t="str">
        <f t="shared" si="0"/>
        <v>BCC [r8]      90 d8</v>
      </c>
      <c r="L23" s="13" t="str">
        <f t="shared" si="1"/>
        <v>BCC [r8]      90 d8      2\4</v>
      </c>
    </row>
    <row r="24" spans="1:12" x14ac:dyDescent="0.3">
      <c r="A24" s="10" t="s">
        <v>356</v>
      </c>
      <c r="B24" s="7" t="s">
        <v>89</v>
      </c>
      <c r="C24" s="8" t="s">
        <v>88</v>
      </c>
      <c r="D24" s="8"/>
      <c r="E24" s="8"/>
      <c r="F24" s="8" t="s">
        <v>90</v>
      </c>
      <c r="G24" s="8">
        <v>2</v>
      </c>
      <c r="H24" s="8">
        <v>2</v>
      </c>
      <c r="I24" s="9">
        <v>4</v>
      </c>
      <c r="K24" s="13" t="str">
        <f t="shared" si="0"/>
        <v>BCS [r8]      B0 d8</v>
      </c>
      <c r="L24" s="13" t="str">
        <f t="shared" si="1"/>
        <v>BCS [r8]      B0 d8      2\4</v>
      </c>
    </row>
    <row r="25" spans="1:12" x14ac:dyDescent="0.3">
      <c r="A25" s="10" t="s">
        <v>356</v>
      </c>
      <c r="B25" s="10" t="s">
        <v>91</v>
      </c>
      <c r="C25" s="11" t="s">
        <v>88</v>
      </c>
      <c r="D25" s="11"/>
      <c r="E25" s="11"/>
      <c r="F25" s="11" t="s">
        <v>92</v>
      </c>
      <c r="G25" s="11">
        <v>2</v>
      </c>
      <c r="H25" s="11">
        <v>2</v>
      </c>
      <c r="I25" s="12">
        <v>4</v>
      </c>
      <c r="K25" s="13" t="str">
        <f t="shared" si="0"/>
        <v>BEQ [r8]      F0 d8</v>
      </c>
      <c r="L25" s="13" t="str">
        <f t="shared" si="1"/>
        <v>BEQ [r8]      F0 d8      2\4</v>
      </c>
    </row>
    <row r="26" spans="1:12" x14ac:dyDescent="0.3">
      <c r="A26" s="7" t="s">
        <v>352</v>
      </c>
      <c r="B26" s="7" t="s">
        <v>200</v>
      </c>
      <c r="C26" s="8" t="s">
        <v>11</v>
      </c>
      <c r="D26" s="8"/>
      <c r="E26" s="8"/>
      <c r="F26" s="8" t="s">
        <v>201</v>
      </c>
      <c r="G26" s="8">
        <v>3</v>
      </c>
      <c r="H26" s="8">
        <v>4</v>
      </c>
      <c r="I26" s="9">
        <v>4</v>
      </c>
      <c r="K26" s="13" t="str">
        <f t="shared" si="0"/>
        <v>BIT [a16]     2C al ah</v>
      </c>
      <c r="L26" s="13" t="str">
        <f t="shared" si="1"/>
        <v>BIT [a16]     2C al ah   4</v>
      </c>
    </row>
    <row r="27" spans="1:12" x14ac:dyDescent="0.3">
      <c r="A27" s="10" t="s">
        <v>352</v>
      </c>
      <c r="B27" s="10" t="s">
        <v>198</v>
      </c>
      <c r="C27" s="11" t="s">
        <v>5</v>
      </c>
      <c r="D27" s="11"/>
      <c r="E27" s="11"/>
      <c r="F27" s="11" t="s">
        <v>199</v>
      </c>
      <c r="G27" s="11">
        <v>2</v>
      </c>
      <c r="H27" s="11">
        <v>3</v>
      </c>
      <c r="I27" s="12">
        <v>3</v>
      </c>
      <c r="K27" s="13" t="str">
        <f t="shared" si="0"/>
        <v>BIT [d8]      24 d8</v>
      </c>
      <c r="L27" s="13" t="str">
        <f t="shared" si="1"/>
        <v>BIT [d8]      24 d8      3</v>
      </c>
    </row>
    <row r="28" spans="1:12" x14ac:dyDescent="0.3">
      <c r="A28" s="10" t="s">
        <v>356</v>
      </c>
      <c r="B28" s="7" t="s">
        <v>95</v>
      </c>
      <c r="C28" s="8" t="s">
        <v>88</v>
      </c>
      <c r="D28" s="8"/>
      <c r="E28" s="8"/>
      <c r="F28" s="8" t="s">
        <v>96</v>
      </c>
      <c r="G28" s="8">
        <v>2</v>
      </c>
      <c r="H28" s="8">
        <v>2</v>
      </c>
      <c r="I28" s="9">
        <v>4</v>
      </c>
      <c r="K28" s="13" t="str">
        <f t="shared" si="0"/>
        <v>BMI [r8]      30 d8</v>
      </c>
      <c r="L28" s="13" t="str">
        <f t="shared" si="1"/>
        <v>BMI [r8]      30 d8      2\4</v>
      </c>
    </row>
    <row r="29" spans="1:12" x14ac:dyDescent="0.3">
      <c r="A29" s="10" t="s">
        <v>356</v>
      </c>
      <c r="B29" s="10" t="s">
        <v>93</v>
      </c>
      <c r="C29" s="11" t="s">
        <v>88</v>
      </c>
      <c r="D29" s="11"/>
      <c r="E29" s="11"/>
      <c r="F29" s="11" t="s">
        <v>94</v>
      </c>
      <c r="G29" s="11">
        <v>2</v>
      </c>
      <c r="H29" s="11">
        <v>2</v>
      </c>
      <c r="I29" s="12">
        <v>4</v>
      </c>
      <c r="K29" s="13" t="str">
        <f t="shared" si="0"/>
        <v>BNE [r8]      D0 d8</v>
      </c>
      <c r="L29" s="13" t="str">
        <f t="shared" si="1"/>
        <v>BNE [r8]      D0 d8      2\4</v>
      </c>
    </row>
    <row r="30" spans="1:12" x14ac:dyDescent="0.3">
      <c r="A30" s="10" t="s">
        <v>356</v>
      </c>
      <c r="B30" s="7" t="s">
        <v>97</v>
      </c>
      <c r="C30" s="8" t="s">
        <v>88</v>
      </c>
      <c r="D30" s="8"/>
      <c r="E30" s="8"/>
      <c r="F30" s="8" t="s">
        <v>98</v>
      </c>
      <c r="G30" s="8">
        <v>2</v>
      </c>
      <c r="H30" s="8">
        <v>2</v>
      </c>
      <c r="I30" s="9">
        <v>4</v>
      </c>
      <c r="K30" s="13" t="str">
        <f t="shared" si="0"/>
        <v>BPL [r8]      10 d8</v>
      </c>
      <c r="L30" s="13" t="str">
        <f t="shared" si="1"/>
        <v>BPL [r8]      10 d8      2\4</v>
      </c>
    </row>
    <row r="31" spans="1:12" x14ac:dyDescent="0.3">
      <c r="A31" s="10" t="s">
        <v>357</v>
      </c>
      <c r="B31" s="10" t="s">
        <v>107</v>
      </c>
      <c r="C31" s="11" t="s">
        <v>58</v>
      </c>
      <c r="D31" s="11"/>
      <c r="E31" s="11"/>
      <c r="F31" s="11" t="s">
        <v>108</v>
      </c>
      <c r="G31" s="11">
        <v>1</v>
      </c>
      <c r="H31" s="11">
        <v>2</v>
      </c>
      <c r="I31" s="12">
        <v>2</v>
      </c>
      <c r="K31" s="13" t="str">
        <f t="shared" si="0"/>
        <v>BRK           00</v>
      </c>
      <c r="L31" s="13" t="str">
        <f t="shared" si="1"/>
        <v>BRK           00         2</v>
      </c>
    </row>
    <row r="32" spans="1:12" x14ac:dyDescent="0.3">
      <c r="A32" s="10" t="s">
        <v>356</v>
      </c>
      <c r="B32" s="7" t="s">
        <v>99</v>
      </c>
      <c r="C32" s="8" t="s">
        <v>88</v>
      </c>
      <c r="D32" s="8"/>
      <c r="E32" s="8"/>
      <c r="F32" s="8" t="s">
        <v>100</v>
      </c>
      <c r="G32" s="8">
        <v>2</v>
      </c>
      <c r="H32" s="8">
        <v>2</v>
      </c>
      <c r="I32" s="9">
        <v>4</v>
      </c>
      <c r="K32" s="13" t="str">
        <f t="shared" si="0"/>
        <v>BVC [r8]      50 d8</v>
      </c>
      <c r="L32" s="13" t="str">
        <f t="shared" si="1"/>
        <v>BVC [r8]      50 d8      2\4</v>
      </c>
    </row>
    <row r="33" spans="1:12" x14ac:dyDescent="0.3">
      <c r="A33" s="10" t="s">
        <v>356</v>
      </c>
      <c r="B33" s="10" t="s">
        <v>101</v>
      </c>
      <c r="C33" s="11" t="s">
        <v>88</v>
      </c>
      <c r="D33" s="11"/>
      <c r="E33" s="11"/>
      <c r="F33" s="11" t="s">
        <v>102</v>
      </c>
      <c r="G33" s="11">
        <v>2</v>
      </c>
      <c r="H33" s="11">
        <v>2</v>
      </c>
      <c r="I33" s="12">
        <v>4</v>
      </c>
      <c r="K33" s="13" t="str">
        <f t="shared" si="0"/>
        <v>BVS [r8]      70 d8</v>
      </c>
      <c r="L33" s="13" t="str">
        <f t="shared" si="1"/>
        <v>BVS [r8]      70 d8      2\4</v>
      </c>
    </row>
    <row r="34" spans="1:12" x14ac:dyDescent="0.3">
      <c r="A34" s="10" t="s">
        <v>357</v>
      </c>
      <c r="B34" s="7" t="s">
        <v>67</v>
      </c>
      <c r="C34" s="8" t="s">
        <v>58</v>
      </c>
      <c r="D34" s="8"/>
      <c r="E34" s="8"/>
      <c r="F34" s="8" t="s">
        <v>68</v>
      </c>
      <c r="G34" s="8">
        <v>1</v>
      </c>
      <c r="H34" s="8">
        <v>2</v>
      </c>
      <c r="I34" s="9">
        <v>2</v>
      </c>
      <c r="K34" s="13" t="str">
        <f t="shared" si="0"/>
        <v>CLC           18</v>
      </c>
      <c r="L34" s="13" t="str">
        <f t="shared" si="1"/>
        <v>CLC           18         2</v>
      </c>
    </row>
    <row r="35" spans="1:12" x14ac:dyDescent="0.3">
      <c r="A35" s="10" t="s">
        <v>357</v>
      </c>
      <c r="B35" s="10" t="s">
        <v>75</v>
      </c>
      <c r="C35" s="11" t="s">
        <v>58</v>
      </c>
      <c r="D35" s="11"/>
      <c r="E35" s="11"/>
      <c r="F35" s="11" t="s">
        <v>76</v>
      </c>
      <c r="G35" s="11">
        <v>1</v>
      </c>
      <c r="H35" s="11">
        <v>2</v>
      </c>
      <c r="I35" s="12">
        <v>2</v>
      </c>
      <c r="K35" s="13" t="str">
        <f t="shared" si="0"/>
        <v>CLD           D8</v>
      </c>
      <c r="L35" s="13" t="str">
        <f t="shared" si="1"/>
        <v>CLD           D8         2</v>
      </c>
    </row>
    <row r="36" spans="1:12" x14ac:dyDescent="0.3">
      <c r="A36" s="10" t="s">
        <v>357</v>
      </c>
      <c r="B36" s="7" t="s">
        <v>71</v>
      </c>
      <c r="C36" s="8" t="s">
        <v>58</v>
      </c>
      <c r="D36" s="8"/>
      <c r="E36" s="8"/>
      <c r="F36" s="8" t="s">
        <v>72</v>
      </c>
      <c r="G36" s="8">
        <v>1</v>
      </c>
      <c r="H36" s="8">
        <v>2</v>
      </c>
      <c r="I36" s="9">
        <v>2</v>
      </c>
      <c r="K36" s="13" t="str">
        <f t="shared" si="0"/>
        <v>CLI           58</v>
      </c>
      <c r="L36" s="13" t="str">
        <f t="shared" si="1"/>
        <v>CLI           58         2</v>
      </c>
    </row>
    <row r="37" spans="1:12" x14ac:dyDescent="0.3">
      <c r="A37" s="10" t="s">
        <v>357</v>
      </c>
      <c r="B37" s="10" t="s">
        <v>77</v>
      </c>
      <c r="C37" s="11" t="s">
        <v>58</v>
      </c>
      <c r="D37" s="11"/>
      <c r="E37" s="11"/>
      <c r="F37" s="11" t="s">
        <v>78</v>
      </c>
      <c r="G37" s="11">
        <v>1</v>
      </c>
      <c r="H37" s="11">
        <v>2</v>
      </c>
      <c r="I37" s="12">
        <v>2</v>
      </c>
      <c r="K37" s="13" t="str">
        <f t="shared" si="0"/>
        <v>CLV           B8</v>
      </c>
      <c r="L37" s="13" t="str">
        <f t="shared" si="1"/>
        <v>CLV           B8         2</v>
      </c>
    </row>
    <row r="38" spans="1:12" x14ac:dyDescent="0.3">
      <c r="A38" s="7" t="s">
        <v>353</v>
      </c>
      <c r="B38" s="7" t="s">
        <v>40</v>
      </c>
      <c r="C38" s="8" t="s">
        <v>2</v>
      </c>
      <c r="D38" s="8"/>
      <c r="E38" s="8"/>
      <c r="F38" s="8" t="s">
        <v>41</v>
      </c>
      <c r="G38" s="8">
        <v>2</v>
      </c>
      <c r="H38" s="8">
        <v>2</v>
      </c>
      <c r="I38" s="9">
        <v>2</v>
      </c>
      <c r="K38" s="13" t="str">
        <f t="shared" si="0"/>
        <v>CMP #[d8]     C9 d8</v>
      </c>
      <c r="L38" s="13" t="str">
        <f t="shared" si="1"/>
        <v>CMP #[d8]     C9 d8      2</v>
      </c>
    </row>
    <row r="39" spans="1:12" x14ac:dyDescent="0.3">
      <c r="A39" s="7" t="s">
        <v>353</v>
      </c>
      <c r="B39" s="10" t="s">
        <v>54</v>
      </c>
      <c r="C39" s="11" t="s">
        <v>23</v>
      </c>
      <c r="D39" s="11"/>
      <c r="E39" s="11"/>
      <c r="F39" s="11" t="s">
        <v>55</v>
      </c>
      <c r="G39" s="11">
        <v>2</v>
      </c>
      <c r="H39" s="11">
        <v>6</v>
      </c>
      <c r="I39" s="12">
        <v>6</v>
      </c>
      <c r="K39" s="13" t="str">
        <f t="shared" si="0"/>
        <v>CMP ([d8]),Y  D1 d8</v>
      </c>
      <c r="L39" s="13" t="str">
        <f t="shared" si="1"/>
        <v>CMP ([d8]),Y  D1 d8      6</v>
      </c>
    </row>
    <row r="40" spans="1:12" x14ac:dyDescent="0.3">
      <c r="A40" s="7" t="s">
        <v>353</v>
      </c>
      <c r="B40" s="7" t="s">
        <v>52</v>
      </c>
      <c r="C40" s="8" t="s">
        <v>20</v>
      </c>
      <c r="D40" s="8"/>
      <c r="E40" s="8"/>
      <c r="F40" s="8" t="s">
        <v>53</v>
      </c>
      <c r="G40" s="8">
        <v>2</v>
      </c>
      <c r="H40" s="8">
        <v>5</v>
      </c>
      <c r="I40" s="9">
        <v>6</v>
      </c>
      <c r="K40" s="13" t="str">
        <f t="shared" si="0"/>
        <v>CMP ([d8],X)  C1 d8</v>
      </c>
      <c r="L40" s="13" t="str">
        <f t="shared" si="1"/>
        <v>CMP ([d8],X)  C1 d8      5\6</v>
      </c>
    </row>
    <row r="41" spans="1:12" x14ac:dyDescent="0.3">
      <c r="A41" s="7" t="s">
        <v>353</v>
      </c>
      <c r="B41" s="10" t="s">
        <v>46</v>
      </c>
      <c r="C41" s="11" t="s">
        <v>11</v>
      </c>
      <c r="D41" s="11"/>
      <c r="E41" s="11"/>
      <c r="F41" s="11" t="s">
        <v>47</v>
      </c>
      <c r="G41" s="11">
        <v>3</v>
      </c>
      <c r="H41" s="11">
        <v>4</v>
      </c>
      <c r="I41" s="12">
        <v>4</v>
      </c>
      <c r="K41" s="13" t="str">
        <f t="shared" si="0"/>
        <v>CMP [a16]     CD al ah</v>
      </c>
      <c r="L41" s="13" t="str">
        <f t="shared" si="1"/>
        <v>CMP [a16]     CD al ah   4</v>
      </c>
    </row>
    <row r="42" spans="1:12" x14ac:dyDescent="0.3">
      <c r="A42" s="7" t="s">
        <v>353</v>
      </c>
      <c r="B42" s="7" t="s">
        <v>48</v>
      </c>
      <c r="C42" s="8" t="s">
        <v>14</v>
      </c>
      <c r="D42" s="8"/>
      <c r="E42" s="8"/>
      <c r="F42" s="8" t="s">
        <v>49</v>
      </c>
      <c r="G42" s="8">
        <v>3</v>
      </c>
      <c r="H42" s="8">
        <v>4</v>
      </c>
      <c r="I42" s="9">
        <v>5</v>
      </c>
      <c r="K42" s="13" t="str">
        <f t="shared" si="0"/>
        <v>CMP [a16],X   DD al ah</v>
      </c>
      <c r="L42" s="13" t="str">
        <f t="shared" si="1"/>
        <v>CMP [a16],X   DD al ah   4\5</v>
      </c>
    </row>
    <row r="43" spans="1:12" x14ac:dyDescent="0.3">
      <c r="A43" s="7" t="s">
        <v>353</v>
      </c>
      <c r="B43" s="10" t="s">
        <v>50</v>
      </c>
      <c r="C43" s="11" t="s">
        <v>17</v>
      </c>
      <c r="D43" s="11"/>
      <c r="E43" s="11"/>
      <c r="F43" s="11" t="s">
        <v>51</v>
      </c>
      <c r="G43" s="11">
        <v>3</v>
      </c>
      <c r="H43" s="11">
        <v>4</v>
      </c>
      <c r="I43" s="12">
        <v>5</v>
      </c>
      <c r="K43" s="13" t="str">
        <f t="shared" si="0"/>
        <v>CMP [a16],Y   D9 al ah</v>
      </c>
      <c r="L43" s="13" t="str">
        <f t="shared" si="1"/>
        <v>CMP [a16],Y   D9 al ah   4\5</v>
      </c>
    </row>
    <row r="44" spans="1:12" x14ac:dyDescent="0.3">
      <c r="A44" s="7" t="s">
        <v>353</v>
      </c>
      <c r="B44" s="7" t="s">
        <v>42</v>
      </c>
      <c r="C44" s="8" t="s">
        <v>5</v>
      </c>
      <c r="D44" s="8"/>
      <c r="E44" s="8"/>
      <c r="F44" s="8" t="s">
        <v>43</v>
      </c>
      <c r="G44" s="8">
        <v>2</v>
      </c>
      <c r="H44" s="8">
        <v>3</v>
      </c>
      <c r="I44" s="9">
        <v>3</v>
      </c>
      <c r="K44" s="13" t="str">
        <f t="shared" si="0"/>
        <v>CMP [d8]      C5 d8</v>
      </c>
      <c r="L44" s="13" t="str">
        <f t="shared" si="1"/>
        <v>CMP [d8]      C5 d8      3</v>
      </c>
    </row>
    <row r="45" spans="1:12" x14ac:dyDescent="0.3">
      <c r="A45" s="7" t="s">
        <v>353</v>
      </c>
      <c r="B45" s="10" t="s">
        <v>44</v>
      </c>
      <c r="C45" s="11" t="s">
        <v>8</v>
      </c>
      <c r="D45" s="11"/>
      <c r="E45" s="11"/>
      <c r="F45" s="11" t="s">
        <v>45</v>
      </c>
      <c r="G45" s="11">
        <v>2</v>
      </c>
      <c r="H45" s="11">
        <v>4</v>
      </c>
      <c r="I45" s="12">
        <v>4</v>
      </c>
      <c r="K45" s="13" t="str">
        <f t="shared" si="0"/>
        <v>CMP [d8],X    D5 d8</v>
      </c>
      <c r="L45" s="13" t="str">
        <f t="shared" si="1"/>
        <v>CMP [d8],X    D5 d8      4</v>
      </c>
    </row>
    <row r="46" spans="1:12" x14ac:dyDescent="0.3">
      <c r="A46" s="7" t="s">
        <v>353</v>
      </c>
      <c r="B46" s="7" t="s">
        <v>279</v>
      </c>
      <c r="C46" s="8" t="s">
        <v>2</v>
      </c>
      <c r="D46" s="8"/>
      <c r="E46" s="8"/>
      <c r="F46" s="8" t="s">
        <v>280</v>
      </c>
      <c r="G46" s="8">
        <v>2</v>
      </c>
      <c r="H46" s="8">
        <v>2</v>
      </c>
      <c r="I46" s="9">
        <v>2</v>
      </c>
      <c r="K46" s="13" t="str">
        <f t="shared" si="0"/>
        <v>CPX #[d8]     E0 d8</v>
      </c>
      <c r="L46" s="13" t="str">
        <f t="shared" si="1"/>
        <v>CPX #[d8]     E0 d8      2</v>
      </c>
    </row>
    <row r="47" spans="1:12" x14ac:dyDescent="0.3">
      <c r="A47" s="7" t="s">
        <v>353</v>
      </c>
      <c r="B47" s="10" t="s">
        <v>283</v>
      </c>
      <c r="C47" s="11" t="s">
        <v>11</v>
      </c>
      <c r="D47" s="11"/>
      <c r="E47" s="11"/>
      <c r="F47" s="11" t="s">
        <v>284</v>
      </c>
      <c r="G47" s="11">
        <v>3</v>
      </c>
      <c r="H47" s="11">
        <v>4</v>
      </c>
      <c r="I47" s="12">
        <v>4</v>
      </c>
      <c r="K47" s="13" t="str">
        <f t="shared" si="0"/>
        <v>CPX [a16]     EC al ah</v>
      </c>
      <c r="L47" s="13" t="str">
        <f t="shared" si="1"/>
        <v>CPX [a16]     EC al ah   4</v>
      </c>
    </row>
    <row r="48" spans="1:12" x14ac:dyDescent="0.3">
      <c r="A48" s="7" t="s">
        <v>353</v>
      </c>
      <c r="B48" s="7" t="s">
        <v>281</v>
      </c>
      <c r="C48" s="8" t="s">
        <v>5</v>
      </c>
      <c r="D48" s="8"/>
      <c r="E48" s="8"/>
      <c r="F48" s="8" t="s">
        <v>282</v>
      </c>
      <c r="G48" s="8">
        <v>2</v>
      </c>
      <c r="H48" s="8">
        <v>3</v>
      </c>
      <c r="I48" s="9">
        <v>3</v>
      </c>
      <c r="K48" s="13" t="str">
        <f t="shared" si="0"/>
        <v>CPX [d8]      E4 d8</v>
      </c>
      <c r="L48" s="13" t="str">
        <f t="shared" si="1"/>
        <v>CPX [d8]      E4 d8      3</v>
      </c>
    </row>
    <row r="49" spans="1:12" x14ac:dyDescent="0.3">
      <c r="A49" s="7" t="s">
        <v>353</v>
      </c>
      <c r="B49" s="10" t="s">
        <v>305</v>
      </c>
      <c r="C49" s="11" t="s">
        <v>2</v>
      </c>
      <c r="D49" s="11"/>
      <c r="E49" s="11"/>
      <c r="F49" s="11" t="s">
        <v>306</v>
      </c>
      <c r="G49" s="11">
        <v>2</v>
      </c>
      <c r="H49" s="11">
        <v>2</v>
      </c>
      <c r="I49" s="12">
        <v>2</v>
      </c>
      <c r="K49" s="13" t="str">
        <f t="shared" si="0"/>
        <v>CPY #[d8]     C0 d8</v>
      </c>
      <c r="L49" s="13" t="str">
        <f t="shared" si="1"/>
        <v>CPY #[d8]     C0 d8      2</v>
      </c>
    </row>
    <row r="50" spans="1:12" x14ac:dyDescent="0.3">
      <c r="A50" s="7" t="s">
        <v>353</v>
      </c>
      <c r="B50" s="7" t="s">
        <v>309</v>
      </c>
      <c r="C50" s="8" t="s">
        <v>11</v>
      </c>
      <c r="D50" s="8"/>
      <c r="E50" s="8"/>
      <c r="F50" s="8" t="s">
        <v>310</v>
      </c>
      <c r="G50" s="8">
        <v>3</v>
      </c>
      <c r="H50" s="8">
        <v>4</v>
      </c>
      <c r="I50" s="9">
        <v>4</v>
      </c>
      <c r="K50" s="13" t="str">
        <f t="shared" si="0"/>
        <v>CPY [a16]     CC al ah</v>
      </c>
      <c r="L50" s="13" t="str">
        <f t="shared" si="1"/>
        <v>CPY [a16]     CC al ah   4</v>
      </c>
    </row>
    <row r="51" spans="1:12" x14ac:dyDescent="0.3">
      <c r="A51" s="7" t="s">
        <v>353</v>
      </c>
      <c r="B51" s="10" t="s">
        <v>307</v>
      </c>
      <c r="C51" s="11" t="s">
        <v>5</v>
      </c>
      <c r="D51" s="11"/>
      <c r="E51" s="11"/>
      <c r="F51" s="11" t="s">
        <v>308</v>
      </c>
      <c r="G51" s="11">
        <v>2</v>
      </c>
      <c r="H51" s="11">
        <v>3</v>
      </c>
      <c r="I51" s="12">
        <v>3</v>
      </c>
      <c r="K51" s="13" t="str">
        <f t="shared" si="0"/>
        <v>CPY [d8]      C4 d8</v>
      </c>
      <c r="L51" s="13" t="str">
        <f t="shared" si="1"/>
        <v>CPY [d8]      C4 d8      3</v>
      </c>
    </row>
    <row r="52" spans="1:12" x14ac:dyDescent="0.3">
      <c r="A52" s="7" t="s">
        <v>351</v>
      </c>
      <c r="B52" s="7" t="s">
        <v>246</v>
      </c>
      <c r="C52" s="8" t="s">
        <v>11</v>
      </c>
      <c r="D52" s="8"/>
      <c r="E52" s="8"/>
      <c r="F52" s="8" t="s">
        <v>247</v>
      </c>
      <c r="G52" s="8">
        <v>3</v>
      </c>
      <c r="H52" s="8">
        <v>4</v>
      </c>
      <c r="I52" s="9">
        <v>4</v>
      </c>
      <c r="K52" s="13" t="str">
        <f t="shared" si="0"/>
        <v>DEC [a16]     CE al ah</v>
      </c>
      <c r="L52" s="13" t="str">
        <f t="shared" si="1"/>
        <v>DEC [a16]     CE al ah   4</v>
      </c>
    </row>
    <row r="53" spans="1:12" x14ac:dyDescent="0.3">
      <c r="A53" s="7" t="s">
        <v>351</v>
      </c>
      <c r="B53" s="10" t="s">
        <v>248</v>
      </c>
      <c r="C53" s="11" t="s">
        <v>14</v>
      </c>
      <c r="D53" s="11"/>
      <c r="E53" s="11"/>
      <c r="F53" s="11" t="s">
        <v>249</v>
      </c>
      <c r="G53" s="11">
        <v>3</v>
      </c>
      <c r="H53" s="11">
        <v>4</v>
      </c>
      <c r="I53" s="12">
        <v>5</v>
      </c>
      <c r="K53" s="13" t="str">
        <f t="shared" si="0"/>
        <v>DEC [a16],X   DE al ah</v>
      </c>
      <c r="L53" s="13" t="str">
        <f t="shared" si="1"/>
        <v>DEC [a16],X   DE al ah   4\5</v>
      </c>
    </row>
    <row r="54" spans="1:12" x14ac:dyDescent="0.3">
      <c r="A54" s="7" t="s">
        <v>351</v>
      </c>
      <c r="B54" s="7" t="s">
        <v>242</v>
      </c>
      <c r="C54" s="8" t="s">
        <v>5</v>
      </c>
      <c r="D54" s="8"/>
      <c r="E54" s="8"/>
      <c r="F54" s="8" t="s">
        <v>243</v>
      </c>
      <c r="G54" s="8">
        <v>2</v>
      </c>
      <c r="H54" s="8">
        <v>3</v>
      </c>
      <c r="I54" s="9">
        <v>3</v>
      </c>
      <c r="K54" s="13" t="str">
        <f t="shared" si="0"/>
        <v>DEC [d8]      C6 d8</v>
      </c>
      <c r="L54" s="13" t="str">
        <f t="shared" si="1"/>
        <v>DEC [d8]      C6 d8      3</v>
      </c>
    </row>
    <row r="55" spans="1:12" x14ac:dyDescent="0.3">
      <c r="A55" s="7" t="s">
        <v>351</v>
      </c>
      <c r="B55" s="10" t="s">
        <v>244</v>
      </c>
      <c r="C55" s="11" t="s">
        <v>8</v>
      </c>
      <c r="D55" s="11"/>
      <c r="E55" s="11"/>
      <c r="F55" s="11" t="s">
        <v>245</v>
      </c>
      <c r="G55" s="11">
        <v>2</v>
      </c>
      <c r="H55" s="11">
        <v>4</v>
      </c>
      <c r="I55" s="12">
        <v>4</v>
      </c>
      <c r="K55" s="13" t="str">
        <f t="shared" si="0"/>
        <v>DEC [d8],X    D6 d8</v>
      </c>
      <c r="L55" s="13" t="str">
        <f t="shared" si="1"/>
        <v>DEC [d8],X    D6 d8      4</v>
      </c>
    </row>
    <row r="56" spans="1:12" x14ac:dyDescent="0.3">
      <c r="A56" s="7" t="s">
        <v>351</v>
      </c>
      <c r="B56" s="7" t="s">
        <v>287</v>
      </c>
      <c r="C56" s="8" t="s">
        <v>58</v>
      </c>
      <c r="D56" s="8"/>
      <c r="E56" s="8"/>
      <c r="F56" s="8" t="s">
        <v>288</v>
      </c>
      <c r="G56" s="8">
        <v>1</v>
      </c>
      <c r="H56" s="8">
        <v>2</v>
      </c>
      <c r="I56" s="9">
        <v>2</v>
      </c>
      <c r="K56" s="13" t="str">
        <f t="shared" si="0"/>
        <v>DEX           CA</v>
      </c>
      <c r="L56" s="13" t="str">
        <f t="shared" si="1"/>
        <v>DEX           CA         2</v>
      </c>
    </row>
    <row r="57" spans="1:12" x14ac:dyDescent="0.3">
      <c r="A57" s="7" t="s">
        <v>351</v>
      </c>
      <c r="B57" s="10" t="s">
        <v>313</v>
      </c>
      <c r="C57" s="11" t="s">
        <v>58</v>
      </c>
      <c r="D57" s="11"/>
      <c r="E57" s="11"/>
      <c r="F57" s="11" t="s">
        <v>314</v>
      </c>
      <c r="G57" s="11">
        <v>1</v>
      </c>
      <c r="H57" s="11">
        <v>2</v>
      </c>
      <c r="I57" s="12">
        <v>2</v>
      </c>
      <c r="K57" s="13" t="str">
        <f t="shared" si="0"/>
        <v>DEY           88</v>
      </c>
      <c r="L57" s="13" t="str">
        <f t="shared" si="1"/>
        <v>DEY           88         2</v>
      </c>
    </row>
    <row r="58" spans="1:12" x14ac:dyDescent="0.3">
      <c r="A58" s="7" t="s">
        <v>352</v>
      </c>
      <c r="B58" s="7" t="s">
        <v>125</v>
      </c>
      <c r="C58" s="8" t="s">
        <v>2</v>
      </c>
      <c r="D58" s="8"/>
      <c r="E58" s="8"/>
      <c r="F58" s="8" t="s">
        <v>126</v>
      </c>
      <c r="G58" s="8">
        <v>2</v>
      </c>
      <c r="H58" s="8">
        <v>2</v>
      </c>
      <c r="I58" s="9">
        <v>2</v>
      </c>
      <c r="K58" s="13" t="str">
        <f t="shared" si="0"/>
        <v>EOR #[d8]     49 d8</v>
      </c>
      <c r="L58" s="13" t="str">
        <f t="shared" si="1"/>
        <v>EOR #[d8]     49 d8      2</v>
      </c>
    </row>
    <row r="59" spans="1:12" x14ac:dyDescent="0.3">
      <c r="A59" s="7" t="s">
        <v>352</v>
      </c>
      <c r="B59" s="10" t="s">
        <v>139</v>
      </c>
      <c r="C59" s="11" t="s">
        <v>23</v>
      </c>
      <c r="D59" s="11"/>
      <c r="E59" s="11"/>
      <c r="F59" s="11" t="s">
        <v>140</v>
      </c>
      <c r="G59" s="11">
        <v>2</v>
      </c>
      <c r="H59" s="11">
        <v>6</v>
      </c>
      <c r="I59" s="12">
        <v>6</v>
      </c>
      <c r="K59" s="13" t="str">
        <f t="shared" si="0"/>
        <v>EOR ([d8]),Y  51 d8</v>
      </c>
      <c r="L59" s="13" t="str">
        <f t="shared" si="1"/>
        <v>EOR ([d8]),Y  51 d8      6</v>
      </c>
    </row>
    <row r="60" spans="1:12" x14ac:dyDescent="0.3">
      <c r="A60" s="7" t="s">
        <v>352</v>
      </c>
      <c r="B60" s="7" t="s">
        <v>137</v>
      </c>
      <c r="C60" s="8" t="s">
        <v>20</v>
      </c>
      <c r="D60" s="8"/>
      <c r="E60" s="8"/>
      <c r="F60" s="8" t="s">
        <v>138</v>
      </c>
      <c r="G60" s="8">
        <v>2</v>
      </c>
      <c r="H60" s="8">
        <v>5</v>
      </c>
      <c r="I60" s="9">
        <v>6</v>
      </c>
      <c r="K60" s="13" t="str">
        <f t="shared" si="0"/>
        <v>EOR ([d8],X)  41 d8</v>
      </c>
      <c r="L60" s="13" t="str">
        <f t="shared" si="1"/>
        <v>EOR ([d8],X)  41 d8      5\6</v>
      </c>
    </row>
    <row r="61" spans="1:12" x14ac:dyDescent="0.3">
      <c r="A61" s="7" t="s">
        <v>352</v>
      </c>
      <c r="B61" s="10" t="s">
        <v>131</v>
      </c>
      <c r="C61" s="11" t="s">
        <v>11</v>
      </c>
      <c r="D61" s="11"/>
      <c r="E61" s="11"/>
      <c r="F61" s="11" t="s">
        <v>132</v>
      </c>
      <c r="G61" s="11">
        <v>3</v>
      </c>
      <c r="H61" s="11">
        <v>4</v>
      </c>
      <c r="I61" s="12">
        <v>4</v>
      </c>
      <c r="K61" s="13" t="str">
        <f t="shared" si="0"/>
        <v>EOR [a16]     4D al ah</v>
      </c>
      <c r="L61" s="13" t="str">
        <f t="shared" si="1"/>
        <v>EOR [a16]     4D al ah   4</v>
      </c>
    </row>
    <row r="62" spans="1:12" x14ac:dyDescent="0.3">
      <c r="A62" s="7" t="s">
        <v>352</v>
      </c>
      <c r="B62" s="7" t="s">
        <v>133</v>
      </c>
      <c r="C62" s="8" t="s">
        <v>14</v>
      </c>
      <c r="D62" s="8"/>
      <c r="E62" s="8"/>
      <c r="F62" s="8" t="s">
        <v>134</v>
      </c>
      <c r="G62" s="8">
        <v>3</v>
      </c>
      <c r="H62" s="8">
        <v>4</v>
      </c>
      <c r="I62" s="9">
        <v>5</v>
      </c>
      <c r="K62" s="13" t="str">
        <f t="shared" si="0"/>
        <v>EOR [a16],X   5D al ah</v>
      </c>
      <c r="L62" s="13" t="str">
        <f t="shared" si="1"/>
        <v>EOR [a16],X   5D al ah   4\5</v>
      </c>
    </row>
    <row r="63" spans="1:12" x14ac:dyDescent="0.3">
      <c r="A63" s="7" t="s">
        <v>352</v>
      </c>
      <c r="B63" s="10" t="s">
        <v>135</v>
      </c>
      <c r="C63" s="11" t="s">
        <v>17</v>
      </c>
      <c r="D63" s="11"/>
      <c r="E63" s="11"/>
      <c r="F63" s="11" t="s">
        <v>136</v>
      </c>
      <c r="G63" s="11">
        <v>3</v>
      </c>
      <c r="H63" s="11">
        <v>4</v>
      </c>
      <c r="I63" s="12">
        <v>5</v>
      </c>
      <c r="K63" s="13" t="str">
        <f t="shared" si="0"/>
        <v>EOR [a16],Y   59 al ah</v>
      </c>
      <c r="L63" s="13" t="str">
        <f t="shared" si="1"/>
        <v>EOR [a16],Y   59 al ah   4\5</v>
      </c>
    </row>
    <row r="64" spans="1:12" x14ac:dyDescent="0.3">
      <c r="A64" s="7" t="s">
        <v>352</v>
      </c>
      <c r="B64" s="7" t="s">
        <v>127</v>
      </c>
      <c r="C64" s="8" t="s">
        <v>5</v>
      </c>
      <c r="D64" s="8"/>
      <c r="E64" s="8"/>
      <c r="F64" s="8" t="s">
        <v>128</v>
      </c>
      <c r="G64" s="8">
        <v>2</v>
      </c>
      <c r="H64" s="8">
        <v>3</v>
      </c>
      <c r="I64" s="9">
        <v>3</v>
      </c>
      <c r="K64" s="13" t="str">
        <f t="shared" si="0"/>
        <v>EOR [d8]      45 d8</v>
      </c>
      <c r="L64" s="13" t="str">
        <f t="shared" si="1"/>
        <v>EOR [d8]      45 d8      3</v>
      </c>
    </row>
    <row r="65" spans="1:12" x14ac:dyDescent="0.3">
      <c r="A65" s="7" t="s">
        <v>352</v>
      </c>
      <c r="B65" s="10" t="s">
        <v>129</v>
      </c>
      <c r="C65" s="11" t="s">
        <v>8</v>
      </c>
      <c r="D65" s="11"/>
      <c r="E65" s="11"/>
      <c r="F65" s="11" t="s">
        <v>130</v>
      </c>
      <c r="G65" s="11">
        <v>2</v>
      </c>
      <c r="H65" s="11">
        <v>4</v>
      </c>
      <c r="I65" s="12">
        <v>4</v>
      </c>
      <c r="K65" s="13" t="str">
        <f t="shared" si="0"/>
        <v>EOR [d8],X    55 d8</v>
      </c>
      <c r="L65" s="13" t="str">
        <f t="shared" si="1"/>
        <v>EOR [d8],X    55 d8      4</v>
      </c>
    </row>
    <row r="66" spans="1:12" x14ac:dyDescent="0.3">
      <c r="A66" s="7" t="s">
        <v>351</v>
      </c>
      <c r="B66" s="7" t="s">
        <v>238</v>
      </c>
      <c r="C66" s="8" t="s">
        <v>11</v>
      </c>
      <c r="D66" s="8"/>
      <c r="E66" s="8"/>
      <c r="F66" s="8" t="s">
        <v>239</v>
      </c>
      <c r="G66" s="8">
        <v>3</v>
      </c>
      <c r="H66" s="8">
        <v>4</v>
      </c>
      <c r="I66" s="9">
        <v>4</v>
      </c>
      <c r="K66" s="13" t="str">
        <f t="shared" si="0"/>
        <v>INC [a16]     EE al ah</v>
      </c>
      <c r="L66" s="13" t="str">
        <f t="shared" si="1"/>
        <v>INC [a16]     EE al ah   4</v>
      </c>
    </row>
    <row r="67" spans="1:12" x14ac:dyDescent="0.3">
      <c r="A67" s="7" t="s">
        <v>351</v>
      </c>
      <c r="B67" s="10" t="s">
        <v>240</v>
      </c>
      <c r="C67" s="11" t="s">
        <v>14</v>
      </c>
      <c r="D67" s="11"/>
      <c r="E67" s="11"/>
      <c r="F67" s="11" t="s">
        <v>241</v>
      </c>
      <c r="G67" s="11">
        <v>3</v>
      </c>
      <c r="H67" s="11">
        <v>4</v>
      </c>
      <c r="I67" s="12">
        <v>5</v>
      </c>
      <c r="K67" s="13" t="str">
        <f t="shared" ref="K67:K130" si="2">CONCATENATE(B67, REPT(" ", 14 - LEN(B67)), UPPER(SUBSTITUTE(F67,"0x","")),IF(G67=2," d8",IF(G67=3," al ah","")))</f>
        <v>INC [a16],X   FE al ah</v>
      </c>
      <c r="L67" s="13" t="str">
        <f t="shared" ref="L67:L130" si="3">CONCATENATE(K67,REPT(" ",25-LEN(K67)),IF(H67=I67,H67,CONCATENATE(H67,"\",I67)))</f>
        <v>INC [a16],X   FE al ah   4\5</v>
      </c>
    </row>
    <row r="68" spans="1:12" x14ac:dyDescent="0.3">
      <c r="A68" s="7" t="s">
        <v>351</v>
      </c>
      <c r="B68" s="7" t="s">
        <v>234</v>
      </c>
      <c r="C68" s="8" t="s">
        <v>5</v>
      </c>
      <c r="D68" s="8"/>
      <c r="E68" s="8"/>
      <c r="F68" s="8" t="s">
        <v>235</v>
      </c>
      <c r="G68" s="8">
        <v>2</v>
      </c>
      <c r="H68" s="8">
        <v>3</v>
      </c>
      <c r="I68" s="9">
        <v>3</v>
      </c>
      <c r="K68" s="13" t="str">
        <f t="shared" si="2"/>
        <v>INC [d8]      E6 d8</v>
      </c>
      <c r="L68" s="13" t="str">
        <f t="shared" si="3"/>
        <v>INC [d8]      E6 d8      3</v>
      </c>
    </row>
    <row r="69" spans="1:12" x14ac:dyDescent="0.3">
      <c r="A69" s="7" t="s">
        <v>351</v>
      </c>
      <c r="B69" s="10" t="s">
        <v>236</v>
      </c>
      <c r="C69" s="11" t="s">
        <v>8</v>
      </c>
      <c r="D69" s="11"/>
      <c r="E69" s="11"/>
      <c r="F69" s="11" t="s">
        <v>237</v>
      </c>
      <c r="G69" s="11">
        <v>2</v>
      </c>
      <c r="H69" s="11">
        <v>4</v>
      </c>
      <c r="I69" s="12">
        <v>4</v>
      </c>
      <c r="K69" s="13" t="str">
        <f t="shared" si="2"/>
        <v>INC [d8],X    F6 d8</v>
      </c>
      <c r="L69" s="13" t="str">
        <f t="shared" si="3"/>
        <v>INC [d8],X    F6 d8      4</v>
      </c>
    </row>
    <row r="70" spans="1:12" x14ac:dyDescent="0.3">
      <c r="A70" s="7" t="s">
        <v>351</v>
      </c>
      <c r="B70" s="7" t="s">
        <v>285</v>
      </c>
      <c r="C70" s="8" t="s">
        <v>58</v>
      </c>
      <c r="D70" s="8"/>
      <c r="E70" s="8"/>
      <c r="F70" s="8" t="s">
        <v>286</v>
      </c>
      <c r="G70" s="8">
        <v>1</v>
      </c>
      <c r="H70" s="8">
        <v>2</v>
      </c>
      <c r="I70" s="9">
        <v>2</v>
      </c>
      <c r="K70" s="13" t="str">
        <f t="shared" si="2"/>
        <v>INX           E8</v>
      </c>
      <c r="L70" s="13" t="str">
        <f t="shared" si="3"/>
        <v>INX           E8         2</v>
      </c>
    </row>
    <row r="71" spans="1:12" x14ac:dyDescent="0.3">
      <c r="A71" s="7" t="s">
        <v>351</v>
      </c>
      <c r="B71" s="10" t="s">
        <v>311</v>
      </c>
      <c r="C71" s="11" t="s">
        <v>58</v>
      </c>
      <c r="D71" s="11"/>
      <c r="E71" s="11"/>
      <c r="F71" s="11" t="s">
        <v>312</v>
      </c>
      <c r="G71" s="11">
        <v>1</v>
      </c>
      <c r="H71" s="11">
        <v>2</v>
      </c>
      <c r="I71" s="12">
        <v>2</v>
      </c>
      <c r="K71" s="13" t="str">
        <f t="shared" si="2"/>
        <v>INY           C8</v>
      </c>
      <c r="L71" s="13" t="str">
        <f t="shared" si="3"/>
        <v>INY           C8         2</v>
      </c>
    </row>
    <row r="72" spans="1:12" x14ac:dyDescent="0.3">
      <c r="A72" s="10" t="s">
        <v>356</v>
      </c>
      <c r="B72" s="7" t="s">
        <v>81</v>
      </c>
      <c r="C72" s="8" t="s">
        <v>83</v>
      </c>
      <c r="D72" s="8"/>
      <c r="E72" s="8"/>
      <c r="F72" s="8" t="s">
        <v>82</v>
      </c>
      <c r="G72" s="8">
        <v>3</v>
      </c>
      <c r="H72" s="8">
        <v>5</v>
      </c>
      <c r="I72" s="9">
        <v>5</v>
      </c>
      <c r="K72" s="13" t="str">
        <f t="shared" si="2"/>
        <v>JMP ([a16])   6C al ah</v>
      </c>
      <c r="L72" s="13" t="str">
        <f t="shared" si="3"/>
        <v>JMP ([a16])   6C al ah   5</v>
      </c>
    </row>
    <row r="73" spans="1:12" x14ac:dyDescent="0.3">
      <c r="A73" s="10" t="s">
        <v>356</v>
      </c>
      <c r="B73" s="10" t="s">
        <v>79</v>
      </c>
      <c r="C73" s="11" t="s">
        <v>11</v>
      </c>
      <c r="D73" s="11"/>
      <c r="E73" s="11"/>
      <c r="F73" s="11" t="s">
        <v>80</v>
      </c>
      <c r="G73" s="11">
        <v>3</v>
      </c>
      <c r="H73" s="11">
        <v>4</v>
      </c>
      <c r="I73" s="12">
        <v>4</v>
      </c>
      <c r="K73" s="13" t="str">
        <f t="shared" si="2"/>
        <v>JMP [a16]     4C al ah</v>
      </c>
      <c r="L73" s="13" t="str">
        <f t="shared" si="3"/>
        <v>JMP [a16]     4C al ah   4</v>
      </c>
    </row>
    <row r="74" spans="1:12" x14ac:dyDescent="0.3">
      <c r="A74" s="10" t="s">
        <v>356</v>
      </c>
      <c r="B74" s="7" t="s">
        <v>84</v>
      </c>
      <c r="C74" s="8" t="s">
        <v>11</v>
      </c>
      <c r="D74" s="8"/>
      <c r="E74" s="8"/>
      <c r="F74" s="8" t="s">
        <v>85</v>
      </c>
      <c r="G74" s="8">
        <v>3</v>
      </c>
      <c r="H74" s="8">
        <v>4</v>
      </c>
      <c r="I74" s="9">
        <v>4</v>
      </c>
      <c r="K74" s="13" t="str">
        <f t="shared" si="2"/>
        <v>JSR [a16]     20 al ah</v>
      </c>
      <c r="L74" s="13" t="str">
        <f t="shared" si="3"/>
        <v>JSR [a16]     20 al ah   4</v>
      </c>
    </row>
    <row r="75" spans="1:12" x14ac:dyDescent="0.3">
      <c r="A75" s="10" t="s">
        <v>355</v>
      </c>
      <c r="B75" s="10" t="s">
        <v>0</v>
      </c>
      <c r="C75" s="11" t="s">
        <v>2</v>
      </c>
      <c r="D75" s="11"/>
      <c r="E75" s="11"/>
      <c r="F75" s="11" t="s">
        <v>1</v>
      </c>
      <c r="G75" s="11">
        <v>2</v>
      </c>
      <c r="H75" s="11">
        <v>2</v>
      </c>
      <c r="I75" s="12">
        <v>2</v>
      </c>
      <c r="K75" s="13" t="str">
        <f t="shared" si="2"/>
        <v>LDA #[d8]     A9 d8</v>
      </c>
      <c r="L75" s="13" t="str">
        <f t="shared" si="3"/>
        <v>LDA #[d8]     A9 d8      2</v>
      </c>
    </row>
    <row r="76" spans="1:12" x14ac:dyDescent="0.3">
      <c r="A76" s="10" t="s">
        <v>355</v>
      </c>
      <c r="B76" s="7" t="s">
        <v>21</v>
      </c>
      <c r="C76" s="8" t="s">
        <v>23</v>
      </c>
      <c r="D76" s="8"/>
      <c r="E76" s="8"/>
      <c r="F76" s="8" t="s">
        <v>22</v>
      </c>
      <c r="G76" s="8">
        <v>2</v>
      </c>
      <c r="H76" s="8">
        <v>6</v>
      </c>
      <c r="I76" s="9">
        <v>6</v>
      </c>
      <c r="K76" s="13" t="str">
        <f t="shared" si="2"/>
        <v>LDA ([d8]),Y  B1 d8</v>
      </c>
      <c r="L76" s="13" t="str">
        <f t="shared" si="3"/>
        <v>LDA ([d8]),Y  B1 d8      6</v>
      </c>
    </row>
    <row r="77" spans="1:12" x14ac:dyDescent="0.3">
      <c r="A77" s="10" t="s">
        <v>355</v>
      </c>
      <c r="B77" s="10" t="s">
        <v>18</v>
      </c>
      <c r="C77" s="11" t="s">
        <v>20</v>
      </c>
      <c r="D77" s="11"/>
      <c r="E77" s="11"/>
      <c r="F77" s="11" t="s">
        <v>19</v>
      </c>
      <c r="G77" s="11">
        <v>2</v>
      </c>
      <c r="H77" s="11">
        <v>5</v>
      </c>
      <c r="I77" s="12">
        <v>6</v>
      </c>
      <c r="K77" s="13" t="str">
        <f t="shared" si="2"/>
        <v>LDA ([d8],X)  A1 d8</v>
      </c>
      <c r="L77" s="13" t="str">
        <f t="shared" si="3"/>
        <v>LDA ([d8],X)  A1 d8      5\6</v>
      </c>
    </row>
    <row r="78" spans="1:12" x14ac:dyDescent="0.3">
      <c r="A78" s="10" t="s">
        <v>355</v>
      </c>
      <c r="B78" s="7" t="s">
        <v>9</v>
      </c>
      <c r="C78" s="8" t="s">
        <v>11</v>
      </c>
      <c r="D78" s="8"/>
      <c r="E78" s="8"/>
      <c r="F78" s="8" t="s">
        <v>10</v>
      </c>
      <c r="G78" s="8">
        <v>3</v>
      </c>
      <c r="H78" s="8">
        <v>4</v>
      </c>
      <c r="I78" s="9">
        <v>4</v>
      </c>
      <c r="K78" s="13" t="str">
        <f t="shared" si="2"/>
        <v>LDA [a16]     AD al ah</v>
      </c>
      <c r="L78" s="13" t="str">
        <f t="shared" si="3"/>
        <v>LDA [a16]     AD al ah   4</v>
      </c>
    </row>
    <row r="79" spans="1:12" x14ac:dyDescent="0.3">
      <c r="A79" s="10" t="s">
        <v>355</v>
      </c>
      <c r="B79" s="10" t="s">
        <v>12</v>
      </c>
      <c r="C79" s="11" t="s">
        <v>14</v>
      </c>
      <c r="D79" s="11"/>
      <c r="E79" s="11"/>
      <c r="F79" s="11" t="s">
        <v>13</v>
      </c>
      <c r="G79" s="11">
        <v>3</v>
      </c>
      <c r="H79" s="11">
        <v>4</v>
      </c>
      <c r="I79" s="12">
        <v>5</v>
      </c>
      <c r="K79" s="13" t="str">
        <f t="shared" si="2"/>
        <v>LDA [a16],X   BD al ah</v>
      </c>
      <c r="L79" s="13" t="str">
        <f t="shared" si="3"/>
        <v>LDA [a16],X   BD al ah   4\5</v>
      </c>
    </row>
    <row r="80" spans="1:12" x14ac:dyDescent="0.3">
      <c r="A80" s="10" t="s">
        <v>355</v>
      </c>
      <c r="B80" s="7" t="s">
        <v>15</v>
      </c>
      <c r="C80" s="8" t="s">
        <v>17</v>
      </c>
      <c r="D80" s="8"/>
      <c r="E80" s="8"/>
      <c r="F80" s="8" t="s">
        <v>16</v>
      </c>
      <c r="G80" s="8">
        <v>3</v>
      </c>
      <c r="H80" s="8">
        <v>4</v>
      </c>
      <c r="I80" s="9">
        <v>5</v>
      </c>
      <c r="K80" s="13" t="str">
        <f t="shared" si="2"/>
        <v>LDA [a16],Y   B9 al ah</v>
      </c>
      <c r="L80" s="13" t="str">
        <f t="shared" si="3"/>
        <v>LDA [a16],Y   B9 al ah   4\5</v>
      </c>
    </row>
    <row r="81" spans="1:12" x14ac:dyDescent="0.3">
      <c r="A81" s="10" t="s">
        <v>355</v>
      </c>
      <c r="B81" s="10" t="s">
        <v>3</v>
      </c>
      <c r="C81" s="11" t="s">
        <v>5</v>
      </c>
      <c r="D81" s="11"/>
      <c r="E81" s="11"/>
      <c r="F81" s="11" t="s">
        <v>4</v>
      </c>
      <c r="G81" s="11">
        <v>2</v>
      </c>
      <c r="H81" s="11">
        <v>3</v>
      </c>
      <c r="I81" s="12">
        <v>3</v>
      </c>
      <c r="K81" s="13" t="str">
        <f t="shared" si="2"/>
        <v>LDA [d8]      A5 d8</v>
      </c>
      <c r="L81" s="13" t="str">
        <f t="shared" si="3"/>
        <v>LDA [d8]      A5 d8      3</v>
      </c>
    </row>
    <row r="82" spans="1:12" x14ac:dyDescent="0.3">
      <c r="A82" s="10" t="s">
        <v>355</v>
      </c>
      <c r="B82" s="7" t="s">
        <v>6</v>
      </c>
      <c r="C82" s="8" t="s">
        <v>8</v>
      </c>
      <c r="D82" s="8"/>
      <c r="E82" s="8"/>
      <c r="F82" s="8" t="s">
        <v>7</v>
      </c>
      <c r="G82" s="8">
        <v>2</v>
      </c>
      <c r="H82" s="8">
        <v>4</v>
      </c>
      <c r="I82" s="9">
        <v>4</v>
      </c>
      <c r="K82" s="13" t="str">
        <f t="shared" si="2"/>
        <v>LDA [d8],X    B5 d8</v>
      </c>
      <c r="L82" s="13" t="str">
        <f t="shared" si="3"/>
        <v>LDA [d8],X    B5 d8      4</v>
      </c>
    </row>
    <row r="83" spans="1:12" x14ac:dyDescent="0.3">
      <c r="A83" s="10" t="s">
        <v>355</v>
      </c>
      <c r="B83" s="10" t="s">
        <v>262</v>
      </c>
      <c r="C83" s="11" t="s">
        <v>2</v>
      </c>
      <c r="D83" s="11"/>
      <c r="E83" s="11"/>
      <c r="F83" s="11" t="s">
        <v>263</v>
      </c>
      <c r="G83" s="11">
        <v>2</v>
      </c>
      <c r="H83" s="11">
        <v>2</v>
      </c>
      <c r="I83" s="12">
        <v>2</v>
      </c>
      <c r="K83" s="13" t="str">
        <f t="shared" si="2"/>
        <v>LDX #[d8]     A2 d8</v>
      </c>
      <c r="L83" s="13" t="str">
        <f t="shared" si="3"/>
        <v>LDX #[d8]     A2 d8      2</v>
      </c>
    </row>
    <row r="84" spans="1:12" x14ac:dyDescent="0.3">
      <c r="A84" s="10" t="s">
        <v>355</v>
      </c>
      <c r="B84" s="7" t="s">
        <v>269</v>
      </c>
      <c r="C84" s="8" t="s">
        <v>11</v>
      </c>
      <c r="D84" s="8"/>
      <c r="E84" s="8"/>
      <c r="F84" s="8" t="s">
        <v>270</v>
      </c>
      <c r="G84" s="8">
        <v>3</v>
      </c>
      <c r="H84" s="8">
        <v>4</v>
      </c>
      <c r="I84" s="9">
        <v>4</v>
      </c>
      <c r="K84" s="13" t="str">
        <f t="shared" si="2"/>
        <v>LDX [a16]     AE al ah</v>
      </c>
      <c r="L84" s="13" t="str">
        <f t="shared" si="3"/>
        <v>LDX [a16]     AE al ah   4</v>
      </c>
    </row>
    <row r="85" spans="1:12" x14ac:dyDescent="0.3">
      <c r="A85" s="10" t="s">
        <v>355</v>
      </c>
      <c r="B85" s="10" t="s">
        <v>271</v>
      </c>
      <c r="C85" s="11" t="s">
        <v>17</v>
      </c>
      <c r="D85" s="11"/>
      <c r="E85" s="11"/>
      <c r="F85" s="11" t="s">
        <v>272</v>
      </c>
      <c r="G85" s="11">
        <v>3</v>
      </c>
      <c r="H85" s="11">
        <v>4</v>
      </c>
      <c r="I85" s="12">
        <v>5</v>
      </c>
      <c r="K85" s="13" t="str">
        <f t="shared" si="2"/>
        <v>LDX [a16],Y   BE al ah</v>
      </c>
      <c r="L85" s="13" t="str">
        <f t="shared" si="3"/>
        <v>LDX [a16],Y   BE al ah   4\5</v>
      </c>
    </row>
    <row r="86" spans="1:12" x14ac:dyDescent="0.3">
      <c r="A86" s="10" t="s">
        <v>355</v>
      </c>
      <c r="B86" s="7" t="s">
        <v>264</v>
      </c>
      <c r="C86" s="8" t="s">
        <v>5</v>
      </c>
      <c r="D86" s="8"/>
      <c r="E86" s="8"/>
      <c r="F86" s="8" t="s">
        <v>265</v>
      </c>
      <c r="G86" s="8">
        <v>2</v>
      </c>
      <c r="H86" s="8">
        <v>3</v>
      </c>
      <c r="I86" s="9">
        <v>3</v>
      </c>
      <c r="K86" s="13" t="str">
        <f t="shared" si="2"/>
        <v>LDX [d8]      A6 d8</v>
      </c>
      <c r="L86" s="13" t="str">
        <f t="shared" si="3"/>
        <v>LDX [d8]      A6 d8      3</v>
      </c>
    </row>
    <row r="87" spans="1:12" x14ac:dyDescent="0.3">
      <c r="A87" s="10" t="s">
        <v>355</v>
      </c>
      <c r="B87" s="10" t="s">
        <v>266</v>
      </c>
      <c r="C87" s="11" t="s">
        <v>268</v>
      </c>
      <c r="D87" s="11"/>
      <c r="E87" s="11"/>
      <c r="F87" s="11" t="s">
        <v>267</v>
      </c>
      <c r="G87" s="11">
        <v>2</v>
      </c>
      <c r="H87" s="11">
        <v>4</v>
      </c>
      <c r="I87" s="12">
        <v>4</v>
      </c>
      <c r="K87" s="13" t="str">
        <f t="shared" si="2"/>
        <v>LDX [d8],Y    B6 d8</v>
      </c>
      <c r="L87" s="13" t="str">
        <f t="shared" si="3"/>
        <v>LDX [d8],Y    B6 d8      4</v>
      </c>
    </row>
    <row r="88" spans="1:12" x14ac:dyDescent="0.3">
      <c r="A88" s="10" t="s">
        <v>355</v>
      </c>
      <c r="B88" s="7" t="s">
        <v>289</v>
      </c>
      <c r="C88" s="8" t="s">
        <v>2</v>
      </c>
      <c r="D88" s="8"/>
      <c r="E88" s="8"/>
      <c r="F88" s="8" t="s">
        <v>290</v>
      </c>
      <c r="G88" s="8">
        <v>2</v>
      </c>
      <c r="H88" s="8">
        <v>2</v>
      </c>
      <c r="I88" s="9">
        <v>2</v>
      </c>
      <c r="K88" s="13" t="str">
        <f t="shared" si="2"/>
        <v>LDY #[d8]     A0 d8</v>
      </c>
      <c r="L88" s="13" t="str">
        <f t="shared" si="3"/>
        <v>LDY #[d8]     A0 d8      2</v>
      </c>
    </row>
    <row r="89" spans="1:12" x14ac:dyDescent="0.3">
      <c r="A89" s="10" t="s">
        <v>355</v>
      </c>
      <c r="B89" s="10" t="s">
        <v>295</v>
      </c>
      <c r="C89" s="11" t="s">
        <v>11</v>
      </c>
      <c r="D89" s="11"/>
      <c r="E89" s="11"/>
      <c r="F89" s="11" t="s">
        <v>296</v>
      </c>
      <c r="G89" s="11">
        <v>3</v>
      </c>
      <c r="H89" s="11">
        <v>4</v>
      </c>
      <c r="I89" s="12">
        <v>4</v>
      </c>
      <c r="K89" s="13" t="str">
        <f t="shared" si="2"/>
        <v>LDY [a16]     AC al ah</v>
      </c>
      <c r="L89" s="13" t="str">
        <f t="shared" si="3"/>
        <v>LDY [a16]     AC al ah   4</v>
      </c>
    </row>
    <row r="90" spans="1:12" x14ac:dyDescent="0.3">
      <c r="A90" s="10" t="s">
        <v>355</v>
      </c>
      <c r="B90" s="7" t="s">
        <v>297</v>
      </c>
      <c r="C90" s="8" t="s">
        <v>14</v>
      </c>
      <c r="D90" s="8"/>
      <c r="E90" s="8"/>
      <c r="F90" s="8" t="s">
        <v>298</v>
      </c>
      <c r="G90" s="8">
        <v>3</v>
      </c>
      <c r="H90" s="8">
        <v>4</v>
      </c>
      <c r="I90" s="9">
        <v>5</v>
      </c>
      <c r="K90" s="13" t="str">
        <f t="shared" si="2"/>
        <v>LDY [a16],X   BC al ah</v>
      </c>
      <c r="L90" s="13" t="str">
        <f t="shared" si="3"/>
        <v>LDY [a16],X   BC al ah   4\5</v>
      </c>
    </row>
    <row r="91" spans="1:12" x14ac:dyDescent="0.3">
      <c r="A91" s="10" t="s">
        <v>355</v>
      </c>
      <c r="B91" s="10" t="s">
        <v>291</v>
      </c>
      <c r="C91" s="11" t="s">
        <v>5</v>
      </c>
      <c r="D91" s="11"/>
      <c r="E91" s="11"/>
      <c r="F91" s="11" t="s">
        <v>292</v>
      </c>
      <c r="G91" s="11">
        <v>2</v>
      </c>
      <c r="H91" s="11">
        <v>3</v>
      </c>
      <c r="I91" s="12">
        <v>3</v>
      </c>
      <c r="K91" s="13" t="str">
        <f t="shared" si="2"/>
        <v>LDY [d8]      A4 d8</v>
      </c>
      <c r="L91" s="13" t="str">
        <f t="shared" si="3"/>
        <v>LDY [d8]      A4 d8      3</v>
      </c>
    </row>
    <row r="92" spans="1:12" x14ac:dyDescent="0.3">
      <c r="A92" s="10" t="s">
        <v>355</v>
      </c>
      <c r="B92" s="7" t="s">
        <v>293</v>
      </c>
      <c r="C92" s="8" t="s">
        <v>8</v>
      </c>
      <c r="D92" s="8"/>
      <c r="E92" s="8"/>
      <c r="F92" s="8" t="s">
        <v>294</v>
      </c>
      <c r="G92" s="8">
        <v>2</v>
      </c>
      <c r="H92" s="8">
        <v>4</v>
      </c>
      <c r="I92" s="9">
        <v>4</v>
      </c>
      <c r="K92" s="13" t="str">
        <f t="shared" si="2"/>
        <v>LDY [d8],X    B4 d8</v>
      </c>
      <c r="L92" s="13" t="str">
        <f t="shared" si="3"/>
        <v>LDY [d8],X    B4 d8      4</v>
      </c>
    </row>
    <row r="93" spans="1:12" x14ac:dyDescent="0.3">
      <c r="A93" s="10" t="s">
        <v>351</v>
      </c>
      <c r="B93" s="10" t="s">
        <v>174</v>
      </c>
      <c r="C93" s="11" t="s">
        <v>11</v>
      </c>
      <c r="D93" s="11"/>
      <c r="E93" s="11"/>
      <c r="F93" s="11" t="s">
        <v>175</v>
      </c>
      <c r="G93" s="11">
        <v>3</v>
      </c>
      <c r="H93" s="11">
        <v>4</v>
      </c>
      <c r="I93" s="12">
        <v>4</v>
      </c>
      <c r="K93" s="13" t="str">
        <f t="shared" si="2"/>
        <v>LSR [a16]     4E al ah</v>
      </c>
      <c r="L93" s="13" t="str">
        <f t="shared" si="3"/>
        <v>LSR [a16]     4E al ah   4</v>
      </c>
    </row>
    <row r="94" spans="1:12" x14ac:dyDescent="0.3">
      <c r="A94" s="10" t="s">
        <v>351</v>
      </c>
      <c r="B94" s="7" t="s">
        <v>176</v>
      </c>
      <c r="C94" s="8" t="s">
        <v>14</v>
      </c>
      <c r="D94" s="8"/>
      <c r="E94" s="8"/>
      <c r="F94" s="8" t="s">
        <v>177</v>
      </c>
      <c r="G94" s="8">
        <v>3</v>
      </c>
      <c r="H94" s="8">
        <v>4</v>
      </c>
      <c r="I94" s="9">
        <v>5</v>
      </c>
      <c r="K94" s="13" t="str">
        <f t="shared" si="2"/>
        <v>LSR [a16],X   5E al ah</v>
      </c>
      <c r="L94" s="13" t="str">
        <f t="shared" si="3"/>
        <v>LSR [a16],X   5E al ah   4\5</v>
      </c>
    </row>
    <row r="95" spans="1:12" x14ac:dyDescent="0.3">
      <c r="A95" s="10" t="s">
        <v>351</v>
      </c>
      <c r="B95" s="10" t="s">
        <v>170</v>
      </c>
      <c r="C95" s="11" t="s">
        <v>5</v>
      </c>
      <c r="D95" s="11"/>
      <c r="E95" s="11"/>
      <c r="F95" s="11" t="s">
        <v>171</v>
      </c>
      <c r="G95" s="11">
        <v>2</v>
      </c>
      <c r="H95" s="11">
        <v>3</v>
      </c>
      <c r="I95" s="12">
        <v>3</v>
      </c>
      <c r="K95" s="13" t="str">
        <f t="shared" si="2"/>
        <v>LSR [d8]      46 d8</v>
      </c>
      <c r="L95" s="13" t="str">
        <f t="shared" si="3"/>
        <v>LSR [d8]      46 d8      3</v>
      </c>
    </row>
    <row r="96" spans="1:12" x14ac:dyDescent="0.3">
      <c r="A96" s="10" t="s">
        <v>351</v>
      </c>
      <c r="B96" s="7" t="s">
        <v>172</v>
      </c>
      <c r="C96" s="8" t="s">
        <v>8</v>
      </c>
      <c r="D96" s="8"/>
      <c r="E96" s="8"/>
      <c r="F96" s="8" t="s">
        <v>173</v>
      </c>
      <c r="G96" s="8">
        <v>2</v>
      </c>
      <c r="H96" s="8">
        <v>4</v>
      </c>
      <c r="I96" s="9">
        <v>4</v>
      </c>
      <c r="K96" s="13" t="str">
        <f t="shared" si="2"/>
        <v>LSR [d8],X    56 d8</v>
      </c>
      <c r="L96" s="13" t="str">
        <f t="shared" si="3"/>
        <v>LSR [d8],X    56 d8      4</v>
      </c>
    </row>
    <row r="97" spans="1:12" x14ac:dyDescent="0.3">
      <c r="A97" s="10" t="s">
        <v>351</v>
      </c>
      <c r="B97" s="10" t="s">
        <v>168</v>
      </c>
      <c r="C97" s="11" t="s">
        <v>159</v>
      </c>
      <c r="D97" s="11"/>
      <c r="E97" s="11"/>
      <c r="F97" s="11" t="s">
        <v>169</v>
      </c>
      <c r="G97" s="11">
        <v>1</v>
      </c>
      <c r="H97" s="11">
        <v>2</v>
      </c>
      <c r="I97" s="12">
        <v>2</v>
      </c>
      <c r="K97" s="13" t="str">
        <f t="shared" si="2"/>
        <v>LSR A         4A</v>
      </c>
      <c r="L97" s="13" t="str">
        <f t="shared" si="3"/>
        <v>LSR A         4A         2</v>
      </c>
    </row>
    <row r="98" spans="1:12" x14ac:dyDescent="0.3">
      <c r="A98" s="10" t="s">
        <v>357</v>
      </c>
      <c r="B98" s="7" t="s">
        <v>105</v>
      </c>
      <c r="C98" s="8" t="s">
        <v>58</v>
      </c>
      <c r="D98" s="8"/>
      <c r="E98" s="8"/>
      <c r="F98" s="8" t="s">
        <v>106</v>
      </c>
      <c r="G98" s="8">
        <v>1</v>
      </c>
      <c r="H98" s="8">
        <v>2</v>
      </c>
      <c r="I98" s="9">
        <v>2</v>
      </c>
      <c r="K98" s="13" t="str">
        <f t="shared" si="2"/>
        <v>NOP           EA</v>
      </c>
      <c r="L98" s="13" t="str">
        <f t="shared" si="3"/>
        <v>NOP           EA         2</v>
      </c>
    </row>
    <row r="99" spans="1:12" x14ac:dyDescent="0.3">
      <c r="A99" s="10" t="s">
        <v>352</v>
      </c>
      <c r="B99" s="10" t="s">
        <v>141</v>
      </c>
      <c r="C99" s="11" t="s">
        <v>2</v>
      </c>
      <c r="D99" s="11"/>
      <c r="E99" s="11"/>
      <c r="F99" s="11" t="s">
        <v>142</v>
      </c>
      <c r="G99" s="11">
        <v>2</v>
      </c>
      <c r="H99" s="11">
        <v>2</v>
      </c>
      <c r="I99" s="12">
        <v>2</v>
      </c>
      <c r="K99" s="13" t="str">
        <f t="shared" si="2"/>
        <v>ORA #[d8]     09 d8</v>
      </c>
      <c r="L99" s="13" t="str">
        <f t="shared" si="3"/>
        <v>ORA #[d8]     09 d8      2</v>
      </c>
    </row>
    <row r="100" spans="1:12" x14ac:dyDescent="0.3">
      <c r="A100" s="10" t="s">
        <v>352</v>
      </c>
      <c r="B100" s="7" t="s">
        <v>155</v>
      </c>
      <c r="C100" s="8" t="s">
        <v>23</v>
      </c>
      <c r="D100" s="8"/>
      <c r="E100" s="8"/>
      <c r="F100" s="8" t="s">
        <v>156</v>
      </c>
      <c r="G100" s="8">
        <v>2</v>
      </c>
      <c r="H100" s="8">
        <v>6</v>
      </c>
      <c r="I100" s="9">
        <v>6</v>
      </c>
      <c r="K100" s="13" t="str">
        <f t="shared" si="2"/>
        <v>ORA ([d8]),Y  11 d8</v>
      </c>
      <c r="L100" s="13" t="str">
        <f t="shared" si="3"/>
        <v>ORA ([d8]),Y  11 d8      6</v>
      </c>
    </row>
    <row r="101" spans="1:12" x14ac:dyDescent="0.3">
      <c r="A101" s="10" t="s">
        <v>352</v>
      </c>
      <c r="B101" s="10" t="s">
        <v>153</v>
      </c>
      <c r="C101" s="11" t="s">
        <v>20</v>
      </c>
      <c r="D101" s="11"/>
      <c r="E101" s="11"/>
      <c r="F101" s="11" t="s">
        <v>154</v>
      </c>
      <c r="G101" s="11">
        <v>2</v>
      </c>
      <c r="H101" s="11">
        <v>5</v>
      </c>
      <c r="I101" s="12">
        <v>6</v>
      </c>
      <c r="K101" s="13" t="str">
        <f t="shared" si="2"/>
        <v>ORA ([d8],X)  01 d8</v>
      </c>
      <c r="L101" s="13" t="str">
        <f t="shared" si="3"/>
        <v>ORA ([d8],X)  01 d8      5\6</v>
      </c>
    </row>
    <row r="102" spans="1:12" x14ac:dyDescent="0.3">
      <c r="A102" s="10" t="s">
        <v>352</v>
      </c>
      <c r="B102" s="7" t="s">
        <v>147</v>
      </c>
      <c r="C102" s="8" t="s">
        <v>11</v>
      </c>
      <c r="D102" s="8"/>
      <c r="E102" s="8"/>
      <c r="F102" s="8" t="s">
        <v>148</v>
      </c>
      <c r="G102" s="8">
        <v>3</v>
      </c>
      <c r="H102" s="8">
        <v>4</v>
      </c>
      <c r="I102" s="9">
        <v>4</v>
      </c>
      <c r="K102" s="13" t="str">
        <f t="shared" si="2"/>
        <v>ORA [a16]     0D al ah</v>
      </c>
      <c r="L102" s="13" t="str">
        <f t="shared" si="3"/>
        <v>ORA [a16]     0D al ah   4</v>
      </c>
    </row>
    <row r="103" spans="1:12" x14ac:dyDescent="0.3">
      <c r="A103" s="10" t="s">
        <v>352</v>
      </c>
      <c r="B103" s="10" t="s">
        <v>149</v>
      </c>
      <c r="C103" s="11" t="s">
        <v>14</v>
      </c>
      <c r="D103" s="11"/>
      <c r="E103" s="11"/>
      <c r="F103" s="11" t="s">
        <v>150</v>
      </c>
      <c r="G103" s="11">
        <v>3</v>
      </c>
      <c r="H103" s="11">
        <v>4</v>
      </c>
      <c r="I103" s="12">
        <v>5</v>
      </c>
      <c r="K103" s="13" t="str">
        <f t="shared" si="2"/>
        <v>ORA [a16],X   1D al ah</v>
      </c>
      <c r="L103" s="13" t="str">
        <f t="shared" si="3"/>
        <v>ORA [a16],X   1D al ah   4\5</v>
      </c>
    </row>
    <row r="104" spans="1:12" x14ac:dyDescent="0.3">
      <c r="A104" s="10" t="s">
        <v>352</v>
      </c>
      <c r="B104" s="7" t="s">
        <v>151</v>
      </c>
      <c r="C104" s="8" t="s">
        <v>17</v>
      </c>
      <c r="D104" s="8"/>
      <c r="E104" s="8"/>
      <c r="F104" s="8" t="s">
        <v>152</v>
      </c>
      <c r="G104" s="8">
        <v>3</v>
      </c>
      <c r="H104" s="8">
        <v>4</v>
      </c>
      <c r="I104" s="9">
        <v>5</v>
      </c>
      <c r="K104" s="13" t="str">
        <f t="shared" si="2"/>
        <v>ORA [a16],Y   19 al ah</v>
      </c>
      <c r="L104" s="13" t="str">
        <f t="shared" si="3"/>
        <v>ORA [a16],Y   19 al ah   4\5</v>
      </c>
    </row>
    <row r="105" spans="1:12" x14ac:dyDescent="0.3">
      <c r="A105" s="10" t="s">
        <v>352</v>
      </c>
      <c r="B105" s="10" t="s">
        <v>143</v>
      </c>
      <c r="C105" s="11" t="s">
        <v>5</v>
      </c>
      <c r="D105" s="11"/>
      <c r="E105" s="11"/>
      <c r="F105" s="11" t="s">
        <v>144</v>
      </c>
      <c r="G105" s="11">
        <v>2</v>
      </c>
      <c r="H105" s="11">
        <v>3</v>
      </c>
      <c r="I105" s="12">
        <v>3</v>
      </c>
      <c r="K105" s="13" t="str">
        <f t="shared" si="2"/>
        <v>ORA [d8]      05 d8</v>
      </c>
      <c r="L105" s="13" t="str">
        <f t="shared" si="3"/>
        <v>ORA [d8]      05 d8      3</v>
      </c>
    </row>
    <row r="106" spans="1:12" x14ac:dyDescent="0.3">
      <c r="A106" s="10" t="s">
        <v>352</v>
      </c>
      <c r="B106" s="7" t="s">
        <v>145</v>
      </c>
      <c r="C106" s="8" t="s">
        <v>8</v>
      </c>
      <c r="D106" s="8"/>
      <c r="E106" s="8"/>
      <c r="F106" s="8" t="s">
        <v>146</v>
      </c>
      <c r="G106" s="8">
        <v>2</v>
      </c>
      <c r="H106" s="8">
        <v>4</v>
      </c>
      <c r="I106" s="9">
        <v>4</v>
      </c>
      <c r="K106" s="13" t="str">
        <f t="shared" si="2"/>
        <v>ORA [d8],X    15 d8</v>
      </c>
      <c r="L106" s="13" t="str">
        <f t="shared" si="3"/>
        <v>ORA [d8],X    15 d8      4</v>
      </c>
    </row>
    <row r="107" spans="1:12" x14ac:dyDescent="0.3">
      <c r="A107" s="10" t="s">
        <v>354</v>
      </c>
      <c r="B107" s="10" t="s">
        <v>250</v>
      </c>
      <c r="C107" s="11" t="s">
        <v>58</v>
      </c>
      <c r="D107" s="11"/>
      <c r="E107" s="11"/>
      <c r="F107" s="11" t="s">
        <v>251</v>
      </c>
      <c r="G107" s="11">
        <v>1</v>
      </c>
      <c r="H107" s="11">
        <v>2</v>
      </c>
      <c r="I107" s="12">
        <v>2</v>
      </c>
      <c r="K107" s="13" t="str">
        <f t="shared" si="2"/>
        <v>PHA           48</v>
      </c>
      <c r="L107" s="13" t="str">
        <f t="shared" si="3"/>
        <v>PHA           48         2</v>
      </c>
    </row>
    <row r="108" spans="1:12" x14ac:dyDescent="0.3">
      <c r="A108" s="10" t="s">
        <v>354</v>
      </c>
      <c r="B108" s="7" t="s">
        <v>254</v>
      </c>
      <c r="C108" s="8" t="s">
        <v>58</v>
      </c>
      <c r="D108" s="8"/>
      <c r="E108" s="8"/>
      <c r="F108" s="8" t="s">
        <v>255</v>
      </c>
      <c r="G108" s="8">
        <v>1</v>
      </c>
      <c r="H108" s="8">
        <v>2</v>
      </c>
      <c r="I108" s="9">
        <v>2</v>
      </c>
      <c r="K108" s="13" t="str">
        <f t="shared" si="2"/>
        <v>PHP           08</v>
      </c>
      <c r="L108" s="13" t="str">
        <f t="shared" si="3"/>
        <v>PHP           08         2</v>
      </c>
    </row>
    <row r="109" spans="1:12" x14ac:dyDescent="0.3">
      <c r="A109" s="10" t="s">
        <v>354</v>
      </c>
      <c r="B109" s="10" t="s">
        <v>252</v>
      </c>
      <c r="C109" s="11" t="s">
        <v>58</v>
      </c>
      <c r="D109" s="11"/>
      <c r="E109" s="11"/>
      <c r="F109" s="11" t="s">
        <v>253</v>
      </c>
      <c r="G109" s="11">
        <v>1</v>
      </c>
      <c r="H109" s="11">
        <v>2</v>
      </c>
      <c r="I109" s="12">
        <v>2</v>
      </c>
      <c r="K109" s="13" t="str">
        <f t="shared" si="2"/>
        <v>PLA           68</v>
      </c>
      <c r="L109" s="13" t="str">
        <f t="shared" si="3"/>
        <v>PLA           68         2</v>
      </c>
    </row>
    <row r="110" spans="1:12" x14ac:dyDescent="0.3">
      <c r="A110" s="10" t="s">
        <v>354</v>
      </c>
      <c r="B110" s="7" t="s">
        <v>256</v>
      </c>
      <c r="C110" s="8" t="s">
        <v>58</v>
      </c>
      <c r="D110" s="8"/>
      <c r="E110" s="8"/>
      <c r="F110" s="8" t="s">
        <v>257</v>
      </c>
      <c r="G110" s="8">
        <v>1</v>
      </c>
      <c r="H110" s="8">
        <v>2</v>
      </c>
      <c r="I110" s="9">
        <v>2</v>
      </c>
      <c r="K110" s="13" t="str">
        <f t="shared" si="2"/>
        <v>PLP           28</v>
      </c>
      <c r="L110" s="13" t="str">
        <f t="shared" si="3"/>
        <v>PLP           28         2</v>
      </c>
    </row>
    <row r="111" spans="1:12" x14ac:dyDescent="0.3">
      <c r="A111" s="10" t="s">
        <v>351</v>
      </c>
      <c r="B111" s="10" t="s">
        <v>184</v>
      </c>
      <c r="C111" s="11" t="s">
        <v>11</v>
      </c>
      <c r="D111" s="11"/>
      <c r="E111" s="11"/>
      <c r="F111" s="11" t="s">
        <v>185</v>
      </c>
      <c r="G111" s="11">
        <v>3</v>
      </c>
      <c r="H111" s="11">
        <v>4</v>
      </c>
      <c r="I111" s="12">
        <v>4</v>
      </c>
      <c r="K111" s="13" t="str">
        <f t="shared" si="2"/>
        <v>ROL [a16]     2E al ah</v>
      </c>
      <c r="L111" s="13" t="str">
        <f t="shared" si="3"/>
        <v>ROL [a16]     2E al ah   4</v>
      </c>
    </row>
    <row r="112" spans="1:12" x14ac:dyDescent="0.3">
      <c r="A112" s="10" t="s">
        <v>351</v>
      </c>
      <c r="B112" s="7" t="s">
        <v>186</v>
      </c>
      <c r="C112" s="8" t="s">
        <v>14</v>
      </c>
      <c r="D112" s="8"/>
      <c r="E112" s="8"/>
      <c r="F112" s="8" t="s">
        <v>187</v>
      </c>
      <c r="G112" s="8">
        <v>3</v>
      </c>
      <c r="H112" s="8">
        <v>4</v>
      </c>
      <c r="I112" s="9">
        <v>5</v>
      </c>
      <c r="K112" s="13" t="str">
        <f t="shared" si="2"/>
        <v>ROL [a16],X   3E al ah</v>
      </c>
      <c r="L112" s="13" t="str">
        <f t="shared" si="3"/>
        <v>ROL [a16],X   3E al ah   4\5</v>
      </c>
    </row>
    <row r="113" spans="1:12" x14ac:dyDescent="0.3">
      <c r="A113" s="10" t="s">
        <v>351</v>
      </c>
      <c r="B113" s="10" t="s">
        <v>180</v>
      </c>
      <c r="C113" s="11" t="s">
        <v>5</v>
      </c>
      <c r="D113" s="11"/>
      <c r="E113" s="11"/>
      <c r="F113" s="11" t="s">
        <v>181</v>
      </c>
      <c r="G113" s="11">
        <v>2</v>
      </c>
      <c r="H113" s="11">
        <v>3</v>
      </c>
      <c r="I113" s="12">
        <v>3</v>
      </c>
      <c r="K113" s="13" t="str">
        <f t="shared" si="2"/>
        <v>ROL [d8]      26 d8</v>
      </c>
      <c r="L113" s="13" t="str">
        <f t="shared" si="3"/>
        <v>ROL [d8]      26 d8      3</v>
      </c>
    </row>
    <row r="114" spans="1:12" x14ac:dyDescent="0.3">
      <c r="A114" s="10" t="s">
        <v>351</v>
      </c>
      <c r="B114" s="7" t="s">
        <v>182</v>
      </c>
      <c r="C114" s="8" t="s">
        <v>8</v>
      </c>
      <c r="D114" s="8"/>
      <c r="E114" s="8"/>
      <c r="F114" s="8" t="s">
        <v>183</v>
      </c>
      <c r="G114" s="8">
        <v>2</v>
      </c>
      <c r="H114" s="8">
        <v>4</v>
      </c>
      <c r="I114" s="9">
        <v>4</v>
      </c>
      <c r="K114" s="13" t="str">
        <f t="shared" si="2"/>
        <v>ROL [d8],X    36 d8</v>
      </c>
      <c r="L114" s="13" t="str">
        <f t="shared" si="3"/>
        <v>ROL [d8],X    36 d8      4</v>
      </c>
    </row>
    <row r="115" spans="1:12" x14ac:dyDescent="0.3">
      <c r="A115" s="10" t="s">
        <v>351</v>
      </c>
      <c r="B115" s="10" t="s">
        <v>178</v>
      </c>
      <c r="C115" s="11" t="s">
        <v>159</v>
      </c>
      <c r="D115" s="11"/>
      <c r="E115" s="11"/>
      <c r="F115" s="11" t="s">
        <v>179</v>
      </c>
      <c r="G115" s="11">
        <v>1</v>
      </c>
      <c r="H115" s="11">
        <v>2</v>
      </c>
      <c r="I115" s="12">
        <v>2</v>
      </c>
      <c r="K115" s="13" t="str">
        <f t="shared" si="2"/>
        <v>ROL A         2A</v>
      </c>
      <c r="L115" s="13" t="str">
        <f t="shared" si="3"/>
        <v>ROL A         2A         2</v>
      </c>
    </row>
    <row r="116" spans="1:12" x14ac:dyDescent="0.3">
      <c r="A116" s="10" t="s">
        <v>351</v>
      </c>
      <c r="B116" s="7" t="s">
        <v>194</v>
      </c>
      <c r="C116" s="8" t="s">
        <v>11</v>
      </c>
      <c r="D116" s="8"/>
      <c r="E116" s="8"/>
      <c r="F116" s="8" t="s">
        <v>195</v>
      </c>
      <c r="G116" s="8">
        <v>3</v>
      </c>
      <c r="H116" s="8">
        <v>4</v>
      </c>
      <c r="I116" s="9">
        <v>4</v>
      </c>
      <c r="K116" s="13" t="str">
        <f t="shared" si="2"/>
        <v>ROR [a16]     6E al ah</v>
      </c>
      <c r="L116" s="13" t="str">
        <f t="shared" si="3"/>
        <v>ROR [a16]     6E al ah   4</v>
      </c>
    </row>
    <row r="117" spans="1:12" x14ac:dyDescent="0.3">
      <c r="A117" s="10" t="s">
        <v>351</v>
      </c>
      <c r="B117" s="10" t="s">
        <v>196</v>
      </c>
      <c r="C117" s="11" t="s">
        <v>14</v>
      </c>
      <c r="D117" s="11"/>
      <c r="E117" s="11"/>
      <c r="F117" s="11" t="s">
        <v>197</v>
      </c>
      <c r="G117" s="11">
        <v>3</v>
      </c>
      <c r="H117" s="11">
        <v>4</v>
      </c>
      <c r="I117" s="12">
        <v>5</v>
      </c>
      <c r="K117" s="13" t="str">
        <f t="shared" si="2"/>
        <v>ROR [a16],X   7E al ah</v>
      </c>
      <c r="L117" s="13" t="str">
        <f t="shared" si="3"/>
        <v>ROR [a16],X   7E al ah   4\5</v>
      </c>
    </row>
    <row r="118" spans="1:12" x14ac:dyDescent="0.3">
      <c r="A118" s="10" t="s">
        <v>351</v>
      </c>
      <c r="B118" s="7" t="s">
        <v>190</v>
      </c>
      <c r="C118" s="8" t="s">
        <v>5</v>
      </c>
      <c r="D118" s="8"/>
      <c r="E118" s="8"/>
      <c r="F118" s="8" t="s">
        <v>191</v>
      </c>
      <c r="G118" s="8">
        <v>2</v>
      </c>
      <c r="H118" s="8">
        <v>3</v>
      </c>
      <c r="I118" s="9">
        <v>3</v>
      </c>
      <c r="K118" s="13" t="str">
        <f t="shared" si="2"/>
        <v>ROR [d8]      66 d8</v>
      </c>
      <c r="L118" s="13" t="str">
        <f t="shared" si="3"/>
        <v>ROR [d8]      66 d8      3</v>
      </c>
    </row>
    <row r="119" spans="1:12" x14ac:dyDescent="0.3">
      <c r="A119" s="10" t="s">
        <v>351</v>
      </c>
      <c r="B119" s="10" t="s">
        <v>192</v>
      </c>
      <c r="C119" s="11" t="s">
        <v>8</v>
      </c>
      <c r="D119" s="11"/>
      <c r="E119" s="11"/>
      <c r="F119" s="11" t="s">
        <v>193</v>
      </c>
      <c r="G119" s="11">
        <v>2</v>
      </c>
      <c r="H119" s="11">
        <v>4</v>
      </c>
      <c r="I119" s="12">
        <v>4</v>
      </c>
      <c r="K119" s="13" t="str">
        <f t="shared" si="2"/>
        <v>ROR [d8],X    76 d8</v>
      </c>
      <c r="L119" s="13" t="str">
        <f t="shared" si="3"/>
        <v>ROR [d8],X    76 d8      4</v>
      </c>
    </row>
    <row r="120" spans="1:12" x14ac:dyDescent="0.3">
      <c r="A120" s="10" t="s">
        <v>351</v>
      </c>
      <c r="B120" s="7" t="s">
        <v>188</v>
      </c>
      <c r="C120" s="8" t="s">
        <v>159</v>
      </c>
      <c r="D120" s="8"/>
      <c r="E120" s="8"/>
      <c r="F120" s="8" t="s">
        <v>189</v>
      </c>
      <c r="G120" s="8">
        <v>1</v>
      </c>
      <c r="H120" s="8">
        <v>2</v>
      </c>
      <c r="I120" s="9">
        <v>2</v>
      </c>
      <c r="K120" s="13" t="str">
        <f t="shared" si="2"/>
        <v>ROR A         6A</v>
      </c>
      <c r="L120" s="13" t="str">
        <f t="shared" si="3"/>
        <v>ROR A         6A         2</v>
      </c>
    </row>
    <row r="121" spans="1:12" x14ac:dyDescent="0.3">
      <c r="A121" s="10" t="s">
        <v>356</v>
      </c>
      <c r="B121" s="10" t="s">
        <v>103</v>
      </c>
      <c r="C121" s="11" t="s">
        <v>58</v>
      </c>
      <c r="D121" s="11"/>
      <c r="E121" s="11"/>
      <c r="F121" s="11" t="s">
        <v>104</v>
      </c>
      <c r="G121" s="11">
        <v>1</v>
      </c>
      <c r="H121" s="11">
        <v>2</v>
      </c>
      <c r="I121" s="12">
        <v>2</v>
      </c>
      <c r="K121" s="13" t="str">
        <f t="shared" si="2"/>
        <v>RTI           40</v>
      </c>
      <c r="L121" s="13" t="str">
        <f t="shared" si="3"/>
        <v>RTI           40         2</v>
      </c>
    </row>
    <row r="122" spans="1:12" x14ac:dyDescent="0.3">
      <c r="A122" s="10" t="s">
        <v>356</v>
      </c>
      <c r="B122" s="7" t="s">
        <v>38</v>
      </c>
      <c r="C122" s="8" t="s">
        <v>58</v>
      </c>
      <c r="D122" s="8"/>
      <c r="E122" s="8"/>
      <c r="F122" s="8" t="s">
        <v>39</v>
      </c>
      <c r="G122" s="8">
        <v>1</v>
      </c>
      <c r="H122" s="8">
        <v>2</v>
      </c>
      <c r="I122" s="9">
        <v>2</v>
      </c>
      <c r="K122" s="13" t="str">
        <f t="shared" si="2"/>
        <v>RTS           60</v>
      </c>
      <c r="L122" s="13" t="str">
        <f t="shared" si="3"/>
        <v>RTS           60         2</v>
      </c>
    </row>
    <row r="123" spans="1:12" x14ac:dyDescent="0.3">
      <c r="A123" s="10" t="s">
        <v>351</v>
      </c>
      <c r="B123" s="10" t="s">
        <v>218</v>
      </c>
      <c r="C123" s="11" t="s">
        <v>2</v>
      </c>
      <c r="D123" s="11"/>
      <c r="E123" s="11"/>
      <c r="F123" s="11" t="s">
        <v>219</v>
      </c>
      <c r="G123" s="11">
        <v>2</v>
      </c>
      <c r="H123" s="11">
        <v>2</v>
      </c>
      <c r="I123" s="12">
        <v>2</v>
      </c>
      <c r="K123" s="13" t="str">
        <f t="shared" si="2"/>
        <v>SBC #[d8]     E9 d8</v>
      </c>
      <c r="L123" s="13" t="str">
        <f t="shared" si="3"/>
        <v>SBC #[d8]     E9 d8      2</v>
      </c>
    </row>
    <row r="124" spans="1:12" x14ac:dyDescent="0.3">
      <c r="A124" s="10" t="s">
        <v>351</v>
      </c>
      <c r="B124" s="7" t="s">
        <v>232</v>
      </c>
      <c r="C124" s="8" t="s">
        <v>23</v>
      </c>
      <c r="D124" s="8"/>
      <c r="E124" s="8"/>
      <c r="F124" s="8" t="s">
        <v>233</v>
      </c>
      <c r="G124" s="8">
        <v>2</v>
      </c>
      <c r="H124" s="8">
        <v>6</v>
      </c>
      <c r="I124" s="9">
        <v>6</v>
      </c>
      <c r="K124" s="13" t="str">
        <f t="shared" si="2"/>
        <v>SBC ([d8]),Y  F1 d8</v>
      </c>
      <c r="L124" s="13" t="str">
        <f t="shared" si="3"/>
        <v>SBC ([d8]),Y  F1 d8      6</v>
      </c>
    </row>
    <row r="125" spans="1:12" x14ac:dyDescent="0.3">
      <c r="A125" s="10" t="s">
        <v>351</v>
      </c>
      <c r="B125" s="10" t="s">
        <v>230</v>
      </c>
      <c r="C125" s="11" t="s">
        <v>20</v>
      </c>
      <c r="D125" s="11"/>
      <c r="E125" s="11"/>
      <c r="F125" s="11" t="s">
        <v>231</v>
      </c>
      <c r="G125" s="11">
        <v>2</v>
      </c>
      <c r="H125" s="11">
        <v>5</v>
      </c>
      <c r="I125" s="12">
        <v>6</v>
      </c>
      <c r="K125" s="13" t="str">
        <f t="shared" si="2"/>
        <v>SBC ([d8],X)  E1 d8</v>
      </c>
      <c r="L125" s="13" t="str">
        <f t="shared" si="3"/>
        <v>SBC ([d8],X)  E1 d8      5\6</v>
      </c>
    </row>
    <row r="126" spans="1:12" x14ac:dyDescent="0.3">
      <c r="A126" s="10" t="s">
        <v>351</v>
      </c>
      <c r="B126" s="7" t="s">
        <v>224</v>
      </c>
      <c r="C126" s="8" t="s">
        <v>11</v>
      </c>
      <c r="D126" s="8"/>
      <c r="E126" s="8"/>
      <c r="F126" s="8" t="s">
        <v>225</v>
      </c>
      <c r="G126" s="8">
        <v>3</v>
      </c>
      <c r="H126" s="8">
        <v>4</v>
      </c>
      <c r="I126" s="9">
        <v>4</v>
      </c>
      <c r="K126" s="13" t="str">
        <f t="shared" si="2"/>
        <v>SBC [a16]     ED al ah</v>
      </c>
      <c r="L126" s="13" t="str">
        <f t="shared" si="3"/>
        <v>SBC [a16]     ED al ah   4</v>
      </c>
    </row>
    <row r="127" spans="1:12" x14ac:dyDescent="0.3">
      <c r="A127" s="10" t="s">
        <v>351</v>
      </c>
      <c r="B127" s="10" t="s">
        <v>226</v>
      </c>
      <c r="C127" s="11" t="s">
        <v>14</v>
      </c>
      <c r="D127" s="11"/>
      <c r="E127" s="11"/>
      <c r="F127" s="11" t="s">
        <v>227</v>
      </c>
      <c r="G127" s="11">
        <v>3</v>
      </c>
      <c r="H127" s="11">
        <v>4</v>
      </c>
      <c r="I127" s="12">
        <v>5</v>
      </c>
      <c r="K127" s="13" t="str">
        <f t="shared" si="2"/>
        <v>SBC [a16],X   FD al ah</v>
      </c>
      <c r="L127" s="13" t="str">
        <f t="shared" si="3"/>
        <v>SBC [a16],X   FD al ah   4\5</v>
      </c>
    </row>
    <row r="128" spans="1:12" x14ac:dyDescent="0.3">
      <c r="A128" s="10" t="s">
        <v>351</v>
      </c>
      <c r="B128" s="7" t="s">
        <v>228</v>
      </c>
      <c r="C128" s="8" t="s">
        <v>17</v>
      </c>
      <c r="D128" s="8"/>
      <c r="E128" s="8"/>
      <c r="F128" s="8" t="s">
        <v>229</v>
      </c>
      <c r="G128" s="8">
        <v>3</v>
      </c>
      <c r="H128" s="8">
        <v>4</v>
      </c>
      <c r="I128" s="9">
        <v>5</v>
      </c>
      <c r="K128" s="13" t="str">
        <f t="shared" si="2"/>
        <v>SBC [a16],Y   F9 al ah</v>
      </c>
      <c r="L128" s="13" t="str">
        <f t="shared" si="3"/>
        <v>SBC [a16],Y   F9 al ah   4\5</v>
      </c>
    </row>
    <row r="129" spans="1:12" x14ac:dyDescent="0.3">
      <c r="A129" s="10" t="s">
        <v>351</v>
      </c>
      <c r="B129" s="10" t="s">
        <v>220</v>
      </c>
      <c r="C129" s="11" t="s">
        <v>5</v>
      </c>
      <c r="D129" s="11"/>
      <c r="E129" s="11"/>
      <c r="F129" s="11" t="s">
        <v>221</v>
      </c>
      <c r="G129" s="11">
        <v>2</v>
      </c>
      <c r="H129" s="11">
        <v>3</v>
      </c>
      <c r="I129" s="12">
        <v>3</v>
      </c>
      <c r="K129" s="13" t="str">
        <f t="shared" si="2"/>
        <v>SBC [d8]      E5 d8</v>
      </c>
      <c r="L129" s="13" t="str">
        <f t="shared" si="3"/>
        <v>SBC [d8]      E5 d8      3</v>
      </c>
    </row>
    <row r="130" spans="1:12" x14ac:dyDescent="0.3">
      <c r="A130" s="10" t="s">
        <v>351</v>
      </c>
      <c r="B130" s="7" t="s">
        <v>222</v>
      </c>
      <c r="C130" s="8" t="s">
        <v>8</v>
      </c>
      <c r="D130" s="8"/>
      <c r="E130" s="8"/>
      <c r="F130" s="8" t="s">
        <v>223</v>
      </c>
      <c r="G130" s="8">
        <v>2</v>
      </c>
      <c r="H130" s="8">
        <v>4</v>
      </c>
      <c r="I130" s="9">
        <v>4</v>
      </c>
      <c r="K130" s="13" t="str">
        <f t="shared" si="2"/>
        <v>SBC [d8],X    F5 d8</v>
      </c>
      <c r="L130" s="13" t="str">
        <f t="shared" si="3"/>
        <v>SBC [d8],X    F5 d8      4</v>
      </c>
    </row>
    <row r="131" spans="1:12" x14ac:dyDescent="0.3">
      <c r="A131" s="10" t="s">
        <v>357</v>
      </c>
      <c r="B131" s="10" t="s">
        <v>65</v>
      </c>
      <c r="C131" s="11" t="s">
        <v>58</v>
      </c>
      <c r="D131" s="11"/>
      <c r="E131" s="11"/>
      <c r="F131" s="11" t="s">
        <v>66</v>
      </c>
      <c r="G131" s="11">
        <v>1</v>
      </c>
      <c r="H131" s="11">
        <v>2</v>
      </c>
      <c r="I131" s="12">
        <v>2</v>
      </c>
      <c r="K131" s="13" t="str">
        <f t="shared" ref="K131:K152" si="4">CONCATENATE(B131, REPT(" ", 14 - LEN(B131)), UPPER(SUBSTITUTE(F131,"0x","")),IF(G131=2," d8",IF(G131=3," al ah","")))</f>
        <v>SEC           38</v>
      </c>
      <c r="L131" s="13" t="str">
        <f t="shared" ref="L131:L152" si="5">CONCATENATE(K131,REPT(" ",25-LEN(K131)),IF(H131=I131,H131,CONCATENATE(H131,"\",I131)))</f>
        <v>SEC           38         2</v>
      </c>
    </row>
    <row r="132" spans="1:12" x14ac:dyDescent="0.3">
      <c r="A132" s="10" t="s">
        <v>357</v>
      </c>
      <c r="B132" s="7" t="s">
        <v>73</v>
      </c>
      <c r="C132" s="8" t="s">
        <v>58</v>
      </c>
      <c r="D132" s="8"/>
      <c r="E132" s="8"/>
      <c r="F132" s="8" t="s">
        <v>74</v>
      </c>
      <c r="G132" s="8">
        <v>1</v>
      </c>
      <c r="H132" s="8">
        <v>2</v>
      </c>
      <c r="I132" s="9">
        <v>2</v>
      </c>
      <c r="K132" s="13" t="str">
        <f t="shared" si="4"/>
        <v>SED           F8</v>
      </c>
      <c r="L132" s="13" t="str">
        <f t="shared" si="5"/>
        <v>SED           F8         2</v>
      </c>
    </row>
    <row r="133" spans="1:12" x14ac:dyDescent="0.3">
      <c r="A133" s="10" t="s">
        <v>357</v>
      </c>
      <c r="B133" s="10" t="s">
        <v>69</v>
      </c>
      <c r="C133" s="11" t="s">
        <v>58</v>
      </c>
      <c r="D133" s="11"/>
      <c r="E133" s="11"/>
      <c r="F133" s="11" t="s">
        <v>70</v>
      </c>
      <c r="G133" s="11">
        <v>1</v>
      </c>
      <c r="H133" s="11">
        <v>2</v>
      </c>
      <c r="I133" s="12">
        <v>2</v>
      </c>
      <c r="K133" s="13" t="str">
        <f t="shared" si="4"/>
        <v>SEI           78</v>
      </c>
      <c r="L133" s="13" t="str">
        <f t="shared" si="5"/>
        <v>SEI           78         2</v>
      </c>
    </row>
    <row r="134" spans="1:12" x14ac:dyDescent="0.3">
      <c r="A134" s="10" t="s">
        <v>355</v>
      </c>
      <c r="B134" s="7" t="s">
        <v>36</v>
      </c>
      <c r="C134" s="8" t="s">
        <v>23</v>
      </c>
      <c r="D134" s="8"/>
      <c r="E134" s="8"/>
      <c r="F134" s="8" t="s">
        <v>37</v>
      </c>
      <c r="G134" s="8">
        <v>2</v>
      </c>
      <c r="H134" s="8">
        <v>6</v>
      </c>
      <c r="I134" s="9">
        <v>6</v>
      </c>
      <c r="K134" s="13" t="str">
        <f t="shared" si="4"/>
        <v>STA ([d8]),Y  91 d8</v>
      </c>
      <c r="L134" s="13" t="str">
        <f t="shared" si="5"/>
        <v>STA ([d8]),Y  91 d8      6</v>
      </c>
    </row>
    <row r="135" spans="1:12" x14ac:dyDescent="0.3">
      <c r="A135" s="10" t="s">
        <v>355</v>
      </c>
      <c r="B135" s="10" t="s">
        <v>34</v>
      </c>
      <c r="C135" s="11" t="s">
        <v>20</v>
      </c>
      <c r="D135" s="11"/>
      <c r="E135" s="11"/>
      <c r="F135" s="11" t="s">
        <v>35</v>
      </c>
      <c r="G135" s="11">
        <v>2</v>
      </c>
      <c r="H135" s="11">
        <v>5</v>
      </c>
      <c r="I135" s="12">
        <v>6</v>
      </c>
      <c r="K135" s="13" t="str">
        <f t="shared" si="4"/>
        <v>STA ([d8],X)  81 d8</v>
      </c>
      <c r="L135" s="13" t="str">
        <f t="shared" si="5"/>
        <v>STA ([d8],X)  81 d8      5\6</v>
      </c>
    </row>
    <row r="136" spans="1:12" x14ac:dyDescent="0.3">
      <c r="A136" s="10" t="s">
        <v>355</v>
      </c>
      <c r="B136" s="7" t="s">
        <v>28</v>
      </c>
      <c r="C136" s="8" t="s">
        <v>11</v>
      </c>
      <c r="D136" s="8"/>
      <c r="E136" s="8"/>
      <c r="F136" s="8" t="s">
        <v>29</v>
      </c>
      <c r="G136" s="8">
        <v>3</v>
      </c>
      <c r="H136" s="8">
        <v>4</v>
      </c>
      <c r="I136" s="9">
        <v>4</v>
      </c>
      <c r="K136" s="13" t="str">
        <f t="shared" si="4"/>
        <v>STA [a16]     8D al ah</v>
      </c>
      <c r="L136" s="13" t="str">
        <f t="shared" si="5"/>
        <v>STA [a16]     8D al ah   4</v>
      </c>
    </row>
    <row r="137" spans="1:12" x14ac:dyDescent="0.3">
      <c r="A137" s="10" t="s">
        <v>355</v>
      </c>
      <c r="B137" s="10" t="s">
        <v>30</v>
      </c>
      <c r="C137" s="11" t="s">
        <v>14</v>
      </c>
      <c r="D137" s="11"/>
      <c r="E137" s="11"/>
      <c r="F137" s="11" t="s">
        <v>31</v>
      </c>
      <c r="G137" s="11">
        <v>3</v>
      </c>
      <c r="H137" s="11">
        <v>4</v>
      </c>
      <c r="I137" s="12">
        <v>5</v>
      </c>
      <c r="K137" s="13" t="str">
        <f t="shared" si="4"/>
        <v>STA [a16],X   9D al ah</v>
      </c>
      <c r="L137" s="13" t="str">
        <f t="shared" si="5"/>
        <v>STA [a16],X   9D al ah   4\5</v>
      </c>
    </row>
    <row r="138" spans="1:12" x14ac:dyDescent="0.3">
      <c r="A138" s="10" t="s">
        <v>355</v>
      </c>
      <c r="B138" s="7" t="s">
        <v>32</v>
      </c>
      <c r="C138" s="8" t="s">
        <v>17</v>
      </c>
      <c r="D138" s="8"/>
      <c r="E138" s="8"/>
      <c r="F138" s="8" t="s">
        <v>33</v>
      </c>
      <c r="G138" s="8">
        <v>3</v>
      </c>
      <c r="H138" s="8">
        <v>4</v>
      </c>
      <c r="I138" s="9">
        <v>5</v>
      </c>
      <c r="K138" s="13" t="str">
        <f t="shared" si="4"/>
        <v>STA [a16],Y   99 al ah</v>
      </c>
      <c r="L138" s="13" t="str">
        <f t="shared" si="5"/>
        <v>STA [a16],Y   99 al ah   4\5</v>
      </c>
    </row>
    <row r="139" spans="1:12" x14ac:dyDescent="0.3">
      <c r="A139" s="10" t="s">
        <v>355</v>
      </c>
      <c r="B139" s="10" t="s">
        <v>24</v>
      </c>
      <c r="C139" s="11" t="s">
        <v>5</v>
      </c>
      <c r="D139" s="11"/>
      <c r="E139" s="11"/>
      <c r="F139" s="11" t="s">
        <v>25</v>
      </c>
      <c r="G139" s="11">
        <v>2</v>
      </c>
      <c r="H139" s="11">
        <v>3</v>
      </c>
      <c r="I139" s="12">
        <v>3</v>
      </c>
      <c r="K139" s="13" t="str">
        <f t="shared" si="4"/>
        <v>STA [d8]      85 d8</v>
      </c>
      <c r="L139" s="13" t="str">
        <f t="shared" si="5"/>
        <v>STA [d8]      85 d8      3</v>
      </c>
    </row>
    <row r="140" spans="1:12" x14ac:dyDescent="0.3">
      <c r="A140" s="10" t="s">
        <v>355</v>
      </c>
      <c r="B140" s="7" t="s">
        <v>26</v>
      </c>
      <c r="C140" s="8" t="s">
        <v>8</v>
      </c>
      <c r="D140" s="8"/>
      <c r="E140" s="8"/>
      <c r="F140" s="8" t="s">
        <v>27</v>
      </c>
      <c r="G140" s="8">
        <v>2</v>
      </c>
      <c r="H140" s="8">
        <v>4</v>
      </c>
      <c r="I140" s="9">
        <v>4</v>
      </c>
      <c r="K140" s="13" t="str">
        <f t="shared" si="4"/>
        <v>STA [d8],X    95 d8</v>
      </c>
      <c r="L140" s="13" t="str">
        <f t="shared" si="5"/>
        <v>STA [d8],X    95 d8      4</v>
      </c>
    </row>
    <row r="141" spans="1:12" x14ac:dyDescent="0.3">
      <c r="A141" s="10" t="s">
        <v>355</v>
      </c>
      <c r="B141" s="10" t="s">
        <v>277</v>
      </c>
      <c r="C141" s="11" t="s">
        <v>11</v>
      </c>
      <c r="D141" s="11"/>
      <c r="E141" s="11"/>
      <c r="F141" s="11" t="s">
        <v>278</v>
      </c>
      <c r="G141" s="11">
        <v>3</v>
      </c>
      <c r="H141" s="11">
        <v>4</v>
      </c>
      <c r="I141" s="12">
        <v>4</v>
      </c>
      <c r="K141" s="13" t="str">
        <f t="shared" si="4"/>
        <v>STX [a16]     8E al ah</v>
      </c>
      <c r="L141" s="13" t="str">
        <f t="shared" si="5"/>
        <v>STX [a16]     8E al ah   4</v>
      </c>
    </row>
    <row r="142" spans="1:12" x14ac:dyDescent="0.3">
      <c r="A142" s="10" t="s">
        <v>355</v>
      </c>
      <c r="B142" s="7" t="s">
        <v>273</v>
      </c>
      <c r="C142" s="8" t="s">
        <v>5</v>
      </c>
      <c r="D142" s="8"/>
      <c r="E142" s="8"/>
      <c r="F142" s="8" t="s">
        <v>274</v>
      </c>
      <c r="G142" s="8">
        <v>2</v>
      </c>
      <c r="H142" s="8">
        <v>3</v>
      </c>
      <c r="I142" s="9">
        <v>3</v>
      </c>
      <c r="K142" s="13" t="str">
        <f t="shared" si="4"/>
        <v>STX [d8]      86 d8</v>
      </c>
      <c r="L142" s="13" t="str">
        <f t="shared" si="5"/>
        <v>STX [d8]      86 d8      3</v>
      </c>
    </row>
    <row r="143" spans="1:12" x14ac:dyDescent="0.3">
      <c r="A143" s="10" t="s">
        <v>355</v>
      </c>
      <c r="B143" s="10" t="s">
        <v>275</v>
      </c>
      <c r="C143" s="11" t="s">
        <v>268</v>
      </c>
      <c r="D143" s="11"/>
      <c r="E143" s="11"/>
      <c r="F143" s="11" t="s">
        <v>276</v>
      </c>
      <c r="G143" s="11">
        <v>2</v>
      </c>
      <c r="H143" s="11">
        <v>4</v>
      </c>
      <c r="I143" s="12">
        <v>4</v>
      </c>
      <c r="K143" s="13" t="str">
        <f t="shared" si="4"/>
        <v>STX [d8],Y    96 d8</v>
      </c>
      <c r="L143" s="13" t="str">
        <f t="shared" si="5"/>
        <v>STX [d8],Y    96 d8      4</v>
      </c>
    </row>
    <row r="144" spans="1:12" x14ac:dyDescent="0.3">
      <c r="A144" s="10" t="s">
        <v>355</v>
      </c>
      <c r="B144" s="7" t="s">
        <v>303</v>
      </c>
      <c r="C144" s="8" t="s">
        <v>11</v>
      </c>
      <c r="D144" s="8"/>
      <c r="E144" s="8"/>
      <c r="F144" s="8" t="s">
        <v>304</v>
      </c>
      <c r="G144" s="8">
        <v>3</v>
      </c>
      <c r="H144" s="8">
        <v>4</v>
      </c>
      <c r="I144" s="9">
        <v>4</v>
      </c>
      <c r="K144" s="13" t="str">
        <f t="shared" si="4"/>
        <v>STY [a16]     8C al ah</v>
      </c>
      <c r="L144" s="13" t="str">
        <f t="shared" si="5"/>
        <v>STY [a16]     8C al ah   4</v>
      </c>
    </row>
    <row r="145" spans="1:12" x14ac:dyDescent="0.3">
      <c r="A145" s="10" t="s">
        <v>355</v>
      </c>
      <c r="B145" s="10" t="s">
        <v>299</v>
      </c>
      <c r="C145" s="11" t="s">
        <v>5</v>
      </c>
      <c r="D145" s="11"/>
      <c r="E145" s="11"/>
      <c r="F145" s="11" t="s">
        <v>300</v>
      </c>
      <c r="G145" s="11">
        <v>2</v>
      </c>
      <c r="H145" s="11">
        <v>3</v>
      </c>
      <c r="I145" s="12">
        <v>3</v>
      </c>
      <c r="K145" s="13" t="str">
        <f t="shared" si="4"/>
        <v>STY [d8]      84 d8</v>
      </c>
      <c r="L145" s="13" t="str">
        <f t="shared" si="5"/>
        <v>STY [d8]      84 d8      3</v>
      </c>
    </row>
    <row r="146" spans="1:12" x14ac:dyDescent="0.3">
      <c r="A146" s="10" t="s">
        <v>355</v>
      </c>
      <c r="B146" s="7" t="s">
        <v>301</v>
      </c>
      <c r="C146" s="8" t="s">
        <v>8</v>
      </c>
      <c r="D146" s="8"/>
      <c r="E146" s="8"/>
      <c r="F146" s="8" t="s">
        <v>302</v>
      </c>
      <c r="G146" s="8">
        <v>2</v>
      </c>
      <c r="H146" s="8">
        <v>4</v>
      </c>
      <c r="I146" s="9">
        <v>4</v>
      </c>
      <c r="K146" s="13" t="str">
        <f t="shared" si="4"/>
        <v>STY [d8],X    94 d8</v>
      </c>
      <c r="L146" s="13" t="str">
        <f t="shared" si="5"/>
        <v>STY [d8],X    94 d8      4</v>
      </c>
    </row>
    <row r="147" spans="1:12" x14ac:dyDescent="0.3">
      <c r="A147" s="10" t="s">
        <v>355</v>
      </c>
      <c r="B147" s="10" t="s">
        <v>59</v>
      </c>
      <c r="C147" s="11" t="s">
        <v>58</v>
      </c>
      <c r="D147" s="11"/>
      <c r="E147" s="11"/>
      <c r="F147" s="11" t="s">
        <v>60</v>
      </c>
      <c r="G147" s="11">
        <v>1</v>
      </c>
      <c r="H147" s="11">
        <v>2</v>
      </c>
      <c r="I147" s="12">
        <v>2</v>
      </c>
      <c r="K147" s="13" t="str">
        <f t="shared" si="4"/>
        <v>TAX           AA</v>
      </c>
      <c r="L147" s="13" t="str">
        <f t="shared" si="5"/>
        <v>TAX           AA         2</v>
      </c>
    </row>
    <row r="148" spans="1:12" x14ac:dyDescent="0.3">
      <c r="A148" s="10" t="s">
        <v>355</v>
      </c>
      <c r="B148" s="7" t="s">
        <v>63</v>
      </c>
      <c r="C148" s="8" t="s">
        <v>58</v>
      </c>
      <c r="D148" s="8"/>
      <c r="E148" s="8"/>
      <c r="F148" s="8" t="s">
        <v>64</v>
      </c>
      <c r="G148" s="8">
        <v>1</v>
      </c>
      <c r="H148" s="8">
        <v>2</v>
      </c>
      <c r="I148" s="9">
        <v>2</v>
      </c>
      <c r="K148" s="13" t="str">
        <f t="shared" si="4"/>
        <v>TAY           A8</v>
      </c>
      <c r="L148" s="13" t="str">
        <f t="shared" si="5"/>
        <v>TAY           A8         2</v>
      </c>
    </row>
    <row r="149" spans="1:12" x14ac:dyDescent="0.3">
      <c r="A149" s="10" t="s">
        <v>355</v>
      </c>
      <c r="B149" s="10" t="s">
        <v>260</v>
      </c>
      <c r="C149" s="11" t="s">
        <v>58</v>
      </c>
      <c r="D149" s="11"/>
      <c r="E149" s="11"/>
      <c r="F149" s="11" t="s">
        <v>261</v>
      </c>
      <c r="G149" s="11">
        <v>1</v>
      </c>
      <c r="H149" s="11">
        <v>2</v>
      </c>
      <c r="I149" s="12">
        <v>2</v>
      </c>
      <c r="K149" s="13" t="str">
        <f t="shared" si="4"/>
        <v>TSX           BA</v>
      </c>
      <c r="L149" s="13" t="str">
        <f t="shared" si="5"/>
        <v>TSX           BA         2</v>
      </c>
    </row>
    <row r="150" spans="1:12" x14ac:dyDescent="0.3">
      <c r="A150" s="10" t="s">
        <v>355</v>
      </c>
      <c r="B150" s="7" t="s">
        <v>56</v>
      </c>
      <c r="C150" s="8" t="s">
        <v>58</v>
      </c>
      <c r="D150" s="8"/>
      <c r="E150" s="8"/>
      <c r="F150" s="8" t="s">
        <v>57</v>
      </c>
      <c r="G150" s="8">
        <v>1</v>
      </c>
      <c r="H150" s="8">
        <v>2</v>
      </c>
      <c r="I150" s="9">
        <v>2</v>
      </c>
      <c r="K150" s="13" t="str">
        <f t="shared" si="4"/>
        <v>TXA           8A</v>
      </c>
      <c r="L150" s="13" t="str">
        <f t="shared" si="5"/>
        <v>TXA           8A         2</v>
      </c>
    </row>
    <row r="151" spans="1:12" x14ac:dyDescent="0.3">
      <c r="A151" s="10" t="s">
        <v>355</v>
      </c>
      <c r="B151" s="10" t="s">
        <v>258</v>
      </c>
      <c r="C151" s="11" t="s">
        <v>58</v>
      </c>
      <c r="D151" s="11"/>
      <c r="E151" s="11"/>
      <c r="F151" s="11" t="s">
        <v>259</v>
      </c>
      <c r="G151" s="11">
        <v>1</v>
      </c>
      <c r="H151" s="11">
        <v>2</v>
      </c>
      <c r="I151" s="12">
        <v>2</v>
      </c>
      <c r="K151" s="13" t="str">
        <f t="shared" si="4"/>
        <v>TXS           9A</v>
      </c>
      <c r="L151" s="13" t="str">
        <f t="shared" si="5"/>
        <v>TXS           9A         2</v>
      </c>
    </row>
    <row r="152" spans="1:12" x14ac:dyDescent="0.3">
      <c r="A152" s="10" t="s">
        <v>355</v>
      </c>
      <c r="B152" s="1" t="s">
        <v>61</v>
      </c>
      <c r="C152" s="2" t="s">
        <v>58</v>
      </c>
      <c r="D152" s="2"/>
      <c r="E152" s="2"/>
      <c r="F152" s="2" t="s">
        <v>62</v>
      </c>
      <c r="G152" s="2">
        <v>1</v>
      </c>
      <c r="H152" s="2">
        <v>2</v>
      </c>
      <c r="I152" s="3">
        <v>2</v>
      </c>
      <c r="K152" s="13" t="str">
        <f t="shared" si="4"/>
        <v>TYA           98</v>
      </c>
      <c r="L152" s="13" t="str">
        <f t="shared" si="5"/>
        <v>TYA           98         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Detlef Grohs</dc:creator>
  <cp:lastModifiedBy>Detlef Grohs</cp:lastModifiedBy>
  <dcterms:created xsi:type="dcterms:W3CDTF">2023-05-07T14:43:46Z</dcterms:created>
  <dcterms:modified xsi:type="dcterms:W3CDTF">2023-08-11T15:40:41Z</dcterms:modified>
</cp:coreProperties>
</file>