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120" windowWidth="22980" windowHeight="9470"/>
  </bookViews>
  <sheets>
    <sheet name="Прайс" sheetId="1" r:id="rId1"/>
    <sheet name="Данные" sheetId="2" state="veryHidden" r:id="rId2"/>
  </sheets>
  <definedNames>
    <definedName name="_xlnm._FilterDatabase" localSheetId="1" hidden="1">Данные!$I$1:$P$164</definedName>
    <definedName name="F_1">Данные!$L$119:$P$119</definedName>
    <definedName name="F_10">Данные!$L$137:$P$137</definedName>
    <definedName name="F_101">Данные!$L$1:$P$1</definedName>
    <definedName name="F_102">Данные!$L$3:$P$3</definedName>
    <definedName name="F_103">Данные!$L$5:$P$5</definedName>
    <definedName name="F_104">Данные!$L$99:$P$99</definedName>
    <definedName name="F_105">Данные!$L$101:$P$101</definedName>
    <definedName name="F_106">Данные!$L$103:$P$103</definedName>
    <definedName name="F_107">Данные!$L$105:$P$105</definedName>
    <definedName name="F_108">Данные!$L$107:$P$107</definedName>
    <definedName name="F_109">Данные!$L$109:$P$109</definedName>
    <definedName name="F_11">Данные!$L$139:$P$139</definedName>
    <definedName name="F_110">Данные!$L$111:$P$111</definedName>
    <definedName name="F_111">Данные!$L$114:$P$114</definedName>
    <definedName name="F_112">Данные!$L$117:$P$117</definedName>
    <definedName name="F_113">Данные!$L$25:$P$25</definedName>
    <definedName name="F_12">Данные!$L$141:$P$141</definedName>
    <definedName name="F_2">Данные!$L$121:$P$121</definedName>
    <definedName name="F_20">Данные!$L$143:$P$143</definedName>
    <definedName name="F_204">Данные!$L$7:$P$7</definedName>
    <definedName name="F_205">Данные!$L$9:$P$9</definedName>
    <definedName name="F_206">Данные!$L$11:$P$11</definedName>
    <definedName name="F_207">Данные!$L$13:$P$13</definedName>
    <definedName name="F_208">Данные!$L$15:$P$15</definedName>
    <definedName name="F_209">Данные!$L$17:$P$17</definedName>
    <definedName name="F_21">Данные!$L$145:$P$145</definedName>
    <definedName name="F_210">Данные!$L$19:$P$19</definedName>
    <definedName name="F_211">Данные!$L$21:$P$21</definedName>
    <definedName name="F_212">Данные!$L$23:$P$23</definedName>
    <definedName name="F_213">Данные!$L$27:$P$27</definedName>
    <definedName name="F_214">Данные!$L$29:$P$29</definedName>
    <definedName name="F_215">Данные!$L$31:$P$31</definedName>
    <definedName name="F_216">Данные!$L$33:$P$33</definedName>
    <definedName name="F_22">Данные!$L$147:$P$147</definedName>
    <definedName name="F_23">Данные!$L$149:$P$149</definedName>
    <definedName name="F_24">Данные!$L$151:$P$151</definedName>
    <definedName name="F_25">Данные!$L$153:$P$153</definedName>
    <definedName name="F_26">Данные!$L$155:$P$155</definedName>
    <definedName name="F_3">Данные!$L$123:$P$123</definedName>
    <definedName name="F_30_1">Данные!$L$157:$P$157</definedName>
    <definedName name="F_30_2">Данные!$L$159:$P$159</definedName>
    <definedName name="F_302">Данные!$L$35:$P$35</definedName>
    <definedName name="F_303">Данные!$L$37:$P$37</definedName>
    <definedName name="F_304">Данные!$L$39:$P$39</definedName>
    <definedName name="F_31_1">Данные!$L$161:$P$161</definedName>
    <definedName name="F_31_2">Данные!$L$163:$P$163</definedName>
    <definedName name="F_4">Данные!$L$125:$P$125</definedName>
    <definedName name="F_401">Данные!$L$41:$P$41</definedName>
    <definedName name="F_402">Данные!$L$43:$P$43</definedName>
    <definedName name="F_403">Данные!$L$45:$P$45</definedName>
    <definedName name="F_404">Данные!$L$47:$P$47</definedName>
    <definedName name="F_405">Данные!$L$49:$P$49</definedName>
    <definedName name="F_406">Данные!$L$51:$P$51</definedName>
    <definedName name="F_5">Данные!$L$127:$P$127</definedName>
    <definedName name="F_501">Данные!$L$53:$P$53</definedName>
    <definedName name="F_502">Данные!$L$55:$P$55</definedName>
    <definedName name="F_503">Данные!$L$57:$P$57</definedName>
    <definedName name="F_504">Данные!$L$59:$P$59</definedName>
    <definedName name="F_506">Данные!$L$61:$P$61</definedName>
    <definedName name="F_507">Данные!$L$63:$P$63</definedName>
    <definedName name="F_508">Данные!$L$65:$P$65</definedName>
    <definedName name="F_510">Данные!$L$67:$P$67</definedName>
    <definedName name="F_6">Данные!$L$129:$P$129</definedName>
    <definedName name="F_601">Данные!$L$83:$P$83</definedName>
    <definedName name="F_602">Данные!$L$85:$P$85</definedName>
    <definedName name="F_7">Данные!$L$131:$P$131</definedName>
    <definedName name="F_701">Данные!$L$69:$P$69</definedName>
    <definedName name="F_702">Данные!$L$71:$P$71</definedName>
    <definedName name="F_704">Данные!$L$73:$P$73</definedName>
    <definedName name="F_707">Данные!$L$75:$P$75</definedName>
    <definedName name="F_8">Данные!$L$133:$P$133</definedName>
    <definedName name="F_801">Данные!$L$77:$P$77</definedName>
    <definedName name="F_803">Данные!$L$79:$P$79</definedName>
    <definedName name="F_806">Данные!$L$81:$P$81</definedName>
    <definedName name="F_9">Данные!$L$135:$P$135</definedName>
    <definedName name="F_901">Данные!$L$87:$P$87</definedName>
    <definedName name="F_902">Данные!$L$89:$P$89</definedName>
    <definedName name="F_903">Данные!$L$91:$P$91</definedName>
    <definedName name="F_914">Данные!$L$93:$P$93</definedName>
    <definedName name="F_915">Данные!$L$95:$P$95</definedName>
    <definedName name="F_916">Данные!$L$97:$P$97</definedName>
    <definedName name="Z_76FAB5F5_1BFA_48DB_9CCA_968BD0D70877_.wvu.FilterData" localSheetId="1" hidden="1">Данные!$I$1:$P$164</definedName>
  </definedNames>
  <calcPr calcId="145621"/>
  <customWorkbookViews>
    <customWorkbookView name="RePack by Diakov - Личное представление" guid="{76FAB5F5-1BFA-48DB-9CCA-968BD0D70877}" mergeInterval="0" personalView="1" maximized="1" windowWidth="1916" windowHeight="805" activeSheetId="1"/>
  </customWorkbookViews>
</workbook>
</file>

<file path=xl/calcChain.xml><?xml version="1.0" encoding="utf-8"?>
<calcChain xmlns="http://schemas.openxmlformats.org/spreadsheetml/2006/main">
  <c r="E13" i="1" l="1"/>
  <c r="E14" i="1"/>
  <c r="E15" i="1"/>
  <c r="E16" i="1"/>
  <c r="E12" i="1"/>
  <c r="F12" i="1"/>
  <c r="F15" i="1"/>
  <c r="F16" i="1"/>
  <c r="F14" i="1"/>
  <c r="F13" i="1"/>
  <c r="G14" i="1" l="1"/>
  <c r="G13" i="1"/>
  <c r="G12" i="1"/>
  <c r="G16" i="1"/>
  <c r="G15" i="1"/>
  <c r="C17" i="1" l="1"/>
  <c r="H14" i="1" l="1"/>
  <c r="H15" i="1"/>
  <c r="H12" i="1"/>
  <c r="I15" i="1" l="1"/>
  <c r="I14" i="1"/>
  <c r="I12" i="1"/>
  <c r="H13" i="1"/>
  <c r="H16" i="1"/>
  <c r="I13" i="1" l="1"/>
  <c r="I16" i="1"/>
  <c r="H17" i="1"/>
  <c r="J12" i="1" l="1"/>
  <c r="J13" i="1"/>
  <c r="K13" i="1" s="1"/>
  <c r="J15" i="1"/>
  <c r="J14" i="1"/>
  <c r="J16" i="1"/>
  <c r="K16" i="1" s="1"/>
  <c r="I17" i="1"/>
  <c r="K15" i="1" l="1"/>
  <c r="L15" i="1"/>
  <c r="K14" i="1"/>
  <c r="L14" i="1"/>
  <c r="L13" i="1"/>
  <c r="L16" i="1"/>
  <c r="K12" i="1"/>
  <c r="L12" i="1"/>
  <c r="K17" i="1" l="1"/>
  <c r="L17" i="1"/>
</calcChain>
</file>

<file path=xl/sharedStrings.xml><?xml version="1.0" encoding="utf-8"?>
<sst xmlns="http://schemas.openxmlformats.org/spreadsheetml/2006/main" count="938" uniqueCount="291">
  <si>
    <t>Цена за ед. (руб.): </t>
  </si>
  <si>
    <t>Артикул</t>
  </si>
  <si>
    <t>БОЧОНКИ</t>
  </si>
  <si>
    <t>50*80</t>
  </si>
  <si>
    <t>60*95</t>
  </si>
  <si>
    <t xml:space="preserve">Бочонок </t>
  </si>
  <si>
    <t>цена, за ед., руб.</t>
  </si>
  <si>
    <t>80*115</t>
  </si>
  <si>
    <t>105*150</t>
  </si>
  <si>
    <t>120*180</t>
  </si>
  <si>
    <t>95*115</t>
  </si>
  <si>
    <t>110*130</t>
  </si>
  <si>
    <t>Бочонок светлый с обручами</t>
  </si>
  <si>
    <t>125*150</t>
  </si>
  <si>
    <t>Бочонок цвета дуб с обручами</t>
  </si>
  <si>
    <t>Бочонок темный с обручами с лаковым покрытием</t>
  </si>
  <si>
    <t>Бочонок темный с обручами</t>
  </si>
  <si>
    <t>Бочонок темный с текстурой</t>
  </si>
  <si>
    <t>Бочонок темный с проточками</t>
  </si>
  <si>
    <t>Бочонок темный с проточками с лаковым покрытием</t>
  </si>
  <si>
    <t>Бочонок светлый с проточками</t>
  </si>
  <si>
    <t>90*105</t>
  </si>
  <si>
    <t>100*120</t>
  </si>
  <si>
    <t>125*140</t>
  </si>
  <si>
    <t>Бочонок светлый</t>
  </si>
  <si>
    <t>Бочонок темный с лаковым покрытием</t>
  </si>
  <si>
    <t>150*170</t>
  </si>
  <si>
    <t>160*230</t>
  </si>
  <si>
    <t>120*135</t>
  </si>
  <si>
    <t>145*180</t>
  </si>
  <si>
    <t>Бочонок-рой желтый</t>
  </si>
  <si>
    <t>Бочонок-рой светлый</t>
  </si>
  <si>
    <t>Бочонок-рой белый</t>
  </si>
  <si>
    <t>Бочонок темный</t>
  </si>
  <si>
    <t>Бочонок - рой темный без стеклянной банки</t>
  </si>
  <si>
    <t>ВЕДЕРКИ</t>
  </si>
  <si>
    <t>95*130</t>
  </si>
  <si>
    <t>120*160</t>
  </si>
  <si>
    <t>130*170</t>
  </si>
  <si>
    <t>Ведерко со светлой полосой</t>
  </si>
  <si>
    <t>Ведерко с темной полосой</t>
  </si>
  <si>
    <t>БАТМАНЫ</t>
  </si>
  <si>
    <t>95*142</t>
  </si>
  <si>
    <t>105*157</t>
  </si>
  <si>
    <t>Батман светлый для меда</t>
  </si>
  <si>
    <t>КАДОЧКИ</t>
  </si>
  <si>
    <t>Кадочка темная</t>
  </si>
  <si>
    <t>Кадочка светлая</t>
  </si>
  <si>
    <t>Кадочка расписная для меда</t>
  </si>
  <si>
    <t>КАДУШКИ</t>
  </si>
  <si>
    <t>Кадушка светлая с обручами</t>
  </si>
  <si>
    <t>Кадушка светлая с линиями с обручами</t>
  </si>
  <si>
    <t>Кадушка темная с обручами, покрытая лаком</t>
  </si>
  <si>
    <t>Кадушка темная с обручами</t>
  </si>
  <si>
    <t>Кадушка темная с обручами с текстурой</t>
  </si>
  <si>
    <t>85*120</t>
  </si>
  <si>
    <t>100*140</t>
  </si>
  <si>
    <t>Кадушка светлая с полосами</t>
  </si>
  <si>
    <t>Кадушка темная с полосами</t>
  </si>
  <si>
    <t>ТУЕСА</t>
  </si>
  <si>
    <t>Туес темный с обручами, покрытый лаком</t>
  </si>
  <si>
    <t>Туес темный с обручами</t>
  </si>
  <si>
    <t>Туес расписной с обручами</t>
  </si>
  <si>
    <t>Туес светлый с обручами</t>
  </si>
  <si>
    <t>ЧИЛЯКИ</t>
  </si>
  <si>
    <t>85*105</t>
  </si>
  <si>
    <t>Чиляк темный с обручами</t>
  </si>
  <si>
    <t>Чиляк темный с обручами цвета дуб</t>
  </si>
  <si>
    <t>Чиляк расписной</t>
  </si>
  <si>
    <t>САМОВАРЫ</t>
  </si>
  <si>
    <t>100*220</t>
  </si>
  <si>
    <t>115*250</t>
  </si>
  <si>
    <t>135*280</t>
  </si>
  <si>
    <t>Самовар расписной</t>
  </si>
  <si>
    <t>Самовар темный</t>
  </si>
  <si>
    <t>ПОСТАВЦЫ</t>
  </si>
  <si>
    <t>Поставец расписной светлый</t>
  </si>
  <si>
    <t>Поставец расписной белый</t>
  </si>
  <si>
    <t>Поставец темный</t>
  </si>
  <si>
    <t>УЛЬИ</t>
  </si>
  <si>
    <t>Улей резной</t>
  </si>
  <si>
    <t>ПЕНЬКИ</t>
  </si>
  <si>
    <t>Пенек темный резной</t>
  </si>
  <si>
    <t>Медведи</t>
  </si>
  <si>
    <t>80*210</t>
  </si>
  <si>
    <t>105*230</t>
  </si>
  <si>
    <t>120*260</t>
  </si>
  <si>
    <t>200*120</t>
  </si>
  <si>
    <t>210*160</t>
  </si>
  <si>
    <t>220*190</t>
  </si>
  <si>
    <t>Бочонок с обручами с медведем на крышке, вырезанным вручную цвета дуб</t>
  </si>
  <si>
    <t>Бочонок с медведем на крышке, вырезанным на станке</t>
  </si>
  <si>
    <t>Ложки для мёда</t>
  </si>
  <si>
    <t>Ложка деревянная</t>
  </si>
  <si>
    <t>Ложка деревянная с логотипом,выточенная из липы</t>
  </si>
  <si>
    <t>длина 19</t>
  </si>
  <si>
    <t>Ложка деревянная, сроки изготовления от 1 месяца</t>
  </si>
  <si>
    <t>Бочонок с вырезанным вручную медведем на крышке</t>
  </si>
  <si>
    <t>Бочонок с вырезанным вручную медведем на подставке</t>
  </si>
  <si>
    <t>Бочонок с медведем на подставке, вырезанным на станке</t>
  </si>
  <si>
    <t>Бочонок с обручами с медведем на крышке, выточенным на станке цвета дуб</t>
  </si>
  <si>
    <t>Длина</t>
  </si>
  <si>
    <t>Наименование</t>
  </si>
  <si>
    <t>Мёд Подсолнечный с Разнотравьем</t>
  </si>
  <si>
    <t>Мёд Шалфейный</t>
  </si>
  <si>
    <t>Мёд Кориандровый</t>
  </si>
  <si>
    <t>Мёд Акациевый</t>
  </si>
  <si>
    <t>Мёд Липовый (средняя полоса)</t>
  </si>
  <si>
    <t>Мёд Амурский Бархат</t>
  </si>
  <si>
    <t>Мёд Каштановый</t>
  </si>
  <si>
    <t>Мёд с Прополисом</t>
  </si>
  <si>
    <t>Мёд с Имбирем</t>
  </si>
  <si>
    <t>Мёд с Кедровой Живицей</t>
  </si>
  <si>
    <t>Мёд с Малиной</t>
  </si>
  <si>
    <t>Мёд с Ягодами Годжи</t>
  </si>
  <si>
    <t>Мёд с Кедровым Орехом</t>
  </si>
  <si>
    <t>Мёд с Маточным Молочком</t>
  </si>
  <si>
    <t>Мёд с Курагой</t>
  </si>
  <si>
    <t>Мёд с Ванилью</t>
  </si>
  <si>
    <t>Мёд с Черникой</t>
  </si>
  <si>
    <t>Мёд с Сухим Молоком</t>
  </si>
  <si>
    <t>Мёд с Черносливом</t>
  </si>
  <si>
    <t>Мёд Разнотравье (от 5 до 10 видов цветов)</t>
  </si>
  <si>
    <t>Мёд Гречишный (Орловская обл)</t>
  </si>
  <si>
    <t>Мёд Лесной</t>
  </si>
  <si>
    <t>Мёд Донниковый с разнотравьем</t>
  </si>
  <si>
    <t>Мёд Кипрейный (Иван-Чай ) с разнотравьем (нет в наличии)</t>
  </si>
  <si>
    <t>Мёд Хлопковый (Казахстан)</t>
  </si>
  <si>
    <t>Мёд Аккураевый (Казахстан)</t>
  </si>
  <si>
    <t>Мёд Майский-Акация</t>
  </si>
  <si>
    <t>Мёд Таёжный с Дягилевым</t>
  </si>
  <si>
    <t>Мёд Липовый (Башкирия)</t>
  </si>
  <si>
    <t>Мёд Амурской и Маньчжурской Липы</t>
  </si>
  <si>
    <t>Мёд Горный Эспарцетовый (Киргизия) Тянь Шань</t>
  </si>
  <si>
    <t>Мёд Горный Цветочный (Киргизия) Иссык Куль</t>
  </si>
  <si>
    <t>Мёд Цитрусовый (Абхазия) (нет в наличии)</t>
  </si>
  <si>
    <t>Мёд с Грецким Орехом</t>
  </si>
  <si>
    <t>№ п.п.</t>
  </si>
  <si>
    <t>Цена за 1 кг</t>
  </si>
  <si>
    <t>Доп. расх.</t>
  </si>
  <si>
    <t>Наименование мёда</t>
  </si>
  <si>
    <t>Сумма:</t>
  </si>
  <si>
    <t>Сумма</t>
  </si>
  <si>
    <t>Цена с НДС</t>
  </si>
  <si>
    <t>90*110</t>
  </si>
  <si>
    <t>105*130</t>
  </si>
  <si>
    <t>127*150</t>
  </si>
  <si>
    <t>85*90</t>
  </si>
  <si>
    <t>100*105</t>
  </si>
  <si>
    <t>115*120</t>
  </si>
  <si>
    <t>125*130</t>
  </si>
  <si>
    <t>110*120</t>
  </si>
  <si>
    <t>130*142</t>
  </si>
  <si>
    <t>85*110</t>
  </si>
  <si>
    <t>100*135</t>
  </si>
  <si>
    <t>125*160</t>
  </si>
  <si>
    <t>Банка</t>
  </si>
  <si>
    <t>45*38</t>
  </si>
  <si>
    <t>Банка без этикетки</t>
  </si>
  <si>
    <t>Банка "Кубик", без этикетки</t>
  </si>
  <si>
    <t>45*50</t>
  </si>
  <si>
    <t>75*113</t>
  </si>
  <si>
    <t>Банка "Восьмигранник"</t>
  </si>
  <si>
    <t>70*50</t>
  </si>
  <si>
    <t>Банка "шайба"</t>
  </si>
  <si>
    <t>Банка "шестигранник"</t>
  </si>
  <si>
    <t>85*58</t>
  </si>
  <si>
    <t>61*58
68*58</t>
  </si>
  <si>
    <t>Банка "Мишка"</t>
  </si>
  <si>
    <t>Банка "цилиндр"</t>
  </si>
  <si>
    <t>88*91</t>
  </si>
  <si>
    <t>Мед в стеклянной банке</t>
  </si>
  <si>
    <t>88*140</t>
  </si>
  <si>
    <t>Арт. 101</t>
  </si>
  <si>
    <t>Арт. 102</t>
  </si>
  <si>
    <t>Арт. 103</t>
  </si>
  <si>
    <t>Арт. 204</t>
  </si>
  <si>
    <t>Арт. 205</t>
  </si>
  <si>
    <t>Арт. 206</t>
  </si>
  <si>
    <t>Арт. 207</t>
  </si>
  <si>
    <t>Арт. 208</t>
  </si>
  <si>
    <t>Арт. 209</t>
  </si>
  <si>
    <t>Арт. 210</t>
  </si>
  <si>
    <t>Арт. 211</t>
  </si>
  <si>
    <t>Арт. 212</t>
  </si>
  <si>
    <t>Арт. 113</t>
  </si>
  <si>
    <t>Арт. 213</t>
  </si>
  <si>
    <t>Арт. 214</t>
  </si>
  <si>
    <t>Арт. 215</t>
  </si>
  <si>
    <t>Арт. 216</t>
  </si>
  <si>
    <t>Арт. 302</t>
  </si>
  <si>
    <t>Арт. 303</t>
  </si>
  <si>
    <t>Арт. 304</t>
  </si>
  <si>
    <t>Арт. 401</t>
  </si>
  <si>
    <t>Арт. 402</t>
  </si>
  <si>
    <t>Арт. 403</t>
  </si>
  <si>
    <t>Арт. 404</t>
  </si>
  <si>
    <t>Арт. 405</t>
  </si>
  <si>
    <t>Арт. 406</t>
  </si>
  <si>
    <t>Арт. 501</t>
  </si>
  <si>
    <t>Арт. 502</t>
  </si>
  <si>
    <t>Арт. 503</t>
  </si>
  <si>
    <t>Арт. 504</t>
  </si>
  <si>
    <t>Арт. 506</t>
  </si>
  <si>
    <t>Арт. 507</t>
  </si>
  <si>
    <t>Арт. 508</t>
  </si>
  <si>
    <t>Арт. 510</t>
  </si>
  <si>
    <t>Арт. 701</t>
  </si>
  <si>
    <t>Арт. 702</t>
  </si>
  <si>
    <t>Арт. 704</t>
  </si>
  <si>
    <t>Арт. 707</t>
  </si>
  <si>
    <t>Арт. 801</t>
  </si>
  <si>
    <t>Арт. 803</t>
  </si>
  <si>
    <t>Арт. 806</t>
  </si>
  <si>
    <t>Арт. 601</t>
  </si>
  <si>
    <t>Арт. 602</t>
  </si>
  <si>
    <t>Арт. 901</t>
  </si>
  <si>
    <t>Арт. 902</t>
  </si>
  <si>
    <t>Арт. 903</t>
  </si>
  <si>
    <t>Арт. 914</t>
  </si>
  <si>
    <t>Арт. 915</t>
  </si>
  <si>
    <t>Арт. 916</t>
  </si>
  <si>
    <t>Арт. 104</t>
  </si>
  <si>
    <t>Арт. 105</t>
  </si>
  <si>
    <t>Арт. 106</t>
  </si>
  <si>
    <t>Арт. 107</t>
  </si>
  <si>
    <t>Арт. 108</t>
  </si>
  <si>
    <t>Арт. 109</t>
  </si>
  <si>
    <t>Арт. 1</t>
  </si>
  <si>
    <t>Арт. 2</t>
  </si>
  <si>
    <t>Арт. 3</t>
  </si>
  <si>
    <t>Арт. 4</t>
  </si>
  <si>
    <t>Арт. 5</t>
  </si>
  <si>
    <t>Арт. 6</t>
  </si>
  <si>
    <t>Арт. 7</t>
  </si>
  <si>
    <t>Арт. 8</t>
  </si>
  <si>
    <t>Арт. 9</t>
  </si>
  <si>
    <t>Арт. 10</t>
  </si>
  <si>
    <t>Арт. 11</t>
  </si>
  <si>
    <t>Арт. 12</t>
  </si>
  <si>
    <t>Арт. 110</t>
  </si>
  <si>
    <t>Арт. 111</t>
  </si>
  <si>
    <t>Размер Ø*высота (мм): </t>
  </si>
  <si>
    <t>Объем (кг/л): </t>
  </si>
  <si>
    <t>Любая наклейка с Вашей символикой прямоугольной формы на банку</t>
  </si>
  <si>
    <t>Простой крафт пакет</t>
  </si>
  <si>
    <t>Крафт пакет с Вашей символикой</t>
  </si>
  <si>
    <t>Арт. 20</t>
  </si>
  <si>
    <t>Арт. 21</t>
  </si>
  <si>
    <t>Арт. 22</t>
  </si>
  <si>
    <t>Арт. 23</t>
  </si>
  <si>
    <t>Арт. 24</t>
  </si>
  <si>
    <t>Арт. 25</t>
  </si>
  <si>
    <t>Арт. 26</t>
  </si>
  <si>
    <t>Размер</t>
  </si>
  <si>
    <t>2*3 см</t>
  </si>
  <si>
    <t>Доп. оформление крафт бумагой</t>
  </si>
  <si>
    <t>Доп. оформление мешковиной</t>
  </si>
  <si>
    <t>Доп. оформление биркой с согласованным дизайном на различной бумаге</t>
  </si>
  <si>
    <t>Термоэтикетка с данными по составу, срокам хранения и т.п., на дно баночки</t>
  </si>
  <si>
    <t>7,5*9*3 см</t>
  </si>
  <si>
    <t>Вес</t>
  </si>
  <si>
    <t>150 гр.</t>
  </si>
  <si>
    <t>Объем (кг/л):</t>
  </si>
  <si>
    <t>Объем</t>
  </si>
  <si>
    <t>Кол-во</t>
  </si>
  <si>
    <t>Цена без НДС</t>
  </si>
  <si>
    <t>Сумма без НДС</t>
  </si>
  <si>
    <t>Сумма с НДС</t>
  </si>
  <si>
    <t>Скидка</t>
  </si>
  <si>
    <t>Размер скидки</t>
  </si>
  <si>
    <t>Итого со скидкой без НДС</t>
  </si>
  <si>
    <t>Итого со скидкой с НДС</t>
  </si>
  <si>
    <t>Размеры (Ш*В), мм*мм</t>
  </si>
  <si>
    <t>80*120</t>
  </si>
  <si>
    <t>90*135</t>
  </si>
  <si>
    <t>Отправляем продукцию во все регионы транспортными компаниями</t>
  </si>
  <si>
    <t>Скидки:  от 50000руб -3 %, от 100000руб - 5%, от 300000руб - 7% , от 500000 -8%, от 1млн-10%</t>
  </si>
  <si>
    <t>Заказ одной позиции в стекло банке от 10000 рублей. Сроки фасовки и изготовления - от 1 дня.</t>
  </si>
  <si>
    <t>Заказ  мёда в сотах в  картонной упаковке с вашей символикой от 30000руб. Сроки фасовки и изготовления от 5 дней</t>
  </si>
  <si>
    <t xml:space="preserve">Заказ деревянных бочонков с вашей символикой от 30000 руб. Стоимость нанесения символики рассчитывается индивидуально(от 0 до 100руб/шт). Сроки изготовления от 10 дней. </t>
  </si>
  <si>
    <t>Чтобы рассчитать стоимость продукции выберите (или введите) в желтых ячейках артикул, объём тары, наименование мёда и введите количество. Сохраните изменения и вышлите на е-мейл: Amhani@yandex.ru ваш заказ .</t>
  </si>
  <si>
    <t>Мы работаем на упрощенной системе. При работе с НДС цены увеличиваются на 18%.</t>
  </si>
  <si>
    <t>Мед сотовый серия «Элита Ассорти» , без картонной упаковки</t>
  </si>
  <si>
    <t>Мед сотовый серия «Элита Ассорти», в картонной упаковке с вашей символикой</t>
  </si>
  <si>
    <t>по запросу</t>
  </si>
  <si>
    <t xml:space="preserve">Расчетный прайс на фасованный мёд "Amhani"    тел. +7(499)372-05-11, +7(965)449-05-11
 е-мейл: Amhani@yandex.ru   сайт: http://am-present.ru
               Производство и  продажа фасованного мёда на заказ                                                                                                
</t>
  </si>
  <si>
    <t>Мед сотовый серия «Элита Ассорти», в картонной упаковке с нашим брендом</t>
  </si>
  <si>
    <t>Арт. 30</t>
  </si>
  <si>
    <t>Арт. 31</t>
  </si>
  <si>
    <t>Арт.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</si>
</sst>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4" formatCode="0.0"/>
    <numFmt numFmtId="165" formatCode="_-* #,##0_р_._-;\-* #,##0_р_._-;_-* &quot;-&quot;??_р_._-;_-@_-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7"/>
      <color rgb="FF3D1900"/>
      <name val="Roboto Slab"/>
    </font>
    <font>
      <b/>
      <sz val="11"/>
      <color theme="1"/>
      <name val="Calibri"/>
      <family val="2"/>
      <charset val="204"/>
      <scheme val="minor"/>
    </font>
    <font>
      <b/>
      <sz val="26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E73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0" borderId="2" xfId="0" applyBorder="1"/>
    <xf numFmtId="0" fontId="0" fillId="0" borderId="2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4" fillId="0" borderId="2" xfId="0" applyFont="1" applyFill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vertical="center"/>
    </xf>
    <xf numFmtId="4" fontId="4" fillId="3" borderId="2" xfId="0" applyNumberFormat="1" applyFont="1" applyFill="1" applyBorder="1" applyAlignment="1">
      <alignment vertical="center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wrapText="1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Font="1" applyFill="1" applyBorder="1" applyAlignment="1">
      <alignment horizontal="center" vertical="center"/>
    </xf>
    <xf numFmtId="165" fontId="1" fillId="0" borderId="0" xfId="1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0" fillId="2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vertical="center" wrapText="1"/>
    </xf>
    <xf numFmtId="1" fontId="0" fillId="0" borderId="2" xfId="0" applyNumberFormat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0" fontId="0" fillId="4" borderId="2" xfId="0" applyNumberForma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0" borderId="0" xfId="0" applyFont="1"/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 wrapText="1"/>
    </xf>
    <xf numFmtId="9" fontId="0" fillId="0" borderId="2" xfId="0" applyNumberFormat="1" applyFill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9" fontId="4" fillId="0" borderId="2" xfId="0" applyNumberFormat="1" applyFont="1" applyBorder="1" applyAlignment="1">
      <alignment horizontal="center" vertical="center"/>
    </xf>
    <xf numFmtId="0" fontId="0" fillId="3" borderId="2" xfId="0" applyFill="1" applyBorder="1" applyAlignment="1" applyProtection="1">
      <alignment vertical="center" wrapText="1"/>
      <protection hidden="1"/>
    </xf>
    <xf numFmtId="4" fontId="0" fillId="3" borderId="2" xfId="0" applyNumberFormat="1" applyFill="1" applyBorder="1" applyAlignment="1" applyProtection="1">
      <alignment vertical="center"/>
      <protection hidden="1"/>
    </xf>
    <xf numFmtId="9" fontId="0" fillId="3" borderId="2" xfId="0" applyNumberFormat="1" applyFill="1" applyBorder="1" applyAlignment="1" applyProtection="1">
      <alignment vertical="center"/>
      <protection hidden="1"/>
    </xf>
    <xf numFmtId="0" fontId="0" fillId="0" borderId="2" xfId="0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" fillId="0" borderId="0" xfId="0" applyFont="1" applyFill="1" applyBorder="1" applyAlignment="1">
      <alignment vertical="center" wrapText="1"/>
    </xf>
    <xf numFmtId="0" fontId="7" fillId="0" borderId="0" xfId="0" applyFont="1" applyAlignment="1">
      <alignment wrapText="1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7" borderId="2" xfId="0" applyFont="1" applyFill="1" applyBorder="1" applyAlignment="1" applyProtection="1">
      <alignment vertical="center" wrapText="1"/>
      <protection locked="0"/>
    </xf>
    <xf numFmtId="0" fontId="7" fillId="6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5" fillId="6" borderId="0" xfId="0" applyFont="1" applyFill="1" applyAlignment="1">
      <alignment vertical="center" wrapText="1"/>
    </xf>
    <xf numFmtId="0" fontId="0" fillId="6" borderId="0" xfId="0" applyFill="1"/>
    <xf numFmtId="0" fontId="4" fillId="0" borderId="0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5" borderId="0" xfId="0" applyFont="1" applyFill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</cellXfs>
  <cellStyles count="2">
    <cellStyle name="Обычный" xfId="0" builtinId="0"/>
    <cellStyle name="Финансовый 2" xfId="1"/>
  </cellStyles>
  <dxfs count="0"/>
  <tableStyles count="0" defaultTableStyle="TableStyleMedium2" defaultPivotStyle="PivotStyleLight16"/>
  <colors>
    <mruColors>
      <color rgb="FFD6E7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66" Type="http://schemas.openxmlformats.org/officeDocument/2006/relationships/image" Target="../media/image66.jpeg"/><Relationship Id="rId5" Type="http://schemas.openxmlformats.org/officeDocument/2006/relationships/image" Target="../media/image5.png"/><Relationship Id="rId61" Type="http://schemas.openxmlformats.org/officeDocument/2006/relationships/image" Target="../media/image61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" Type="http://schemas.openxmlformats.org/officeDocument/2006/relationships/image" Target="../media/image8.pn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62" Type="http://schemas.openxmlformats.org/officeDocument/2006/relationships/image" Target="../media/image62.jpe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522528</xdr:colOff>
      <xdr:row>19</xdr:row>
      <xdr:rowOff>0</xdr:rowOff>
    </xdr:from>
    <xdr:to>
      <xdr:col>1</xdr:col>
      <xdr:colOff>307821</xdr:colOff>
      <xdr:row>21</xdr:row>
      <xdr:rowOff>72686</xdr:rowOff>
    </xdr:to>
    <xdr:pic macro="[0]!ZoomImage">
      <xdr:nvPicPr>
        <xdr:cNvPr id="104" name="Рисунок 10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528" y="5301343"/>
          <a:ext cx="8847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555186</xdr:colOff>
      <xdr:row>23</xdr:row>
      <xdr:rowOff>0</xdr:rowOff>
    </xdr:from>
    <xdr:to>
      <xdr:col>1</xdr:col>
      <xdr:colOff>177279</xdr:colOff>
      <xdr:row>25</xdr:row>
      <xdr:rowOff>72686</xdr:rowOff>
    </xdr:to>
    <xdr:pic macro="[0]!ZoomImage">
      <xdr:nvPicPr>
        <xdr:cNvPr id="105" name="Рисунок 10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5186" y="6858000"/>
          <a:ext cx="7215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511642</xdr:colOff>
      <xdr:row>27</xdr:row>
      <xdr:rowOff>0</xdr:rowOff>
    </xdr:from>
    <xdr:to>
      <xdr:col>1</xdr:col>
      <xdr:colOff>355735</xdr:colOff>
      <xdr:row>29</xdr:row>
      <xdr:rowOff>72686</xdr:rowOff>
    </xdr:to>
    <xdr:pic macro="[0]!ZoomImage"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1642" y="8414657"/>
          <a:ext cx="94355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359238</xdr:colOff>
      <xdr:row>31</xdr:row>
      <xdr:rowOff>0</xdr:rowOff>
    </xdr:from>
    <xdr:to>
      <xdr:col>1</xdr:col>
      <xdr:colOff>479381</xdr:colOff>
      <xdr:row>33</xdr:row>
      <xdr:rowOff>72685</xdr:rowOff>
    </xdr:to>
    <xdr:pic macro="[0]!ZoomImage"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9238" y="9971314"/>
          <a:ext cx="121960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35</xdr:row>
      <xdr:rowOff>0</xdr:rowOff>
    </xdr:from>
    <xdr:to>
      <xdr:col>1</xdr:col>
      <xdr:colOff>274571</xdr:colOff>
      <xdr:row>37</xdr:row>
      <xdr:rowOff>72685</xdr:rowOff>
    </xdr:to>
    <xdr:pic macro="[0]!ZoomImage"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2528" y="11527971"/>
          <a:ext cx="851500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522528</xdr:colOff>
      <xdr:row>39</xdr:row>
      <xdr:rowOff>0</xdr:rowOff>
    </xdr:from>
    <xdr:to>
      <xdr:col>1</xdr:col>
      <xdr:colOff>209071</xdr:colOff>
      <xdr:row>41</xdr:row>
      <xdr:rowOff>72687</xdr:rowOff>
    </xdr:to>
    <xdr:pic macro="[0]!ZoomImage"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2528" y="13084629"/>
          <a:ext cx="7860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19</xdr:row>
      <xdr:rowOff>0</xdr:rowOff>
    </xdr:from>
    <xdr:to>
      <xdr:col>5</xdr:col>
      <xdr:colOff>558524</xdr:colOff>
      <xdr:row>21</xdr:row>
      <xdr:rowOff>72686</xdr:rowOff>
    </xdr:to>
    <xdr:pic macro="[0]!ZoomImage"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60610" y="5301343"/>
          <a:ext cx="7000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27</xdr:row>
      <xdr:rowOff>0</xdr:rowOff>
    </xdr:from>
    <xdr:to>
      <xdr:col>5</xdr:col>
      <xdr:colOff>413235</xdr:colOff>
      <xdr:row>29</xdr:row>
      <xdr:rowOff>72686</xdr:rowOff>
    </xdr:to>
    <xdr:pic macro="[0]!ZoomImage"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660596" y="8414657"/>
          <a:ext cx="554725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1469610</xdr:colOff>
      <xdr:row>31</xdr:row>
      <xdr:rowOff>0</xdr:rowOff>
    </xdr:from>
    <xdr:to>
      <xdr:col>5</xdr:col>
      <xdr:colOff>422924</xdr:colOff>
      <xdr:row>33</xdr:row>
      <xdr:rowOff>72685</xdr:rowOff>
    </xdr:to>
    <xdr:pic macro="[0]!ZoomImage">
      <xdr:nvPicPr>
        <xdr:cNvPr id="91" name="Рисунок 9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660610" y="9971314"/>
          <a:ext cx="564400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1469596</xdr:colOff>
      <xdr:row>39</xdr:row>
      <xdr:rowOff>0</xdr:rowOff>
    </xdr:from>
    <xdr:to>
      <xdr:col>5</xdr:col>
      <xdr:colOff>471085</xdr:colOff>
      <xdr:row>41</xdr:row>
      <xdr:rowOff>72687</xdr:rowOff>
    </xdr:to>
    <xdr:pic macro="[0]!ZoomImage"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60596" y="13084629"/>
          <a:ext cx="612575" cy="9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1284536</xdr:colOff>
      <xdr:row>35</xdr:row>
      <xdr:rowOff>0</xdr:rowOff>
    </xdr:from>
    <xdr:to>
      <xdr:col>5</xdr:col>
      <xdr:colOff>495175</xdr:colOff>
      <xdr:row>37</xdr:row>
      <xdr:rowOff>72685</xdr:rowOff>
    </xdr:to>
    <xdr:pic macro="[0]!ZoomImage">
      <xdr:nvPicPr>
        <xdr:cNvPr id="103" name="Рисунок 102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475536" y="11527971"/>
          <a:ext cx="821725" cy="9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900000</xdr:colOff>
      <xdr:row>65</xdr:row>
      <xdr:rowOff>301288</xdr:rowOff>
    </xdr:to>
    <xdr:pic macro="[0]!ZoomImage">
      <xdr:nvPicPr>
        <xdr:cNvPr id="173" name="Рисунок 172" descr="http://am-present.ru/images/bochonki/101_big.j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63</xdr:row>
      <xdr:rowOff>0</xdr:rowOff>
    </xdr:from>
    <xdr:to>
      <xdr:col>7</xdr:col>
      <xdr:colOff>1368098</xdr:colOff>
      <xdr:row>65</xdr:row>
      <xdr:rowOff>301288</xdr:rowOff>
    </xdr:to>
    <xdr:pic macro="[0]!ZoomImage">
      <xdr:nvPicPr>
        <xdr:cNvPr id="175" name="Рисунок 174" descr="http://am-present.ru/images/bochonki/102_big.j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15319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900000</xdr:colOff>
      <xdr:row>69</xdr:row>
      <xdr:rowOff>301288</xdr:rowOff>
    </xdr:to>
    <xdr:pic macro="[0]!ZoomImage">
      <xdr:nvPicPr>
        <xdr:cNvPr id="176" name="Рисунок 175" descr="http://am-present.ru/images/bochonki/103_big.jp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67</xdr:row>
      <xdr:rowOff>0</xdr:rowOff>
    </xdr:from>
    <xdr:to>
      <xdr:col>7</xdr:col>
      <xdr:colOff>1368098</xdr:colOff>
      <xdr:row>69</xdr:row>
      <xdr:rowOff>301288</xdr:rowOff>
    </xdr:to>
    <xdr:pic macro="[0]!ZoomImage">
      <xdr:nvPicPr>
        <xdr:cNvPr id="177" name="Рисунок 176" descr="http://am-present.ru/images/bochonki/204_big.jp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28600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0</xdr:col>
      <xdr:colOff>900000</xdr:colOff>
      <xdr:row>73</xdr:row>
      <xdr:rowOff>301286</xdr:rowOff>
    </xdr:to>
    <xdr:pic macro="[0]!ZoomImage">
      <xdr:nvPicPr>
        <xdr:cNvPr id="178" name="Рисунок 177" descr="http://am-present.ru/images/bochonki/205_big.jp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880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71</xdr:row>
      <xdr:rowOff>0</xdr:rowOff>
    </xdr:from>
    <xdr:to>
      <xdr:col>7</xdr:col>
      <xdr:colOff>1368098</xdr:colOff>
      <xdr:row>73</xdr:row>
      <xdr:rowOff>301286</xdr:rowOff>
    </xdr:to>
    <xdr:pic macro="[0]!ZoomImage">
      <xdr:nvPicPr>
        <xdr:cNvPr id="179" name="Рисунок 178" descr="http://am-present.ru/images/bochonki/206_big.jp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41880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0</xdr:col>
      <xdr:colOff>900000</xdr:colOff>
      <xdr:row>77</xdr:row>
      <xdr:rowOff>301285</xdr:rowOff>
    </xdr:to>
    <xdr:pic macro="[0]!ZoomImage">
      <xdr:nvPicPr>
        <xdr:cNvPr id="180" name="Рисунок 179" descr="http://am-present.ru/images/bochonki/207_big.jpg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5161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75</xdr:row>
      <xdr:rowOff>0</xdr:rowOff>
    </xdr:from>
    <xdr:to>
      <xdr:col>7</xdr:col>
      <xdr:colOff>1368098</xdr:colOff>
      <xdr:row>77</xdr:row>
      <xdr:rowOff>301285</xdr:rowOff>
    </xdr:to>
    <xdr:pic macro="[0]!ZoomImage">
      <xdr:nvPicPr>
        <xdr:cNvPr id="181" name="Рисунок 180" descr="http://am-present.ru/images/bochonki/208_big.jpg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55161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900000</xdr:colOff>
      <xdr:row>81</xdr:row>
      <xdr:rowOff>301286</xdr:rowOff>
    </xdr:to>
    <xdr:pic macro="[0]!ZoomImage">
      <xdr:nvPicPr>
        <xdr:cNvPr id="182" name="Рисунок 181" descr="http://am-present.ru/images/bochonki/209_big.jpg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441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79</xdr:row>
      <xdr:rowOff>0</xdr:rowOff>
    </xdr:from>
    <xdr:to>
      <xdr:col>7</xdr:col>
      <xdr:colOff>1368098</xdr:colOff>
      <xdr:row>81</xdr:row>
      <xdr:rowOff>301286</xdr:rowOff>
    </xdr:to>
    <xdr:pic macro="[0]!ZoomImage">
      <xdr:nvPicPr>
        <xdr:cNvPr id="183" name="Рисунок 182" descr="http://am-present.ru/images/bochonki/210_big.jpg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68441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0</xdr:col>
      <xdr:colOff>900000</xdr:colOff>
      <xdr:row>85</xdr:row>
      <xdr:rowOff>301285</xdr:rowOff>
    </xdr:to>
    <xdr:pic macro="[0]!ZoomImage">
      <xdr:nvPicPr>
        <xdr:cNvPr id="184" name="Рисунок 183" descr="http://am-present.ru/images/bochonki/211_big.jpg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57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83</xdr:row>
      <xdr:rowOff>0</xdr:rowOff>
    </xdr:from>
    <xdr:to>
      <xdr:col>7</xdr:col>
      <xdr:colOff>1368098</xdr:colOff>
      <xdr:row>85</xdr:row>
      <xdr:rowOff>301285</xdr:rowOff>
    </xdr:to>
    <xdr:pic macro="[0]!ZoomImage">
      <xdr:nvPicPr>
        <xdr:cNvPr id="185" name="Рисунок 184" descr="http://am-present.ru/images/bochonki/212_big.jpg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82157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87</xdr:row>
      <xdr:rowOff>0</xdr:rowOff>
    </xdr:from>
    <xdr:to>
      <xdr:col>7</xdr:col>
      <xdr:colOff>1368098</xdr:colOff>
      <xdr:row>89</xdr:row>
      <xdr:rowOff>301285</xdr:rowOff>
    </xdr:to>
    <xdr:pic macro="[0]!ZoomImage">
      <xdr:nvPicPr>
        <xdr:cNvPr id="186" name="Рисунок 185" descr="http://am-present.ru/images/bochonki/213_big.jpg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295873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0</xdr:col>
      <xdr:colOff>900000</xdr:colOff>
      <xdr:row>93</xdr:row>
      <xdr:rowOff>301285</xdr:rowOff>
    </xdr:to>
    <xdr:pic macro="[0]!ZoomImage">
      <xdr:nvPicPr>
        <xdr:cNvPr id="187" name="Рисунок 186" descr="http://am-present.ru/images/bochonki/214_big.jpg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58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91</xdr:row>
      <xdr:rowOff>0</xdr:rowOff>
    </xdr:from>
    <xdr:to>
      <xdr:col>7</xdr:col>
      <xdr:colOff>1368098</xdr:colOff>
      <xdr:row>93</xdr:row>
      <xdr:rowOff>301285</xdr:rowOff>
    </xdr:to>
    <xdr:pic macro="[0]!ZoomImage">
      <xdr:nvPicPr>
        <xdr:cNvPr id="188" name="Рисунок 187" descr="http://am-present.ru/images/bochonki/215_big.jpg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0958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871250</xdr:colOff>
      <xdr:row>89</xdr:row>
      <xdr:rowOff>301285</xdr:rowOff>
    </xdr:to>
    <xdr:pic macro="[0]!ZoomImage">
      <xdr:nvPicPr>
        <xdr:cNvPr id="191" name="Рисунок 1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87371"/>
          <a:ext cx="871250" cy="90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900000</xdr:colOff>
      <xdr:row>97</xdr:row>
      <xdr:rowOff>301284</xdr:rowOff>
    </xdr:to>
    <xdr:pic macro="[0]!ZoomImage">
      <xdr:nvPicPr>
        <xdr:cNvPr id="192" name="Рисунок 191" descr="http://am-present.ru/images/bochonki/216_big.jpg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305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95</xdr:row>
      <xdr:rowOff>0</xdr:rowOff>
    </xdr:from>
    <xdr:to>
      <xdr:col>7</xdr:col>
      <xdr:colOff>1368098</xdr:colOff>
      <xdr:row>97</xdr:row>
      <xdr:rowOff>301284</xdr:rowOff>
    </xdr:to>
    <xdr:pic macro="[0]!ZoomImage">
      <xdr:nvPicPr>
        <xdr:cNvPr id="193" name="Рисунок 192" descr="http://am-present.ru/images/bochonki/302_big.jpg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23305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900000</xdr:colOff>
      <xdr:row>101</xdr:row>
      <xdr:rowOff>301285</xdr:rowOff>
    </xdr:to>
    <xdr:pic macro="[0]!ZoomImage">
      <xdr:nvPicPr>
        <xdr:cNvPr id="194" name="Рисунок 193" descr="http://am-present.ru/images/bochonki/303_big.jpg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6586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99</xdr:row>
      <xdr:rowOff>0</xdr:rowOff>
    </xdr:from>
    <xdr:to>
      <xdr:col>7</xdr:col>
      <xdr:colOff>1368098</xdr:colOff>
      <xdr:row>101</xdr:row>
      <xdr:rowOff>301285</xdr:rowOff>
    </xdr:to>
    <xdr:pic macro="[0]!ZoomImage">
      <xdr:nvPicPr>
        <xdr:cNvPr id="195" name="Рисунок 194" descr="http://am-present.ru/images/bochonki/304_big.jpg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36586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900000</xdr:colOff>
      <xdr:row>105</xdr:row>
      <xdr:rowOff>301285</xdr:rowOff>
    </xdr:to>
    <xdr:pic macro="[0]!ZoomImage">
      <xdr:nvPicPr>
        <xdr:cNvPr id="234" name="Рисунок 233" descr="http://am-present.ru/images/bochonki/401_big.jpg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9866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103</xdr:row>
      <xdr:rowOff>0</xdr:rowOff>
    </xdr:from>
    <xdr:to>
      <xdr:col>7</xdr:col>
      <xdr:colOff>1368098</xdr:colOff>
      <xdr:row>105</xdr:row>
      <xdr:rowOff>301285</xdr:rowOff>
    </xdr:to>
    <xdr:pic macro="[0]!ZoomImage">
      <xdr:nvPicPr>
        <xdr:cNvPr id="235" name="Рисунок 234" descr="http://am-present.ru/images/bochonki/402_big.jpg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49866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900000</xdr:colOff>
      <xdr:row>109</xdr:row>
      <xdr:rowOff>301286</xdr:rowOff>
    </xdr:to>
    <xdr:pic macro="[0]!ZoomImage">
      <xdr:nvPicPr>
        <xdr:cNvPr id="236" name="Рисунок 235" descr="http://am-present.ru/images/bochonki/403_big.jpg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14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107</xdr:row>
      <xdr:rowOff>0</xdr:rowOff>
    </xdr:from>
    <xdr:to>
      <xdr:col>7</xdr:col>
      <xdr:colOff>1368098</xdr:colOff>
      <xdr:row>109</xdr:row>
      <xdr:rowOff>301286</xdr:rowOff>
    </xdr:to>
    <xdr:pic macro="[0]!ZoomImage">
      <xdr:nvPicPr>
        <xdr:cNvPr id="237" name="Рисунок 236" descr="http://am-present.ru/images/bochonki/404_big.jpg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6314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900000</xdr:colOff>
      <xdr:row>113</xdr:row>
      <xdr:rowOff>301286</xdr:rowOff>
    </xdr:to>
    <xdr:pic macro="[0]!ZoomImage">
      <xdr:nvPicPr>
        <xdr:cNvPr id="238" name="Рисунок 237" descr="http://am-present.ru/images/bochonki/405_big.jpg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42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111</xdr:row>
      <xdr:rowOff>0</xdr:rowOff>
    </xdr:from>
    <xdr:to>
      <xdr:col>7</xdr:col>
      <xdr:colOff>1368098</xdr:colOff>
      <xdr:row>113</xdr:row>
      <xdr:rowOff>301286</xdr:rowOff>
    </xdr:to>
    <xdr:pic macro="[0]!ZoomImage">
      <xdr:nvPicPr>
        <xdr:cNvPr id="239" name="Рисунок 238" descr="http://am-present.ru/images/bochonki/406_big.jpg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7642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900000</xdr:colOff>
      <xdr:row>117</xdr:row>
      <xdr:rowOff>301284</xdr:rowOff>
    </xdr:to>
    <xdr:pic macro="[0]!ZoomImage">
      <xdr:nvPicPr>
        <xdr:cNvPr id="240" name="Рисунок 239" descr="http://am-present.ru/images/bochonki/501_big.jpg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970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115</xdr:row>
      <xdr:rowOff>0</xdr:rowOff>
    </xdr:from>
    <xdr:to>
      <xdr:col>7</xdr:col>
      <xdr:colOff>1368098</xdr:colOff>
      <xdr:row>117</xdr:row>
      <xdr:rowOff>301284</xdr:rowOff>
    </xdr:to>
    <xdr:pic macro="[0]!ZoomImage">
      <xdr:nvPicPr>
        <xdr:cNvPr id="241" name="Рисунок 240" descr="http://am-present.ru/images/bochonki/502_big.jpg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38970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900000</xdr:colOff>
      <xdr:row>121</xdr:row>
      <xdr:rowOff>301283</xdr:rowOff>
    </xdr:to>
    <xdr:pic macro="[0]!ZoomImage">
      <xdr:nvPicPr>
        <xdr:cNvPr id="242" name="Рисунок 241" descr="http://am-present.ru/images/bochonki/503_big.jpg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298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119</xdr:row>
      <xdr:rowOff>0</xdr:rowOff>
    </xdr:from>
    <xdr:to>
      <xdr:col>7</xdr:col>
      <xdr:colOff>1368098</xdr:colOff>
      <xdr:row>121</xdr:row>
      <xdr:rowOff>301283</xdr:rowOff>
    </xdr:to>
    <xdr:pic macro="[0]!ZoomImage">
      <xdr:nvPicPr>
        <xdr:cNvPr id="243" name="Рисунок 242" descr="http://am-present.ru/images/bochonki/504_big.jpg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0298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900000</xdr:colOff>
      <xdr:row>125</xdr:row>
      <xdr:rowOff>301284</xdr:rowOff>
    </xdr:to>
    <xdr:pic macro="[0]!ZoomImage">
      <xdr:nvPicPr>
        <xdr:cNvPr id="244" name="Рисунок 243" descr="http://am-present.ru/images/bochonki/506_big.jpg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626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123</xdr:row>
      <xdr:rowOff>0</xdr:rowOff>
    </xdr:from>
    <xdr:to>
      <xdr:col>7</xdr:col>
      <xdr:colOff>1368098</xdr:colOff>
      <xdr:row>125</xdr:row>
      <xdr:rowOff>301284</xdr:rowOff>
    </xdr:to>
    <xdr:pic macro="[0]!ZoomImage">
      <xdr:nvPicPr>
        <xdr:cNvPr id="245" name="Рисунок 244" descr="http://am-present.ru/images/bochonki/507_big.jpg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1626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900000</xdr:colOff>
      <xdr:row>129</xdr:row>
      <xdr:rowOff>301285</xdr:rowOff>
    </xdr:to>
    <xdr:pic macro="[0]!ZoomImage">
      <xdr:nvPicPr>
        <xdr:cNvPr id="246" name="Рисунок 245" descr="http://am-present.ru/images/bochonki/508_big.jpg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55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127</xdr:row>
      <xdr:rowOff>0</xdr:rowOff>
    </xdr:from>
    <xdr:to>
      <xdr:col>7</xdr:col>
      <xdr:colOff>1368098</xdr:colOff>
      <xdr:row>129</xdr:row>
      <xdr:rowOff>301285</xdr:rowOff>
    </xdr:to>
    <xdr:pic macro="[0]!ZoomImage">
      <xdr:nvPicPr>
        <xdr:cNvPr id="247" name="Рисунок 246" descr="http://am-present.ru/images/bochonki/510_big.jpg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2955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900000</xdr:colOff>
      <xdr:row>133</xdr:row>
      <xdr:rowOff>301285</xdr:rowOff>
    </xdr:to>
    <xdr:pic macro="[0]!ZoomImage">
      <xdr:nvPicPr>
        <xdr:cNvPr id="248" name="Рисунок 247" descr="http://am-present.ru/images/bochonki/701_big.jpg"/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83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131</xdr:row>
      <xdr:rowOff>0</xdr:rowOff>
    </xdr:from>
    <xdr:to>
      <xdr:col>7</xdr:col>
      <xdr:colOff>1368098</xdr:colOff>
      <xdr:row>133</xdr:row>
      <xdr:rowOff>301285</xdr:rowOff>
    </xdr:to>
    <xdr:pic macro="[0]!ZoomImage">
      <xdr:nvPicPr>
        <xdr:cNvPr id="249" name="Рисунок 248" descr="http://am-present.ru/images/bochonki/702_big.jpg"/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4283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900000</xdr:colOff>
      <xdr:row>137</xdr:row>
      <xdr:rowOff>301286</xdr:rowOff>
    </xdr:to>
    <xdr:pic macro="[0]!ZoomImage">
      <xdr:nvPicPr>
        <xdr:cNvPr id="250" name="Рисунок 249" descr="http://am-present.ru/images/bochonki/704_big.jpg"/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611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135</xdr:row>
      <xdr:rowOff>0</xdr:rowOff>
    </xdr:from>
    <xdr:to>
      <xdr:col>7</xdr:col>
      <xdr:colOff>1368098</xdr:colOff>
      <xdr:row>137</xdr:row>
      <xdr:rowOff>301286</xdr:rowOff>
    </xdr:to>
    <xdr:pic macro="[0]!ZoomImage">
      <xdr:nvPicPr>
        <xdr:cNvPr id="251" name="Рисунок 250" descr="http://am-present.ru/images/bochonki/707_big.jpg"/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5611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900000</xdr:colOff>
      <xdr:row>141</xdr:row>
      <xdr:rowOff>301287</xdr:rowOff>
    </xdr:to>
    <xdr:pic macro="[0]!ZoomImage">
      <xdr:nvPicPr>
        <xdr:cNvPr id="252" name="Рисунок 251" descr="http://am-present.ru/images/bochonki/801_big.jpg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982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139</xdr:row>
      <xdr:rowOff>0</xdr:rowOff>
    </xdr:from>
    <xdr:to>
      <xdr:col>7</xdr:col>
      <xdr:colOff>1368098</xdr:colOff>
      <xdr:row>141</xdr:row>
      <xdr:rowOff>301287</xdr:rowOff>
    </xdr:to>
    <xdr:pic macro="[0]!ZoomImage">
      <xdr:nvPicPr>
        <xdr:cNvPr id="253" name="Рисунок 252" descr="http://am-present.ru/images/bochonki/803_big.jpg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69827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900000</xdr:colOff>
      <xdr:row>145</xdr:row>
      <xdr:rowOff>301287</xdr:rowOff>
    </xdr:to>
    <xdr:pic macro="[0]!ZoomImage">
      <xdr:nvPicPr>
        <xdr:cNvPr id="254" name="Рисунок 253" descr="http://am-present.ru/images/bochonki/806_big.jpg"/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10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143</xdr:row>
      <xdr:rowOff>0</xdr:rowOff>
    </xdr:from>
    <xdr:to>
      <xdr:col>7</xdr:col>
      <xdr:colOff>1368098</xdr:colOff>
      <xdr:row>145</xdr:row>
      <xdr:rowOff>301287</xdr:rowOff>
    </xdr:to>
    <xdr:pic macro="[0]!ZoomImage">
      <xdr:nvPicPr>
        <xdr:cNvPr id="255" name="Рисунок 254" descr="http://am-present.ru/images/bochonki/601_big.jpg"/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83108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0</xdr:col>
      <xdr:colOff>900000</xdr:colOff>
      <xdr:row>149</xdr:row>
      <xdr:rowOff>301285</xdr:rowOff>
    </xdr:to>
    <xdr:pic macro="[0]!ZoomImage">
      <xdr:nvPicPr>
        <xdr:cNvPr id="256" name="Рисунок 255" descr="http://am-present.ru/images/bochonki/602_big.jpg"/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638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147</xdr:row>
      <xdr:rowOff>0</xdr:rowOff>
    </xdr:from>
    <xdr:to>
      <xdr:col>7</xdr:col>
      <xdr:colOff>1368098</xdr:colOff>
      <xdr:row>149</xdr:row>
      <xdr:rowOff>301285</xdr:rowOff>
    </xdr:to>
    <xdr:pic macro="[0]!ZoomImage">
      <xdr:nvPicPr>
        <xdr:cNvPr id="257" name="Рисунок 256" descr="http://am-present.ru/images/bochonki/901_big.jpg"/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496388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900000</xdr:colOff>
      <xdr:row>153</xdr:row>
      <xdr:rowOff>301284</xdr:rowOff>
    </xdr:to>
    <xdr:pic macro="[0]!ZoomImage">
      <xdr:nvPicPr>
        <xdr:cNvPr id="258" name="Рисунок 257" descr="http://am-present.ru/images/bochonki/902_big.jpg"/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966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151</xdr:row>
      <xdr:rowOff>0</xdr:rowOff>
    </xdr:from>
    <xdr:to>
      <xdr:col>7</xdr:col>
      <xdr:colOff>1368098</xdr:colOff>
      <xdr:row>153</xdr:row>
      <xdr:rowOff>301284</xdr:rowOff>
    </xdr:to>
    <xdr:pic macro="[0]!ZoomImage">
      <xdr:nvPicPr>
        <xdr:cNvPr id="259" name="Рисунок 258" descr="http://am-present.ru/images/bochonki/903_big.jpg"/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0966914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0</xdr:col>
      <xdr:colOff>900000</xdr:colOff>
      <xdr:row>157</xdr:row>
      <xdr:rowOff>301285</xdr:rowOff>
    </xdr:to>
    <xdr:pic macro="[0]!ZoomImage">
      <xdr:nvPicPr>
        <xdr:cNvPr id="260" name="Рисунок 259" descr="http://am-present.ru/images/bochonki/914_big.jpg"/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294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155</xdr:row>
      <xdr:rowOff>0</xdr:rowOff>
    </xdr:from>
    <xdr:to>
      <xdr:col>7</xdr:col>
      <xdr:colOff>1368098</xdr:colOff>
      <xdr:row>157</xdr:row>
      <xdr:rowOff>301285</xdr:rowOff>
    </xdr:to>
    <xdr:pic macro="[0]!ZoomImage">
      <xdr:nvPicPr>
        <xdr:cNvPr id="261" name="Рисунок 260" descr="http://am-present.ru/images/bochonki/915_big.jpg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2294971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0</xdr:col>
      <xdr:colOff>900000</xdr:colOff>
      <xdr:row>161</xdr:row>
      <xdr:rowOff>301286</xdr:rowOff>
    </xdr:to>
    <xdr:pic macro="[0]!ZoomImage">
      <xdr:nvPicPr>
        <xdr:cNvPr id="262" name="Рисунок 261" descr="http://am-present.ru/images/bochonki/916_big.jpg"/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623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159</xdr:row>
      <xdr:rowOff>0</xdr:rowOff>
    </xdr:from>
    <xdr:to>
      <xdr:col>7</xdr:col>
      <xdr:colOff>1368098</xdr:colOff>
      <xdr:row>161</xdr:row>
      <xdr:rowOff>301286</xdr:rowOff>
    </xdr:to>
    <xdr:pic macro="[0]!ZoomImage">
      <xdr:nvPicPr>
        <xdr:cNvPr id="263" name="Рисунок 262" descr="http://am-present.ru/images/bochonki/104_big.jpg"/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3623029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900000</xdr:colOff>
      <xdr:row>165</xdr:row>
      <xdr:rowOff>301286</xdr:rowOff>
    </xdr:to>
    <xdr:pic macro="[0]!ZoomImage">
      <xdr:nvPicPr>
        <xdr:cNvPr id="264" name="Рисунок 263" descr="http://am-present.ru/images/bochonki/105_big.jpg"/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163</xdr:row>
      <xdr:rowOff>0</xdr:rowOff>
    </xdr:from>
    <xdr:to>
      <xdr:col>7</xdr:col>
      <xdr:colOff>1368098</xdr:colOff>
      <xdr:row>165</xdr:row>
      <xdr:rowOff>301286</xdr:rowOff>
    </xdr:to>
    <xdr:pic macro="[0]!ZoomImage">
      <xdr:nvPicPr>
        <xdr:cNvPr id="265" name="Рисунок 264" descr="http://am-present.ru/images/bochonki/106_big.jpg"/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4951086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900000</xdr:colOff>
      <xdr:row>169</xdr:row>
      <xdr:rowOff>301287</xdr:rowOff>
    </xdr:to>
    <xdr:pic macro="[0]!ZoomImage">
      <xdr:nvPicPr>
        <xdr:cNvPr id="266" name="Рисунок 265" descr="http://am-present.ru/images/bochonki/107_big.jpg"/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167</xdr:row>
      <xdr:rowOff>0</xdr:rowOff>
    </xdr:from>
    <xdr:to>
      <xdr:col>7</xdr:col>
      <xdr:colOff>1368098</xdr:colOff>
      <xdr:row>169</xdr:row>
      <xdr:rowOff>301287</xdr:rowOff>
    </xdr:to>
    <xdr:pic macro="[0]!ZoomImage">
      <xdr:nvPicPr>
        <xdr:cNvPr id="267" name="Рисунок 266" descr="http://am-present.ru/images/bochonki/108_big.jpg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6279143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0</xdr:col>
      <xdr:colOff>900000</xdr:colOff>
      <xdr:row>173</xdr:row>
      <xdr:rowOff>301287</xdr:rowOff>
    </xdr:to>
    <xdr:pic macro="[0]!ZoomImage">
      <xdr:nvPicPr>
        <xdr:cNvPr id="268" name="Рисунок 267" descr="http://am-present.ru/images/bochonki/109_big.jpg"/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6072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171</xdr:row>
      <xdr:rowOff>0</xdr:rowOff>
    </xdr:from>
    <xdr:to>
      <xdr:col>7</xdr:col>
      <xdr:colOff>1368098</xdr:colOff>
      <xdr:row>173</xdr:row>
      <xdr:rowOff>301287</xdr:rowOff>
    </xdr:to>
    <xdr:pic macro="[0]!ZoomImage">
      <xdr:nvPicPr>
        <xdr:cNvPr id="269" name="Рисунок 268" descr="http://am-present.ru/images/bochonki/110_big.jpg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7607200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0</xdr:col>
      <xdr:colOff>900000</xdr:colOff>
      <xdr:row>179</xdr:row>
      <xdr:rowOff>116227</xdr:rowOff>
    </xdr:to>
    <xdr:pic macro="[0]!ZoomImage">
      <xdr:nvPicPr>
        <xdr:cNvPr id="270" name="Рисунок 269" descr="http://am-present.ru/images/bochonki/111_big.jpg"/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9352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468098</xdr:colOff>
      <xdr:row>175</xdr:row>
      <xdr:rowOff>0</xdr:rowOff>
    </xdr:from>
    <xdr:to>
      <xdr:col>7</xdr:col>
      <xdr:colOff>1368098</xdr:colOff>
      <xdr:row>179</xdr:row>
      <xdr:rowOff>116227</xdr:rowOff>
    </xdr:to>
    <xdr:pic macro="[0]!ZoomImage">
      <xdr:nvPicPr>
        <xdr:cNvPr id="271" name="Рисунок 270" descr="http://am-present.ru/images/bochonki/112_big.jpg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7212" y="58935257"/>
          <a:ext cx="900000" cy="9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526141</xdr:colOff>
      <xdr:row>0</xdr:row>
      <xdr:rowOff>0</xdr:rowOff>
    </xdr:from>
    <xdr:to>
      <xdr:col>1</xdr:col>
      <xdr:colOff>662214</xdr:colOff>
      <xdr:row>0</xdr:row>
      <xdr:rowOff>1438306</xdr:rowOff>
    </xdr:to>
    <xdr:pic>
      <xdr:nvPicPr>
        <xdr:cNvPr id="79" name="Рисунок 6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141" y="0"/>
          <a:ext cx="1251859" cy="14383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393343</xdr:colOff>
      <xdr:row>54</xdr:row>
      <xdr:rowOff>72688</xdr:rowOff>
    </xdr:to>
    <xdr:pic macro="[0]!ZoomImage">
      <xdr:nvPicPr>
        <xdr:cNvPr id="74" name="Рисунок 73"/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0" y="23175686"/>
          <a:ext cx="1492800" cy="900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228606</xdr:colOff>
      <xdr:row>55</xdr:row>
      <xdr:rowOff>0</xdr:rowOff>
    </xdr:from>
    <xdr:to>
      <xdr:col>1</xdr:col>
      <xdr:colOff>68074</xdr:colOff>
      <xdr:row>58</xdr:row>
      <xdr:rowOff>72688</xdr:rowOff>
    </xdr:to>
    <xdr:pic macro="[0]!ZoomImage">
      <xdr:nvPicPr>
        <xdr:cNvPr id="75" name="Рисунок 74"/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28606" y="24373114"/>
          <a:ext cx="938925" cy="9000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181"/>
  <sheetViews>
    <sheetView tabSelected="1" zoomScale="70" zoomScaleNormal="70" workbookViewId="0">
      <selection activeCell="B12" sqref="B12"/>
    </sheetView>
  </sheetViews>
  <sheetFormatPr defaultColWidth="8.81640625" defaultRowHeight="14.5"/>
  <cols>
    <col min="1" max="1" width="16" style="1" customWidth="1"/>
    <col min="2" max="2" width="10" style="1" customWidth="1"/>
    <col min="3" max="3" width="10.453125" style="1" customWidth="1"/>
    <col min="4" max="4" width="24.54296875" style="1" customWidth="1"/>
    <col min="5" max="5" width="23.453125" style="1" customWidth="1"/>
    <col min="6" max="6" width="11.81640625" style="1" customWidth="1"/>
    <col min="7" max="7" width="14.54296875" style="1" bestFit="1" customWidth="1"/>
    <col min="8" max="8" width="23.6328125" style="1" customWidth="1"/>
    <col min="9" max="9" width="23.08984375" style="1" bestFit="1" customWidth="1"/>
    <col min="10" max="11" width="15.08984375" customWidth="1"/>
    <col min="12" max="12" width="13.90625" bestFit="1" customWidth="1"/>
    <col min="13" max="13" width="16.453125" style="1" bestFit="1" customWidth="1"/>
    <col min="14" max="14" width="10.90625" style="1" bestFit="1" customWidth="1"/>
    <col min="15" max="251" width="8.81640625" style="1"/>
    <col min="252" max="252" width="30.81640625" style="1" customWidth="1"/>
    <col min="253" max="253" width="34.81640625" style="1" customWidth="1"/>
    <col min="254" max="254" width="28" style="1" bestFit="1" customWidth="1"/>
    <col min="255" max="255" width="22.81640625" style="1" bestFit="1" customWidth="1"/>
    <col min="256" max="258" width="8.81640625" style="1"/>
    <col min="259" max="259" width="12.6328125" style="1" customWidth="1"/>
    <col min="260" max="260" width="18.81640625" style="1" customWidth="1"/>
    <col min="261" max="261" width="19.90625" style="1" customWidth="1"/>
    <col min="262" max="507" width="8.81640625" style="1"/>
    <col min="508" max="508" width="30.81640625" style="1" customWidth="1"/>
    <col min="509" max="509" width="34.81640625" style="1" customWidth="1"/>
    <col min="510" max="510" width="28" style="1" bestFit="1" customWidth="1"/>
    <col min="511" max="511" width="22.81640625" style="1" bestFit="1" customWidth="1"/>
    <col min="512" max="514" width="8.81640625" style="1"/>
    <col min="515" max="515" width="12.6328125" style="1" customWidth="1"/>
    <col min="516" max="516" width="18.81640625" style="1" customWidth="1"/>
    <col min="517" max="517" width="19.90625" style="1" customWidth="1"/>
    <col min="518" max="763" width="8.81640625" style="1"/>
    <col min="764" max="764" width="30.81640625" style="1" customWidth="1"/>
    <col min="765" max="765" width="34.81640625" style="1" customWidth="1"/>
    <col min="766" max="766" width="28" style="1" bestFit="1" customWidth="1"/>
    <col min="767" max="767" width="22.81640625" style="1" bestFit="1" customWidth="1"/>
    <col min="768" max="770" width="8.81640625" style="1"/>
    <col min="771" max="771" width="12.6328125" style="1" customWidth="1"/>
    <col min="772" max="772" width="18.81640625" style="1" customWidth="1"/>
    <col min="773" max="773" width="19.90625" style="1" customWidth="1"/>
    <col min="774" max="1019" width="8.81640625" style="1"/>
    <col min="1020" max="1020" width="30.81640625" style="1" customWidth="1"/>
    <col min="1021" max="1021" width="34.81640625" style="1" customWidth="1"/>
    <col min="1022" max="1022" width="28" style="1" bestFit="1" customWidth="1"/>
    <col min="1023" max="1023" width="22.81640625" style="1" bestFit="1" customWidth="1"/>
    <col min="1024" max="1026" width="8.81640625" style="1"/>
    <col min="1027" max="1027" width="12.6328125" style="1" customWidth="1"/>
    <col min="1028" max="1028" width="18.81640625" style="1" customWidth="1"/>
    <col min="1029" max="1029" width="19.90625" style="1" customWidth="1"/>
    <col min="1030" max="1275" width="8.81640625" style="1"/>
    <col min="1276" max="1276" width="30.81640625" style="1" customWidth="1"/>
    <col min="1277" max="1277" width="34.81640625" style="1" customWidth="1"/>
    <col min="1278" max="1278" width="28" style="1" bestFit="1" customWidth="1"/>
    <col min="1279" max="1279" width="22.81640625" style="1" bestFit="1" customWidth="1"/>
    <col min="1280" max="1282" width="8.81640625" style="1"/>
    <col min="1283" max="1283" width="12.6328125" style="1" customWidth="1"/>
    <col min="1284" max="1284" width="18.81640625" style="1" customWidth="1"/>
    <col min="1285" max="1285" width="19.90625" style="1" customWidth="1"/>
    <col min="1286" max="1531" width="8.81640625" style="1"/>
    <col min="1532" max="1532" width="30.81640625" style="1" customWidth="1"/>
    <col min="1533" max="1533" width="34.81640625" style="1" customWidth="1"/>
    <col min="1534" max="1534" width="28" style="1" bestFit="1" customWidth="1"/>
    <col min="1535" max="1535" width="22.81640625" style="1" bestFit="1" customWidth="1"/>
    <col min="1536" max="1538" width="8.81640625" style="1"/>
    <col min="1539" max="1539" width="12.6328125" style="1" customWidth="1"/>
    <col min="1540" max="1540" width="18.81640625" style="1" customWidth="1"/>
    <col min="1541" max="1541" width="19.90625" style="1" customWidth="1"/>
    <col min="1542" max="1787" width="8.81640625" style="1"/>
    <col min="1788" max="1788" width="30.81640625" style="1" customWidth="1"/>
    <col min="1789" max="1789" width="34.81640625" style="1" customWidth="1"/>
    <col min="1790" max="1790" width="28" style="1" bestFit="1" customWidth="1"/>
    <col min="1791" max="1791" width="22.81640625" style="1" bestFit="1" customWidth="1"/>
    <col min="1792" max="1794" width="8.81640625" style="1"/>
    <col min="1795" max="1795" width="12.6328125" style="1" customWidth="1"/>
    <col min="1796" max="1796" width="18.81640625" style="1" customWidth="1"/>
    <col min="1797" max="1797" width="19.90625" style="1" customWidth="1"/>
    <col min="1798" max="2043" width="8.81640625" style="1"/>
    <col min="2044" max="2044" width="30.81640625" style="1" customWidth="1"/>
    <col min="2045" max="2045" width="34.81640625" style="1" customWidth="1"/>
    <col min="2046" max="2046" width="28" style="1" bestFit="1" customWidth="1"/>
    <col min="2047" max="2047" width="22.81640625" style="1" bestFit="1" customWidth="1"/>
    <col min="2048" max="2050" width="8.81640625" style="1"/>
    <col min="2051" max="2051" width="12.6328125" style="1" customWidth="1"/>
    <col min="2052" max="2052" width="18.81640625" style="1" customWidth="1"/>
    <col min="2053" max="2053" width="19.90625" style="1" customWidth="1"/>
    <col min="2054" max="2299" width="8.81640625" style="1"/>
    <col min="2300" max="2300" width="30.81640625" style="1" customWidth="1"/>
    <col min="2301" max="2301" width="34.81640625" style="1" customWidth="1"/>
    <col min="2302" max="2302" width="28" style="1" bestFit="1" customWidth="1"/>
    <col min="2303" max="2303" width="22.81640625" style="1" bestFit="1" customWidth="1"/>
    <col min="2304" max="2306" width="8.81640625" style="1"/>
    <col min="2307" max="2307" width="12.6328125" style="1" customWidth="1"/>
    <col min="2308" max="2308" width="18.81640625" style="1" customWidth="1"/>
    <col min="2309" max="2309" width="19.90625" style="1" customWidth="1"/>
    <col min="2310" max="2555" width="8.81640625" style="1"/>
    <col min="2556" max="2556" width="30.81640625" style="1" customWidth="1"/>
    <col min="2557" max="2557" width="34.81640625" style="1" customWidth="1"/>
    <col min="2558" max="2558" width="28" style="1" bestFit="1" customWidth="1"/>
    <col min="2559" max="2559" width="22.81640625" style="1" bestFit="1" customWidth="1"/>
    <col min="2560" max="2562" width="8.81640625" style="1"/>
    <col min="2563" max="2563" width="12.6328125" style="1" customWidth="1"/>
    <col min="2564" max="2564" width="18.81640625" style="1" customWidth="1"/>
    <col min="2565" max="2565" width="19.90625" style="1" customWidth="1"/>
    <col min="2566" max="2811" width="8.81640625" style="1"/>
    <col min="2812" max="2812" width="30.81640625" style="1" customWidth="1"/>
    <col min="2813" max="2813" width="34.81640625" style="1" customWidth="1"/>
    <col min="2814" max="2814" width="28" style="1" bestFit="1" customWidth="1"/>
    <col min="2815" max="2815" width="22.81640625" style="1" bestFit="1" customWidth="1"/>
    <col min="2816" max="2818" width="8.81640625" style="1"/>
    <col min="2819" max="2819" width="12.6328125" style="1" customWidth="1"/>
    <col min="2820" max="2820" width="18.81640625" style="1" customWidth="1"/>
    <col min="2821" max="2821" width="19.90625" style="1" customWidth="1"/>
    <col min="2822" max="3067" width="8.81640625" style="1"/>
    <col min="3068" max="3068" width="30.81640625" style="1" customWidth="1"/>
    <col min="3069" max="3069" width="34.81640625" style="1" customWidth="1"/>
    <col min="3070" max="3070" width="28" style="1" bestFit="1" customWidth="1"/>
    <col min="3071" max="3071" width="22.81640625" style="1" bestFit="1" customWidth="1"/>
    <col min="3072" max="3074" width="8.81640625" style="1"/>
    <col min="3075" max="3075" width="12.6328125" style="1" customWidth="1"/>
    <col min="3076" max="3076" width="18.81640625" style="1" customWidth="1"/>
    <col min="3077" max="3077" width="19.90625" style="1" customWidth="1"/>
    <col min="3078" max="3323" width="8.81640625" style="1"/>
    <col min="3324" max="3324" width="30.81640625" style="1" customWidth="1"/>
    <col min="3325" max="3325" width="34.81640625" style="1" customWidth="1"/>
    <col min="3326" max="3326" width="28" style="1" bestFit="1" customWidth="1"/>
    <col min="3327" max="3327" width="22.81640625" style="1" bestFit="1" customWidth="1"/>
    <col min="3328" max="3330" width="8.81640625" style="1"/>
    <col min="3331" max="3331" width="12.6328125" style="1" customWidth="1"/>
    <col min="3332" max="3332" width="18.81640625" style="1" customWidth="1"/>
    <col min="3333" max="3333" width="19.90625" style="1" customWidth="1"/>
    <col min="3334" max="3579" width="8.81640625" style="1"/>
    <col min="3580" max="3580" width="30.81640625" style="1" customWidth="1"/>
    <col min="3581" max="3581" width="34.81640625" style="1" customWidth="1"/>
    <col min="3582" max="3582" width="28" style="1" bestFit="1" customWidth="1"/>
    <col min="3583" max="3583" width="22.81640625" style="1" bestFit="1" customWidth="1"/>
    <col min="3584" max="3586" width="8.81640625" style="1"/>
    <col min="3587" max="3587" width="12.6328125" style="1" customWidth="1"/>
    <col min="3588" max="3588" width="18.81640625" style="1" customWidth="1"/>
    <col min="3589" max="3589" width="19.90625" style="1" customWidth="1"/>
    <col min="3590" max="3835" width="8.81640625" style="1"/>
    <col min="3836" max="3836" width="30.81640625" style="1" customWidth="1"/>
    <col min="3837" max="3837" width="34.81640625" style="1" customWidth="1"/>
    <col min="3838" max="3838" width="28" style="1" bestFit="1" customWidth="1"/>
    <col min="3839" max="3839" width="22.81640625" style="1" bestFit="1" customWidth="1"/>
    <col min="3840" max="3842" width="8.81640625" style="1"/>
    <col min="3843" max="3843" width="12.6328125" style="1" customWidth="1"/>
    <col min="3844" max="3844" width="18.81640625" style="1" customWidth="1"/>
    <col min="3845" max="3845" width="19.90625" style="1" customWidth="1"/>
    <col min="3846" max="4091" width="8.81640625" style="1"/>
    <col min="4092" max="4092" width="30.81640625" style="1" customWidth="1"/>
    <col min="4093" max="4093" width="34.81640625" style="1" customWidth="1"/>
    <col min="4094" max="4094" width="28" style="1" bestFit="1" customWidth="1"/>
    <col min="4095" max="4095" width="22.81640625" style="1" bestFit="1" customWidth="1"/>
    <col min="4096" max="4098" width="8.81640625" style="1"/>
    <col min="4099" max="4099" width="12.6328125" style="1" customWidth="1"/>
    <col min="4100" max="4100" width="18.81640625" style="1" customWidth="1"/>
    <col min="4101" max="4101" width="19.90625" style="1" customWidth="1"/>
    <col min="4102" max="4347" width="8.81640625" style="1"/>
    <col min="4348" max="4348" width="30.81640625" style="1" customWidth="1"/>
    <col min="4349" max="4349" width="34.81640625" style="1" customWidth="1"/>
    <col min="4350" max="4350" width="28" style="1" bestFit="1" customWidth="1"/>
    <col min="4351" max="4351" width="22.81640625" style="1" bestFit="1" customWidth="1"/>
    <col min="4352" max="4354" width="8.81640625" style="1"/>
    <col min="4355" max="4355" width="12.6328125" style="1" customWidth="1"/>
    <col min="4356" max="4356" width="18.81640625" style="1" customWidth="1"/>
    <col min="4357" max="4357" width="19.90625" style="1" customWidth="1"/>
    <col min="4358" max="4603" width="8.81640625" style="1"/>
    <col min="4604" max="4604" width="30.81640625" style="1" customWidth="1"/>
    <col min="4605" max="4605" width="34.81640625" style="1" customWidth="1"/>
    <col min="4606" max="4606" width="28" style="1" bestFit="1" customWidth="1"/>
    <col min="4607" max="4607" width="22.81640625" style="1" bestFit="1" customWidth="1"/>
    <col min="4608" max="4610" width="8.81640625" style="1"/>
    <col min="4611" max="4611" width="12.6328125" style="1" customWidth="1"/>
    <col min="4612" max="4612" width="18.81640625" style="1" customWidth="1"/>
    <col min="4613" max="4613" width="19.90625" style="1" customWidth="1"/>
    <col min="4614" max="4859" width="8.81640625" style="1"/>
    <col min="4860" max="4860" width="30.81640625" style="1" customWidth="1"/>
    <col min="4861" max="4861" width="34.81640625" style="1" customWidth="1"/>
    <col min="4862" max="4862" width="28" style="1" bestFit="1" customWidth="1"/>
    <col min="4863" max="4863" width="22.81640625" style="1" bestFit="1" customWidth="1"/>
    <col min="4864" max="4866" width="8.81640625" style="1"/>
    <col min="4867" max="4867" width="12.6328125" style="1" customWidth="1"/>
    <col min="4868" max="4868" width="18.81640625" style="1" customWidth="1"/>
    <col min="4869" max="4869" width="19.90625" style="1" customWidth="1"/>
    <col min="4870" max="5115" width="8.81640625" style="1"/>
    <col min="5116" max="5116" width="30.81640625" style="1" customWidth="1"/>
    <col min="5117" max="5117" width="34.81640625" style="1" customWidth="1"/>
    <col min="5118" max="5118" width="28" style="1" bestFit="1" customWidth="1"/>
    <col min="5119" max="5119" width="22.81640625" style="1" bestFit="1" customWidth="1"/>
    <col min="5120" max="5122" width="8.81640625" style="1"/>
    <col min="5123" max="5123" width="12.6328125" style="1" customWidth="1"/>
    <col min="5124" max="5124" width="18.81640625" style="1" customWidth="1"/>
    <col min="5125" max="5125" width="19.90625" style="1" customWidth="1"/>
    <col min="5126" max="5371" width="8.81640625" style="1"/>
    <col min="5372" max="5372" width="30.81640625" style="1" customWidth="1"/>
    <col min="5373" max="5373" width="34.81640625" style="1" customWidth="1"/>
    <col min="5374" max="5374" width="28" style="1" bestFit="1" customWidth="1"/>
    <col min="5375" max="5375" width="22.81640625" style="1" bestFit="1" customWidth="1"/>
    <col min="5376" max="5378" width="8.81640625" style="1"/>
    <col min="5379" max="5379" width="12.6328125" style="1" customWidth="1"/>
    <col min="5380" max="5380" width="18.81640625" style="1" customWidth="1"/>
    <col min="5381" max="5381" width="19.90625" style="1" customWidth="1"/>
    <col min="5382" max="5627" width="8.81640625" style="1"/>
    <col min="5628" max="5628" width="30.81640625" style="1" customWidth="1"/>
    <col min="5629" max="5629" width="34.81640625" style="1" customWidth="1"/>
    <col min="5630" max="5630" width="28" style="1" bestFit="1" customWidth="1"/>
    <col min="5631" max="5631" width="22.81640625" style="1" bestFit="1" customWidth="1"/>
    <col min="5632" max="5634" width="8.81640625" style="1"/>
    <col min="5635" max="5635" width="12.6328125" style="1" customWidth="1"/>
    <col min="5636" max="5636" width="18.81640625" style="1" customWidth="1"/>
    <col min="5637" max="5637" width="19.90625" style="1" customWidth="1"/>
    <col min="5638" max="5883" width="8.81640625" style="1"/>
    <col min="5884" max="5884" width="30.81640625" style="1" customWidth="1"/>
    <col min="5885" max="5885" width="34.81640625" style="1" customWidth="1"/>
    <col min="5886" max="5886" width="28" style="1" bestFit="1" customWidth="1"/>
    <col min="5887" max="5887" width="22.81640625" style="1" bestFit="1" customWidth="1"/>
    <col min="5888" max="5890" width="8.81640625" style="1"/>
    <col min="5891" max="5891" width="12.6328125" style="1" customWidth="1"/>
    <col min="5892" max="5892" width="18.81640625" style="1" customWidth="1"/>
    <col min="5893" max="5893" width="19.90625" style="1" customWidth="1"/>
    <col min="5894" max="6139" width="8.81640625" style="1"/>
    <col min="6140" max="6140" width="30.81640625" style="1" customWidth="1"/>
    <col min="6141" max="6141" width="34.81640625" style="1" customWidth="1"/>
    <col min="6142" max="6142" width="28" style="1" bestFit="1" customWidth="1"/>
    <col min="6143" max="6143" width="22.81640625" style="1" bestFit="1" customWidth="1"/>
    <col min="6144" max="6146" width="8.81640625" style="1"/>
    <col min="6147" max="6147" width="12.6328125" style="1" customWidth="1"/>
    <col min="6148" max="6148" width="18.81640625" style="1" customWidth="1"/>
    <col min="6149" max="6149" width="19.90625" style="1" customWidth="1"/>
    <col min="6150" max="6395" width="8.81640625" style="1"/>
    <col min="6396" max="6396" width="30.81640625" style="1" customWidth="1"/>
    <col min="6397" max="6397" width="34.81640625" style="1" customWidth="1"/>
    <col min="6398" max="6398" width="28" style="1" bestFit="1" customWidth="1"/>
    <col min="6399" max="6399" width="22.81640625" style="1" bestFit="1" customWidth="1"/>
    <col min="6400" max="6402" width="8.81640625" style="1"/>
    <col min="6403" max="6403" width="12.6328125" style="1" customWidth="1"/>
    <col min="6404" max="6404" width="18.81640625" style="1" customWidth="1"/>
    <col min="6405" max="6405" width="19.90625" style="1" customWidth="1"/>
    <col min="6406" max="6651" width="8.81640625" style="1"/>
    <col min="6652" max="6652" width="30.81640625" style="1" customWidth="1"/>
    <col min="6653" max="6653" width="34.81640625" style="1" customWidth="1"/>
    <col min="6654" max="6654" width="28" style="1" bestFit="1" customWidth="1"/>
    <col min="6655" max="6655" width="22.81640625" style="1" bestFit="1" customWidth="1"/>
    <col min="6656" max="6658" width="8.81640625" style="1"/>
    <col min="6659" max="6659" width="12.6328125" style="1" customWidth="1"/>
    <col min="6660" max="6660" width="18.81640625" style="1" customWidth="1"/>
    <col min="6661" max="6661" width="19.90625" style="1" customWidth="1"/>
    <col min="6662" max="6907" width="8.81640625" style="1"/>
    <col min="6908" max="6908" width="30.81640625" style="1" customWidth="1"/>
    <col min="6909" max="6909" width="34.81640625" style="1" customWidth="1"/>
    <col min="6910" max="6910" width="28" style="1" bestFit="1" customWidth="1"/>
    <col min="6911" max="6911" width="22.81640625" style="1" bestFit="1" customWidth="1"/>
    <col min="6912" max="6914" width="8.81640625" style="1"/>
    <col min="6915" max="6915" width="12.6328125" style="1" customWidth="1"/>
    <col min="6916" max="6916" width="18.81640625" style="1" customWidth="1"/>
    <col min="6917" max="6917" width="19.90625" style="1" customWidth="1"/>
    <col min="6918" max="7163" width="8.81640625" style="1"/>
    <col min="7164" max="7164" width="30.81640625" style="1" customWidth="1"/>
    <col min="7165" max="7165" width="34.81640625" style="1" customWidth="1"/>
    <col min="7166" max="7166" width="28" style="1" bestFit="1" customWidth="1"/>
    <col min="7167" max="7167" width="22.81640625" style="1" bestFit="1" customWidth="1"/>
    <col min="7168" max="7170" width="8.81640625" style="1"/>
    <col min="7171" max="7171" width="12.6328125" style="1" customWidth="1"/>
    <col min="7172" max="7172" width="18.81640625" style="1" customWidth="1"/>
    <col min="7173" max="7173" width="19.90625" style="1" customWidth="1"/>
    <col min="7174" max="7419" width="8.81640625" style="1"/>
    <col min="7420" max="7420" width="30.81640625" style="1" customWidth="1"/>
    <col min="7421" max="7421" width="34.81640625" style="1" customWidth="1"/>
    <col min="7422" max="7422" width="28" style="1" bestFit="1" customWidth="1"/>
    <col min="7423" max="7423" width="22.81640625" style="1" bestFit="1" customWidth="1"/>
    <col min="7424" max="7426" width="8.81640625" style="1"/>
    <col min="7427" max="7427" width="12.6328125" style="1" customWidth="1"/>
    <col min="7428" max="7428" width="18.81640625" style="1" customWidth="1"/>
    <col min="7429" max="7429" width="19.90625" style="1" customWidth="1"/>
    <col min="7430" max="7675" width="8.81640625" style="1"/>
    <col min="7676" max="7676" width="30.81640625" style="1" customWidth="1"/>
    <col min="7677" max="7677" width="34.81640625" style="1" customWidth="1"/>
    <col min="7678" max="7678" width="28" style="1" bestFit="1" customWidth="1"/>
    <col min="7679" max="7679" width="22.81640625" style="1" bestFit="1" customWidth="1"/>
    <col min="7680" max="7682" width="8.81640625" style="1"/>
    <col min="7683" max="7683" width="12.6328125" style="1" customWidth="1"/>
    <col min="7684" max="7684" width="18.81640625" style="1" customWidth="1"/>
    <col min="7685" max="7685" width="19.90625" style="1" customWidth="1"/>
    <col min="7686" max="7931" width="8.81640625" style="1"/>
    <col min="7932" max="7932" width="30.81640625" style="1" customWidth="1"/>
    <col min="7933" max="7933" width="34.81640625" style="1" customWidth="1"/>
    <col min="7934" max="7934" width="28" style="1" bestFit="1" customWidth="1"/>
    <col min="7935" max="7935" width="22.81640625" style="1" bestFit="1" customWidth="1"/>
    <col min="7936" max="7938" width="8.81640625" style="1"/>
    <col min="7939" max="7939" width="12.6328125" style="1" customWidth="1"/>
    <col min="7940" max="7940" width="18.81640625" style="1" customWidth="1"/>
    <col min="7941" max="7941" width="19.90625" style="1" customWidth="1"/>
    <col min="7942" max="8187" width="8.81640625" style="1"/>
    <col min="8188" max="8188" width="30.81640625" style="1" customWidth="1"/>
    <col min="8189" max="8189" width="34.81640625" style="1" customWidth="1"/>
    <col min="8190" max="8190" width="28" style="1" bestFit="1" customWidth="1"/>
    <col min="8191" max="8191" width="22.81640625" style="1" bestFit="1" customWidth="1"/>
    <col min="8192" max="8194" width="8.81640625" style="1"/>
    <col min="8195" max="8195" width="12.6328125" style="1" customWidth="1"/>
    <col min="8196" max="8196" width="18.81640625" style="1" customWidth="1"/>
    <col min="8197" max="8197" width="19.90625" style="1" customWidth="1"/>
    <col min="8198" max="8443" width="8.81640625" style="1"/>
    <col min="8444" max="8444" width="30.81640625" style="1" customWidth="1"/>
    <col min="8445" max="8445" width="34.81640625" style="1" customWidth="1"/>
    <col min="8446" max="8446" width="28" style="1" bestFit="1" customWidth="1"/>
    <col min="8447" max="8447" width="22.81640625" style="1" bestFit="1" customWidth="1"/>
    <col min="8448" max="8450" width="8.81640625" style="1"/>
    <col min="8451" max="8451" width="12.6328125" style="1" customWidth="1"/>
    <col min="8452" max="8452" width="18.81640625" style="1" customWidth="1"/>
    <col min="8453" max="8453" width="19.90625" style="1" customWidth="1"/>
    <col min="8454" max="8699" width="8.81640625" style="1"/>
    <col min="8700" max="8700" width="30.81640625" style="1" customWidth="1"/>
    <col min="8701" max="8701" width="34.81640625" style="1" customWidth="1"/>
    <col min="8702" max="8702" width="28" style="1" bestFit="1" customWidth="1"/>
    <col min="8703" max="8703" width="22.81640625" style="1" bestFit="1" customWidth="1"/>
    <col min="8704" max="8706" width="8.81640625" style="1"/>
    <col min="8707" max="8707" width="12.6328125" style="1" customWidth="1"/>
    <col min="8708" max="8708" width="18.81640625" style="1" customWidth="1"/>
    <col min="8709" max="8709" width="19.90625" style="1" customWidth="1"/>
    <col min="8710" max="8955" width="8.81640625" style="1"/>
    <col min="8956" max="8956" width="30.81640625" style="1" customWidth="1"/>
    <col min="8957" max="8957" width="34.81640625" style="1" customWidth="1"/>
    <col min="8958" max="8958" width="28" style="1" bestFit="1" customWidth="1"/>
    <col min="8959" max="8959" width="22.81640625" style="1" bestFit="1" customWidth="1"/>
    <col min="8960" max="8962" width="8.81640625" style="1"/>
    <col min="8963" max="8963" width="12.6328125" style="1" customWidth="1"/>
    <col min="8964" max="8964" width="18.81640625" style="1" customWidth="1"/>
    <col min="8965" max="8965" width="19.90625" style="1" customWidth="1"/>
    <col min="8966" max="9211" width="8.81640625" style="1"/>
    <col min="9212" max="9212" width="30.81640625" style="1" customWidth="1"/>
    <col min="9213" max="9213" width="34.81640625" style="1" customWidth="1"/>
    <col min="9214" max="9214" width="28" style="1" bestFit="1" customWidth="1"/>
    <col min="9215" max="9215" width="22.81640625" style="1" bestFit="1" customWidth="1"/>
    <col min="9216" max="9218" width="8.81640625" style="1"/>
    <col min="9219" max="9219" width="12.6328125" style="1" customWidth="1"/>
    <col min="9220" max="9220" width="18.81640625" style="1" customWidth="1"/>
    <col min="9221" max="9221" width="19.90625" style="1" customWidth="1"/>
    <col min="9222" max="9467" width="8.81640625" style="1"/>
    <col min="9468" max="9468" width="30.81640625" style="1" customWidth="1"/>
    <col min="9469" max="9469" width="34.81640625" style="1" customWidth="1"/>
    <col min="9470" max="9470" width="28" style="1" bestFit="1" customWidth="1"/>
    <col min="9471" max="9471" width="22.81640625" style="1" bestFit="1" customWidth="1"/>
    <col min="9472" max="9474" width="8.81640625" style="1"/>
    <col min="9475" max="9475" width="12.6328125" style="1" customWidth="1"/>
    <col min="9476" max="9476" width="18.81640625" style="1" customWidth="1"/>
    <col min="9477" max="9477" width="19.90625" style="1" customWidth="1"/>
    <col min="9478" max="9723" width="8.81640625" style="1"/>
    <col min="9724" max="9724" width="30.81640625" style="1" customWidth="1"/>
    <col min="9725" max="9725" width="34.81640625" style="1" customWidth="1"/>
    <col min="9726" max="9726" width="28" style="1" bestFit="1" customWidth="1"/>
    <col min="9727" max="9727" width="22.81640625" style="1" bestFit="1" customWidth="1"/>
    <col min="9728" max="9730" width="8.81640625" style="1"/>
    <col min="9731" max="9731" width="12.6328125" style="1" customWidth="1"/>
    <col min="9732" max="9732" width="18.81640625" style="1" customWidth="1"/>
    <col min="9733" max="9733" width="19.90625" style="1" customWidth="1"/>
    <col min="9734" max="9979" width="8.81640625" style="1"/>
    <col min="9980" max="9980" width="30.81640625" style="1" customWidth="1"/>
    <col min="9981" max="9981" width="34.81640625" style="1" customWidth="1"/>
    <col min="9982" max="9982" width="28" style="1" bestFit="1" customWidth="1"/>
    <col min="9983" max="9983" width="22.81640625" style="1" bestFit="1" customWidth="1"/>
    <col min="9984" max="9986" width="8.81640625" style="1"/>
    <col min="9987" max="9987" width="12.6328125" style="1" customWidth="1"/>
    <col min="9988" max="9988" width="18.81640625" style="1" customWidth="1"/>
    <col min="9989" max="9989" width="19.90625" style="1" customWidth="1"/>
    <col min="9990" max="10235" width="8.81640625" style="1"/>
    <col min="10236" max="10236" width="30.81640625" style="1" customWidth="1"/>
    <col min="10237" max="10237" width="34.81640625" style="1" customWidth="1"/>
    <col min="10238" max="10238" width="28" style="1" bestFit="1" customWidth="1"/>
    <col min="10239" max="10239" width="22.81640625" style="1" bestFit="1" customWidth="1"/>
    <col min="10240" max="10242" width="8.81640625" style="1"/>
    <col min="10243" max="10243" width="12.6328125" style="1" customWidth="1"/>
    <col min="10244" max="10244" width="18.81640625" style="1" customWidth="1"/>
    <col min="10245" max="10245" width="19.90625" style="1" customWidth="1"/>
    <col min="10246" max="10491" width="8.81640625" style="1"/>
    <col min="10492" max="10492" width="30.81640625" style="1" customWidth="1"/>
    <col min="10493" max="10493" width="34.81640625" style="1" customWidth="1"/>
    <col min="10494" max="10494" width="28" style="1" bestFit="1" customWidth="1"/>
    <col min="10495" max="10495" width="22.81640625" style="1" bestFit="1" customWidth="1"/>
    <col min="10496" max="10498" width="8.81640625" style="1"/>
    <col min="10499" max="10499" width="12.6328125" style="1" customWidth="1"/>
    <col min="10500" max="10500" width="18.81640625" style="1" customWidth="1"/>
    <col min="10501" max="10501" width="19.90625" style="1" customWidth="1"/>
    <col min="10502" max="10747" width="8.81640625" style="1"/>
    <col min="10748" max="10748" width="30.81640625" style="1" customWidth="1"/>
    <col min="10749" max="10749" width="34.81640625" style="1" customWidth="1"/>
    <col min="10750" max="10750" width="28" style="1" bestFit="1" customWidth="1"/>
    <col min="10751" max="10751" width="22.81640625" style="1" bestFit="1" customWidth="1"/>
    <col min="10752" max="10754" width="8.81640625" style="1"/>
    <col min="10755" max="10755" width="12.6328125" style="1" customWidth="1"/>
    <col min="10756" max="10756" width="18.81640625" style="1" customWidth="1"/>
    <col min="10757" max="10757" width="19.90625" style="1" customWidth="1"/>
    <col min="10758" max="11003" width="8.81640625" style="1"/>
    <col min="11004" max="11004" width="30.81640625" style="1" customWidth="1"/>
    <col min="11005" max="11005" width="34.81640625" style="1" customWidth="1"/>
    <col min="11006" max="11006" width="28" style="1" bestFit="1" customWidth="1"/>
    <col min="11007" max="11007" width="22.81640625" style="1" bestFit="1" customWidth="1"/>
    <col min="11008" max="11010" width="8.81640625" style="1"/>
    <col min="11011" max="11011" width="12.6328125" style="1" customWidth="1"/>
    <col min="11012" max="11012" width="18.81640625" style="1" customWidth="1"/>
    <col min="11013" max="11013" width="19.90625" style="1" customWidth="1"/>
    <col min="11014" max="11259" width="8.81640625" style="1"/>
    <col min="11260" max="11260" width="30.81640625" style="1" customWidth="1"/>
    <col min="11261" max="11261" width="34.81640625" style="1" customWidth="1"/>
    <col min="11262" max="11262" width="28" style="1" bestFit="1" customWidth="1"/>
    <col min="11263" max="11263" width="22.81640625" style="1" bestFit="1" customWidth="1"/>
    <col min="11264" max="11266" width="8.81640625" style="1"/>
    <col min="11267" max="11267" width="12.6328125" style="1" customWidth="1"/>
    <col min="11268" max="11268" width="18.81640625" style="1" customWidth="1"/>
    <col min="11269" max="11269" width="19.90625" style="1" customWidth="1"/>
    <col min="11270" max="11515" width="8.81640625" style="1"/>
    <col min="11516" max="11516" width="30.81640625" style="1" customWidth="1"/>
    <col min="11517" max="11517" width="34.81640625" style="1" customWidth="1"/>
    <col min="11518" max="11518" width="28" style="1" bestFit="1" customWidth="1"/>
    <col min="11519" max="11519" width="22.81640625" style="1" bestFit="1" customWidth="1"/>
    <col min="11520" max="11522" width="8.81640625" style="1"/>
    <col min="11523" max="11523" width="12.6328125" style="1" customWidth="1"/>
    <col min="11524" max="11524" width="18.81640625" style="1" customWidth="1"/>
    <col min="11525" max="11525" width="19.90625" style="1" customWidth="1"/>
    <col min="11526" max="11771" width="8.81640625" style="1"/>
    <col min="11772" max="11772" width="30.81640625" style="1" customWidth="1"/>
    <col min="11773" max="11773" width="34.81640625" style="1" customWidth="1"/>
    <col min="11774" max="11774" width="28" style="1" bestFit="1" customWidth="1"/>
    <col min="11775" max="11775" width="22.81640625" style="1" bestFit="1" customWidth="1"/>
    <col min="11776" max="11778" width="8.81640625" style="1"/>
    <col min="11779" max="11779" width="12.6328125" style="1" customWidth="1"/>
    <col min="11780" max="11780" width="18.81640625" style="1" customWidth="1"/>
    <col min="11781" max="11781" width="19.90625" style="1" customWidth="1"/>
    <col min="11782" max="12027" width="8.81640625" style="1"/>
    <col min="12028" max="12028" width="30.81640625" style="1" customWidth="1"/>
    <col min="12029" max="12029" width="34.81640625" style="1" customWidth="1"/>
    <col min="12030" max="12030" width="28" style="1" bestFit="1" customWidth="1"/>
    <col min="12031" max="12031" width="22.81640625" style="1" bestFit="1" customWidth="1"/>
    <col min="12032" max="12034" width="8.81640625" style="1"/>
    <col min="12035" max="12035" width="12.6328125" style="1" customWidth="1"/>
    <col min="12036" max="12036" width="18.81640625" style="1" customWidth="1"/>
    <col min="12037" max="12037" width="19.90625" style="1" customWidth="1"/>
    <col min="12038" max="12283" width="8.81640625" style="1"/>
    <col min="12284" max="12284" width="30.81640625" style="1" customWidth="1"/>
    <col min="12285" max="12285" width="34.81640625" style="1" customWidth="1"/>
    <col min="12286" max="12286" width="28" style="1" bestFit="1" customWidth="1"/>
    <col min="12287" max="12287" width="22.81640625" style="1" bestFit="1" customWidth="1"/>
    <col min="12288" max="12290" width="8.81640625" style="1"/>
    <col min="12291" max="12291" width="12.6328125" style="1" customWidth="1"/>
    <col min="12292" max="12292" width="18.81640625" style="1" customWidth="1"/>
    <col min="12293" max="12293" width="19.90625" style="1" customWidth="1"/>
    <col min="12294" max="12539" width="8.81640625" style="1"/>
    <col min="12540" max="12540" width="30.81640625" style="1" customWidth="1"/>
    <col min="12541" max="12541" width="34.81640625" style="1" customWidth="1"/>
    <col min="12542" max="12542" width="28" style="1" bestFit="1" customWidth="1"/>
    <col min="12543" max="12543" width="22.81640625" style="1" bestFit="1" customWidth="1"/>
    <col min="12544" max="12546" width="8.81640625" style="1"/>
    <col min="12547" max="12547" width="12.6328125" style="1" customWidth="1"/>
    <col min="12548" max="12548" width="18.81640625" style="1" customWidth="1"/>
    <col min="12549" max="12549" width="19.90625" style="1" customWidth="1"/>
    <col min="12550" max="12795" width="8.81640625" style="1"/>
    <col min="12796" max="12796" width="30.81640625" style="1" customWidth="1"/>
    <col min="12797" max="12797" width="34.81640625" style="1" customWidth="1"/>
    <col min="12798" max="12798" width="28" style="1" bestFit="1" customWidth="1"/>
    <col min="12799" max="12799" width="22.81640625" style="1" bestFit="1" customWidth="1"/>
    <col min="12800" max="12802" width="8.81640625" style="1"/>
    <col min="12803" max="12803" width="12.6328125" style="1" customWidth="1"/>
    <col min="12804" max="12804" width="18.81640625" style="1" customWidth="1"/>
    <col min="12805" max="12805" width="19.90625" style="1" customWidth="1"/>
    <col min="12806" max="13051" width="8.81640625" style="1"/>
    <col min="13052" max="13052" width="30.81640625" style="1" customWidth="1"/>
    <col min="13053" max="13053" width="34.81640625" style="1" customWidth="1"/>
    <col min="13054" max="13054" width="28" style="1" bestFit="1" customWidth="1"/>
    <col min="13055" max="13055" width="22.81640625" style="1" bestFit="1" customWidth="1"/>
    <col min="13056" max="13058" width="8.81640625" style="1"/>
    <col min="13059" max="13059" width="12.6328125" style="1" customWidth="1"/>
    <col min="13060" max="13060" width="18.81640625" style="1" customWidth="1"/>
    <col min="13061" max="13061" width="19.90625" style="1" customWidth="1"/>
    <col min="13062" max="13307" width="8.81640625" style="1"/>
    <col min="13308" max="13308" width="30.81640625" style="1" customWidth="1"/>
    <col min="13309" max="13309" width="34.81640625" style="1" customWidth="1"/>
    <col min="13310" max="13310" width="28" style="1" bestFit="1" customWidth="1"/>
    <col min="13311" max="13311" width="22.81640625" style="1" bestFit="1" customWidth="1"/>
    <col min="13312" max="13314" width="8.81640625" style="1"/>
    <col min="13315" max="13315" width="12.6328125" style="1" customWidth="1"/>
    <col min="13316" max="13316" width="18.81640625" style="1" customWidth="1"/>
    <col min="13317" max="13317" width="19.90625" style="1" customWidth="1"/>
    <col min="13318" max="13563" width="8.81640625" style="1"/>
    <col min="13564" max="13564" width="30.81640625" style="1" customWidth="1"/>
    <col min="13565" max="13565" width="34.81640625" style="1" customWidth="1"/>
    <col min="13566" max="13566" width="28" style="1" bestFit="1" customWidth="1"/>
    <col min="13567" max="13567" width="22.81640625" style="1" bestFit="1" customWidth="1"/>
    <col min="13568" max="13570" width="8.81640625" style="1"/>
    <col min="13571" max="13571" width="12.6328125" style="1" customWidth="1"/>
    <col min="13572" max="13572" width="18.81640625" style="1" customWidth="1"/>
    <col min="13573" max="13573" width="19.90625" style="1" customWidth="1"/>
    <col min="13574" max="13819" width="8.81640625" style="1"/>
    <col min="13820" max="13820" width="30.81640625" style="1" customWidth="1"/>
    <col min="13821" max="13821" width="34.81640625" style="1" customWidth="1"/>
    <col min="13822" max="13822" width="28" style="1" bestFit="1" customWidth="1"/>
    <col min="13823" max="13823" width="22.81640625" style="1" bestFit="1" customWidth="1"/>
    <col min="13824" max="13826" width="8.81640625" style="1"/>
    <col min="13827" max="13827" width="12.6328125" style="1" customWidth="1"/>
    <col min="13828" max="13828" width="18.81640625" style="1" customWidth="1"/>
    <col min="13829" max="13829" width="19.90625" style="1" customWidth="1"/>
    <col min="13830" max="14075" width="8.81640625" style="1"/>
    <col min="14076" max="14076" width="30.81640625" style="1" customWidth="1"/>
    <col min="14077" max="14077" width="34.81640625" style="1" customWidth="1"/>
    <col min="14078" max="14078" width="28" style="1" bestFit="1" customWidth="1"/>
    <col min="14079" max="14079" width="22.81640625" style="1" bestFit="1" customWidth="1"/>
    <col min="14080" max="14082" width="8.81640625" style="1"/>
    <col min="14083" max="14083" width="12.6328125" style="1" customWidth="1"/>
    <col min="14084" max="14084" width="18.81640625" style="1" customWidth="1"/>
    <col min="14085" max="14085" width="19.90625" style="1" customWidth="1"/>
    <col min="14086" max="14331" width="8.81640625" style="1"/>
    <col min="14332" max="14332" width="30.81640625" style="1" customWidth="1"/>
    <col min="14333" max="14333" width="34.81640625" style="1" customWidth="1"/>
    <col min="14334" max="14334" width="28" style="1" bestFit="1" customWidth="1"/>
    <col min="14335" max="14335" width="22.81640625" style="1" bestFit="1" customWidth="1"/>
    <col min="14336" max="14338" width="8.81640625" style="1"/>
    <col min="14339" max="14339" width="12.6328125" style="1" customWidth="1"/>
    <col min="14340" max="14340" width="18.81640625" style="1" customWidth="1"/>
    <col min="14341" max="14341" width="19.90625" style="1" customWidth="1"/>
    <col min="14342" max="14587" width="8.81640625" style="1"/>
    <col min="14588" max="14588" width="30.81640625" style="1" customWidth="1"/>
    <col min="14589" max="14589" width="34.81640625" style="1" customWidth="1"/>
    <col min="14590" max="14590" width="28" style="1" bestFit="1" customWidth="1"/>
    <col min="14591" max="14591" width="22.81640625" style="1" bestFit="1" customWidth="1"/>
    <col min="14592" max="14594" width="8.81640625" style="1"/>
    <col min="14595" max="14595" width="12.6328125" style="1" customWidth="1"/>
    <col min="14596" max="14596" width="18.81640625" style="1" customWidth="1"/>
    <col min="14597" max="14597" width="19.90625" style="1" customWidth="1"/>
    <col min="14598" max="14843" width="8.81640625" style="1"/>
    <col min="14844" max="14844" width="30.81640625" style="1" customWidth="1"/>
    <col min="14845" max="14845" width="34.81640625" style="1" customWidth="1"/>
    <col min="14846" max="14846" width="28" style="1" bestFit="1" customWidth="1"/>
    <col min="14847" max="14847" width="22.81640625" style="1" bestFit="1" customWidth="1"/>
    <col min="14848" max="14850" width="8.81640625" style="1"/>
    <col min="14851" max="14851" width="12.6328125" style="1" customWidth="1"/>
    <col min="14852" max="14852" width="18.81640625" style="1" customWidth="1"/>
    <col min="14853" max="14853" width="19.90625" style="1" customWidth="1"/>
    <col min="14854" max="15099" width="8.81640625" style="1"/>
    <col min="15100" max="15100" width="30.81640625" style="1" customWidth="1"/>
    <col min="15101" max="15101" width="34.81640625" style="1" customWidth="1"/>
    <col min="15102" max="15102" width="28" style="1" bestFit="1" customWidth="1"/>
    <col min="15103" max="15103" width="22.81640625" style="1" bestFit="1" customWidth="1"/>
    <col min="15104" max="15106" width="8.81640625" style="1"/>
    <col min="15107" max="15107" width="12.6328125" style="1" customWidth="1"/>
    <col min="15108" max="15108" width="18.81640625" style="1" customWidth="1"/>
    <col min="15109" max="15109" width="19.90625" style="1" customWidth="1"/>
    <col min="15110" max="15355" width="8.81640625" style="1"/>
    <col min="15356" max="15356" width="30.81640625" style="1" customWidth="1"/>
    <col min="15357" max="15357" width="34.81640625" style="1" customWidth="1"/>
    <col min="15358" max="15358" width="28" style="1" bestFit="1" customWidth="1"/>
    <col min="15359" max="15359" width="22.81640625" style="1" bestFit="1" customWidth="1"/>
    <col min="15360" max="15362" width="8.81640625" style="1"/>
    <col min="15363" max="15363" width="12.6328125" style="1" customWidth="1"/>
    <col min="15364" max="15364" width="18.81640625" style="1" customWidth="1"/>
    <col min="15365" max="15365" width="19.90625" style="1" customWidth="1"/>
    <col min="15366" max="15611" width="8.81640625" style="1"/>
    <col min="15612" max="15612" width="30.81640625" style="1" customWidth="1"/>
    <col min="15613" max="15613" width="34.81640625" style="1" customWidth="1"/>
    <col min="15614" max="15614" width="28" style="1" bestFit="1" customWidth="1"/>
    <col min="15615" max="15615" width="22.81640625" style="1" bestFit="1" customWidth="1"/>
    <col min="15616" max="15618" width="8.81640625" style="1"/>
    <col min="15619" max="15619" width="12.6328125" style="1" customWidth="1"/>
    <col min="15620" max="15620" width="18.81640625" style="1" customWidth="1"/>
    <col min="15621" max="15621" width="19.90625" style="1" customWidth="1"/>
    <col min="15622" max="15867" width="8.81640625" style="1"/>
    <col min="15868" max="15868" width="30.81640625" style="1" customWidth="1"/>
    <col min="15869" max="15869" width="34.81640625" style="1" customWidth="1"/>
    <col min="15870" max="15870" width="28" style="1" bestFit="1" customWidth="1"/>
    <col min="15871" max="15871" width="22.81640625" style="1" bestFit="1" customWidth="1"/>
    <col min="15872" max="15874" width="8.81640625" style="1"/>
    <col min="15875" max="15875" width="12.6328125" style="1" customWidth="1"/>
    <col min="15876" max="15876" width="18.81640625" style="1" customWidth="1"/>
    <col min="15877" max="15877" width="19.90625" style="1" customWidth="1"/>
    <col min="15878" max="16123" width="8.81640625" style="1"/>
    <col min="16124" max="16124" width="30.81640625" style="1" customWidth="1"/>
    <col min="16125" max="16125" width="34.81640625" style="1" customWidth="1"/>
    <col min="16126" max="16126" width="28" style="1" bestFit="1" customWidth="1"/>
    <col min="16127" max="16127" width="22.81640625" style="1" bestFit="1" customWidth="1"/>
    <col min="16128" max="16130" width="8.81640625" style="1"/>
    <col min="16131" max="16131" width="12.6328125" style="1" customWidth="1"/>
    <col min="16132" max="16132" width="18.81640625" style="1" customWidth="1"/>
    <col min="16133" max="16133" width="19.90625" style="1" customWidth="1"/>
    <col min="16134" max="16384" width="8.81640625" style="1"/>
  </cols>
  <sheetData>
    <row r="1" spans="1:14" s="71" customFormat="1" ht="117.5" customHeight="1">
      <c r="A1" s="95" t="s">
        <v>286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7"/>
    </row>
    <row r="2" spans="1:14" s="71" customFormat="1" ht="20.5" customHeight="1">
      <c r="A2" s="89" t="s">
        <v>276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1"/>
    </row>
    <row r="3" spans="1:14" s="71" customFormat="1" ht="20.5" customHeight="1">
      <c r="A3" s="89" t="s">
        <v>278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1"/>
    </row>
    <row r="4" spans="1:14" s="71" customFormat="1" ht="50.5" customHeight="1">
      <c r="A4" s="92" t="s">
        <v>280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4"/>
    </row>
    <row r="5" spans="1:14" s="71" customFormat="1" ht="20.5" customHeight="1">
      <c r="A5" s="89" t="s">
        <v>279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1"/>
    </row>
    <row r="6" spans="1:14" s="71" customFormat="1" ht="20.5" customHeight="1">
      <c r="A6" s="89" t="s">
        <v>282</v>
      </c>
      <c r="B6" s="90"/>
      <c r="C6" s="90"/>
      <c r="D6" s="90"/>
      <c r="E6" s="90"/>
      <c r="F6" s="90"/>
      <c r="G6" s="90"/>
      <c r="H6" s="90"/>
      <c r="I6" s="90"/>
      <c r="J6" s="90"/>
      <c r="K6" s="90"/>
      <c r="L6" s="91"/>
      <c r="M6" s="74"/>
      <c r="N6" s="74"/>
    </row>
    <row r="7" spans="1:14" s="71" customFormat="1" ht="20.5" customHeight="1">
      <c r="A7" s="89" t="s">
        <v>277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1"/>
      <c r="M7" s="74"/>
      <c r="N7" s="74"/>
    </row>
    <row r="8" spans="1:14">
      <c r="M8" s="75"/>
      <c r="N8" s="75"/>
    </row>
    <row r="9" spans="1:14" ht="108" customHeight="1">
      <c r="A9" s="88" t="s">
        <v>281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76"/>
      <c r="N9" s="76"/>
    </row>
    <row r="10" spans="1:14" customFormat="1">
      <c r="M10" s="77"/>
      <c r="N10" s="77"/>
    </row>
    <row r="11" spans="1:14" customFormat="1" ht="43.5">
      <c r="A11" s="13" t="s">
        <v>1</v>
      </c>
      <c r="B11" s="13" t="s">
        <v>264</v>
      </c>
      <c r="C11" s="13" t="s">
        <v>265</v>
      </c>
      <c r="D11" s="13" t="s">
        <v>140</v>
      </c>
      <c r="E11" s="13" t="s">
        <v>102</v>
      </c>
      <c r="F11" s="13" t="s">
        <v>266</v>
      </c>
      <c r="G11" s="13" t="s">
        <v>143</v>
      </c>
      <c r="H11" s="13" t="s">
        <v>267</v>
      </c>
      <c r="I11" s="13" t="s">
        <v>268</v>
      </c>
      <c r="J11" s="13" t="s">
        <v>270</v>
      </c>
      <c r="K11" s="13" t="s">
        <v>271</v>
      </c>
      <c r="L11" s="13" t="s">
        <v>272</v>
      </c>
      <c r="M11" s="75"/>
      <c r="N11" s="75"/>
    </row>
    <row r="12" spans="1:14" customFormat="1" ht="50" customHeight="1">
      <c r="A12" s="72">
        <v>1</v>
      </c>
      <c r="B12" s="72">
        <v>0.03</v>
      </c>
      <c r="C12" s="72">
        <v>0</v>
      </c>
      <c r="D12" s="73" t="s">
        <v>103</v>
      </c>
      <c r="E12" s="64" t="str">
        <f>IF(A12="","",INDEX(Данные!$J:$J,MATCH(A12,Данные!$I:$I,0)))</f>
        <v>Банка без этикетки</v>
      </c>
      <c r="F12" s="65">
        <f ca="1">IF(A12="","",ROUND((IF(A12="","",(VLOOKUP($D12,Данные!E:F,2,FALSE))+10)*B12+IF(A12="","",HLOOKUP(B12,INDIRECT("Данные!"&amp;CONCATENATE("L",MATCH(A12,Данные!$I:$I,0)-1,":P",MATCH(A12,Данные!$I:$I,0))),2,FALSE)))*1.9,1))</f>
        <v>32.9</v>
      </c>
      <c r="G12" s="65">
        <f ca="1">F12*1.18</f>
        <v>38.821999999999996</v>
      </c>
      <c r="H12" s="65">
        <f ca="1">C12*F12</f>
        <v>0</v>
      </c>
      <c r="I12" s="65">
        <f ca="1">H12*1.18</f>
        <v>0</v>
      </c>
      <c r="J12" s="66">
        <f ca="1">VLOOKUP($H$17,Данные!$R$2:$S$7,2,TRUE)</f>
        <v>0</v>
      </c>
      <c r="K12" s="65">
        <f ca="1">H12*(1-J12)</f>
        <v>0</v>
      </c>
      <c r="L12" s="65">
        <f ca="1">I12*(1-J12)</f>
        <v>0</v>
      </c>
      <c r="M12" s="1"/>
      <c r="N12" s="1"/>
    </row>
    <row r="13" spans="1:14" customFormat="1" ht="50" customHeight="1">
      <c r="A13" s="72">
        <v>103</v>
      </c>
      <c r="B13" s="72">
        <v>0.3</v>
      </c>
      <c r="C13" s="72">
        <v>0</v>
      </c>
      <c r="D13" s="73" t="s">
        <v>103</v>
      </c>
      <c r="E13" s="64" t="str">
        <f>IF(A13="","",INDEX(Данные!$J:$J,MATCH(A13,Данные!$I:$I,0)))</f>
        <v>Бочонок цвета дуб с обручами</v>
      </c>
      <c r="F13" s="65">
        <f ca="1">IF(A13="","",ROUND((IF(A13="","",(VLOOKUP($D13,Данные!E:F,2,FALSE))+10)*B13+IF(A13="","",HLOOKUP(B13,INDIRECT("Данные!"&amp;CONCATENATE("L",MATCH(A13,Данные!$I:$I,0)-1,":P",MATCH(A13,Данные!$I:$I,0))),2,FALSE)))*1.9,1))</f>
        <v>824.6</v>
      </c>
      <c r="G13" s="65">
        <f ca="1">F13*1.18</f>
        <v>973.02800000000002</v>
      </c>
      <c r="H13" s="65">
        <f ca="1">C13*F13</f>
        <v>0</v>
      </c>
      <c r="I13" s="65">
        <f ca="1">H13*1.18</f>
        <v>0</v>
      </c>
      <c r="J13" s="66">
        <f ca="1">VLOOKUP($H$17,Данные!$R$2:$S$7,2,TRUE)</f>
        <v>0</v>
      </c>
      <c r="K13" s="65">
        <f ca="1">H13*(1-J13)</f>
        <v>0</v>
      </c>
      <c r="L13" s="65">
        <f ca="1">I13*(1-J13)</f>
        <v>0</v>
      </c>
      <c r="M13" s="1"/>
      <c r="N13" s="1"/>
    </row>
    <row r="14" spans="1:14" customFormat="1" ht="50" customHeight="1">
      <c r="A14" s="72">
        <v>210</v>
      </c>
      <c r="B14" s="72">
        <v>0.3</v>
      </c>
      <c r="C14" s="72">
        <v>0</v>
      </c>
      <c r="D14" s="73" t="s">
        <v>123</v>
      </c>
      <c r="E14" s="64" t="str">
        <f>IF(A14="","",INDEX(Данные!$J:$J,MATCH(A14,Данные!$I:$I,0)))</f>
        <v>Бочонок светлый с проточками</v>
      </c>
      <c r="F14" s="65">
        <f ca="1">IF(A14="","",ROUND((IF(A14="","",(VLOOKUP($D14,Данные!E:F,2,FALSE))+10)*B14+IF(A14="","",HLOOKUP(B14,INDIRECT("Данные!"&amp;CONCATENATE("L",MATCH(A14,Данные!$I:$I,0)-1,":P",MATCH(A14,Данные!$I:$I,0))),2,FALSE)))*1.9,1))</f>
        <v>742.9</v>
      </c>
      <c r="G14" s="65">
        <f ca="1">F14*1.18</f>
        <v>876.62199999999996</v>
      </c>
      <c r="H14" s="65">
        <f ca="1">C14*F14</f>
        <v>0</v>
      </c>
      <c r="I14" s="65">
        <f ca="1">H14*1.18</f>
        <v>0</v>
      </c>
      <c r="J14" s="66">
        <f ca="1">VLOOKUP($H$17,Данные!$R$2:$S$7,2,TRUE)</f>
        <v>0</v>
      </c>
      <c r="K14" s="65">
        <f ca="1">H14*(1-J14)</f>
        <v>0</v>
      </c>
      <c r="L14" s="65">
        <f ca="1">I14*(1-J14)</f>
        <v>0</v>
      </c>
      <c r="M14" s="1"/>
      <c r="N14" s="1"/>
    </row>
    <row r="15" spans="1:14" customFormat="1" ht="50" customHeight="1">
      <c r="A15" s="72">
        <v>304</v>
      </c>
      <c r="B15" s="72">
        <v>0.3</v>
      </c>
      <c r="C15" s="72">
        <v>0</v>
      </c>
      <c r="D15" s="73" t="s">
        <v>136</v>
      </c>
      <c r="E15" s="64" t="str">
        <f>IF(A15="","",INDEX(Данные!$J:$J,MATCH(A15,Данные!$I:$I,0)))</f>
        <v>Батман светлый для меда</v>
      </c>
      <c r="F15" s="65">
        <f ca="1">IF(A15="","",ROUND((IF(A15="","",(VLOOKUP($D15,Данные!E:F,2,FALSE))+10)*B15+IF(A15="","",HLOOKUP(B15,INDIRECT("Данные!"&amp;CONCATENATE("L",MATCH(A15,Данные!$I:$I,0)-1,":P",MATCH(A15,Данные!$I:$I,0))),2,FALSE)))*1.9,1))</f>
        <v>929.1</v>
      </c>
      <c r="G15" s="65">
        <f ca="1">F15*1.18</f>
        <v>1096.338</v>
      </c>
      <c r="H15" s="65">
        <f ca="1">C15*F15</f>
        <v>0</v>
      </c>
      <c r="I15" s="65">
        <f ca="1">H15*1.18</f>
        <v>0</v>
      </c>
      <c r="J15" s="66">
        <f ca="1">VLOOKUP($H$17,Данные!$R$2:$S$7,2,TRUE)</f>
        <v>0</v>
      </c>
      <c r="K15" s="65">
        <f ca="1">H15*(1-J15)</f>
        <v>0</v>
      </c>
      <c r="L15" s="65">
        <f ca="1">I15*(1-J15)</f>
        <v>0</v>
      </c>
      <c r="M15" s="1"/>
      <c r="N15" s="1"/>
    </row>
    <row r="16" spans="1:14" customFormat="1" ht="50" customHeight="1">
      <c r="A16" s="72">
        <v>707</v>
      </c>
      <c r="B16" s="72">
        <v>0.5</v>
      </c>
      <c r="C16" s="72">
        <v>0</v>
      </c>
      <c r="D16" s="73" t="s">
        <v>131</v>
      </c>
      <c r="E16" s="64" t="str">
        <f>IF(A16="","",INDEX(Данные!$J:$J,MATCH(A16,Данные!$I:$I,0)))</f>
        <v>Туес светлый с обручами</v>
      </c>
      <c r="F16" s="65">
        <f ca="1">IF(A16="","",ROUND((IF(A16="","",(VLOOKUP($D16,Данные!E:F,2,FALSE))+10)*B16+IF(A16="","",HLOOKUP(B16,INDIRECT("Данные!"&amp;CONCATENATE("L",MATCH(A16,Данные!$I:$I,0)-1,":P",MATCH(A16,Данные!$I:$I,0))),2,FALSE)))*1.9,1))</f>
        <v>1288.2</v>
      </c>
      <c r="G16" s="65">
        <f ca="1">F16*1.18</f>
        <v>1520.076</v>
      </c>
      <c r="H16" s="65">
        <f ca="1">C16*F16</f>
        <v>0</v>
      </c>
      <c r="I16" s="65">
        <f ca="1">H16*1.18</f>
        <v>0</v>
      </c>
      <c r="J16" s="66">
        <f ca="1">VLOOKUP($H$17,Данные!$R$2:$S$7,2,TRUE)</f>
        <v>0</v>
      </c>
      <c r="K16" s="65">
        <f ca="1">H16*(1-J16)</f>
        <v>0</v>
      </c>
      <c r="L16" s="65">
        <f ca="1">I16*(1-J16)</f>
        <v>0</v>
      </c>
      <c r="M16" s="1"/>
      <c r="N16" s="1"/>
    </row>
    <row r="17" spans="1:12" s="55" customFormat="1">
      <c r="A17" s="14" t="s">
        <v>141</v>
      </c>
      <c r="B17" s="14"/>
      <c r="C17" s="14">
        <f>SUM(C12:C16)</f>
        <v>0</v>
      </c>
      <c r="D17" s="14"/>
      <c r="E17" s="14"/>
      <c r="F17" s="15"/>
      <c r="G17" s="15"/>
      <c r="H17" s="15">
        <f ca="1">SUM(H12:H16)</f>
        <v>0</v>
      </c>
      <c r="I17" s="15">
        <f ca="1">SUM(I12:I16)</f>
        <v>0</v>
      </c>
      <c r="J17" s="15"/>
      <c r="K17" s="15">
        <f ca="1">SUM(K12:K16)</f>
        <v>0</v>
      </c>
      <c r="L17" s="15">
        <f ca="1">SUM(L12:L16)</f>
        <v>0</v>
      </c>
    </row>
    <row r="20" spans="1:12" ht="36" customHeight="1">
      <c r="C20" s="38" t="s">
        <v>228</v>
      </c>
      <c r="D20" s="45" t="s">
        <v>158</v>
      </c>
      <c r="E20" s="18"/>
      <c r="F20" s="2"/>
      <c r="G20" s="38" t="s">
        <v>234</v>
      </c>
      <c r="H20" s="45" t="s">
        <v>159</v>
      </c>
      <c r="J20" s="18"/>
      <c r="K20" s="2"/>
    </row>
    <row r="21" spans="1:12" ht="29">
      <c r="C21" s="22" t="s">
        <v>243</v>
      </c>
      <c r="D21" s="21">
        <v>0.03</v>
      </c>
      <c r="E21" s="18"/>
      <c r="F21" s="2"/>
      <c r="G21" s="22" t="s">
        <v>243</v>
      </c>
      <c r="H21" s="21">
        <v>0.3</v>
      </c>
      <c r="J21" s="18"/>
      <c r="K21" s="2"/>
    </row>
    <row r="22" spans="1:12" ht="43.5">
      <c r="C22" s="22" t="s">
        <v>242</v>
      </c>
      <c r="D22" s="21" t="s">
        <v>157</v>
      </c>
      <c r="E22" s="31"/>
      <c r="F22" s="17"/>
      <c r="G22" s="22" t="s">
        <v>242</v>
      </c>
      <c r="H22" s="21">
        <v>0</v>
      </c>
      <c r="J22" s="31"/>
      <c r="K22" s="17"/>
    </row>
    <row r="23" spans="1:12">
      <c r="C23"/>
      <c r="D23"/>
      <c r="E23" s="4"/>
      <c r="F23" s="4"/>
      <c r="G23"/>
      <c r="H23"/>
      <c r="J23" s="19"/>
      <c r="K23" s="19"/>
    </row>
    <row r="24" spans="1:12" ht="36" customHeight="1">
      <c r="C24" s="38" t="s">
        <v>229</v>
      </c>
      <c r="D24" s="45" t="s">
        <v>158</v>
      </c>
      <c r="E24" s="18"/>
      <c r="F24" s="2"/>
      <c r="G24" s="38" t="s">
        <v>235</v>
      </c>
      <c r="H24" s="45" t="s">
        <v>162</v>
      </c>
      <c r="J24" s="18"/>
      <c r="K24" s="2"/>
    </row>
    <row r="25" spans="1:12" ht="29">
      <c r="C25" s="22" t="s">
        <v>243</v>
      </c>
      <c r="D25" s="21">
        <v>0.05</v>
      </c>
      <c r="E25" s="18"/>
      <c r="F25" s="2"/>
      <c r="G25" s="22" t="s">
        <v>243</v>
      </c>
      <c r="H25" s="21">
        <v>0.35</v>
      </c>
      <c r="J25" s="18"/>
      <c r="K25" s="2"/>
    </row>
    <row r="26" spans="1:12" ht="43.5">
      <c r="C26" s="22" t="s">
        <v>242</v>
      </c>
      <c r="D26" s="21" t="s">
        <v>160</v>
      </c>
      <c r="E26" s="31"/>
      <c r="F26" s="17"/>
      <c r="G26" s="22" t="s">
        <v>242</v>
      </c>
      <c r="H26" s="21" t="s">
        <v>161</v>
      </c>
      <c r="J26" s="31"/>
      <c r="K26" s="17"/>
    </row>
    <row r="27" spans="1:12">
      <c r="C27"/>
      <c r="D27"/>
      <c r="E27" s="4"/>
      <c r="F27" s="4"/>
      <c r="G27"/>
      <c r="H27"/>
      <c r="J27" s="19"/>
      <c r="K27" s="19"/>
    </row>
    <row r="28" spans="1:12" ht="36" customHeight="1">
      <c r="C28" s="38" t="s">
        <v>230</v>
      </c>
      <c r="D28" s="45" t="s">
        <v>165</v>
      </c>
      <c r="E28" s="18"/>
      <c r="F28" s="2"/>
      <c r="G28" s="38" t="s">
        <v>236</v>
      </c>
      <c r="H28" s="45" t="s">
        <v>168</v>
      </c>
      <c r="I28" s="4"/>
      <c r="J28" s="18"/>
      <c r="K28" s="2"/>
    </row>
    <row r="29" spans="1:12" ht="29">
      <c r="C29" s="22" t="s">
        <v>243</v>
      </c>
      <c r="D29" s="21">
        <v>0.13</v>
      </c>
      <c r="E29" s="18"/>
      <c r="F29" s="2"/>
      <c r="G29" s="22" t="s">
        <v>243</v>
      </c>
      <c r="H29" s="21">
        <v>0.37</v>
      </c>
      <c r="I29" s="4"/>
      <c r="J29" s="18"/>
      <c r="K29" s="2"/>
    </row>
    <row r="30" spans="1:12" ht="43.5">
      <c r="C30" s="22" t="s">
        <v>242</v>
      </c>
      <c r="D30" s="21" t="s">
        <v>167</v>
      </c>
      <c r="E30" s="31"/>
      <c r="F30" s="17"/>
      <c r="G30" s="22" t="s">
        <v>242</v>
      </c>
      <c r="H30" s="21">
        <v>0</v>
      </c>
      <c r="I30" s="4"/>
      <c r="J30" s="31"/>
      <c r="K30" s="17"/>
    </row>
    <row r="31" spans="1:12">
      <c r="C31"/>
      <c r="D31"/>
      <c r="E31" s="4"/>
      <c r="F31" s="4"/>
      <c r="G31"/>
      <c r="H31"/>
      <c r="I31" s="4"/>
      <c r="J31" s="19"/>
      <c r="K31" s="19"/>
    </row>
    <row r="32" spans="1:12" ht="36" customHeight="1">
      <c r="C32" s="38" t="s">
        <v>231</v>
      </c>
      <c r="D32" s="45" t="s">
        <v>164</v>
      </c>
      <c r="E32" s="18"/>
      <c r="F32" s="2"/>
      <c r="G32" s="38" t="s">
        <v>237</v>
      </c>
      <c r="H32" s="45" t="s">
        <v>169</v>
      </c>
      <c r="I32" s="4"/>
      <c r="J32" s="18"/>
      <c r="K32" s="2"/>
    </row>
    <row r="33" spans="3:15" ht="29">
      <c r="C33" s="22" t="s">
        <v>243</v>
      </c>
      <c r="D33" s="21">
        <v>0.13</v>
      </c>
      <c r="E33" s="18"/>
      <c r="F33" s="2"/>
      <c r="G33" s="22" t="s">
        <v>243</v>
      </c>
      <c r="H33" s="21">
        <v>0.45</v>
      </c>
      <c r="I33" s="4"/>
      <c r="J33" s="18"/>
      <c r="K33" s="2"/>
    </row>
    <row r="34" spans="3:15" ht="43.5">
      <c r="C34" s="22" t="s">
        <v>242</v>
      </c>
      <c r="D34" s="21" t="s">
        <v>163</v>
      </c>
      <c r="E34" s="31"/>
      <c r="F34" s="17"/>
      <c r="G34" s="22" t="s">
        <v>242</v>
      </c>
      <c r="H34" s="21" t="s">
        <v>160</v>
      </c>
      <c r="I34" s="4"/>
      <c r="J34" s="31"/>
      <c r="K34" s="17"/>
    </row>
    <row r="35" spans="3:15">
      <c r="C35"/>
      <c r="D35"/>
      <c r="E35" s="4"/>
      <c r="F35" s="4"/>
      <c r="G35"/>
      <c r="H35"/>
      <c r="I35" s="4"/>
      <c r="J35" s="19"/>
      <c r="K35" s="19"/>
    </row>
    <row r="36" spans="3:15" ht="36" customHeight="1">
      <c r="C36" s="38" t="s">
        <v>232</v>
      </c>
      <c r="D36" s="45" t="s">
        <v>164</v>
      </c>
      <c r="E36" s="18"/>
      <c r="F36" s="2"/>
      <c r="G36" s="38" t="s">
        <v>238</v>
      </c>
      <c r="H36" s="45" t="s">
        <v>171</v>
      </c>
      <c r="I36" s="4"/>
      <c r="J36" s="18"/>
      <c r="K36" s="2"/>
    </row>
    <row r="37" spans="3:15" ht="29">
      <c r="C37" s="22" t="s">
        <v>243</v>
      </c>
      <c r="D37" s="21">
        <v>0.25</v>
      </c>
      <c r="E37" s="18"/>
      <c r="F37" s="2"/>
      <c r="G37" s="22" t="s">
        <v>243</v>
      </c>
      <c r="H37" s="21">
        <v>0.5</v>
      </c>
      <c r="I37" s="4"/>
      <c r="J37" s="18"/>
      <c r="K37" s="2"/>
    </row>
    <row r="38" spans="3:15" ht="43.5">
      <c r="C38" s="22" t="s">
        <v>242</v>
      </c>
      <c r="D38" s="21" t="s">
        <v>166</v>
      </c>
      <c r="E38" s="31"/>
      <c r="F38" s="17"/>
      <c r="G38" s="22" t="s">
        <v>242</v>
      </c>
      <c r="H38" s="21" t="s">
        <v>170</v>
      </c>
      <c r="I38" s="4"/>
      <c r="J38" s="31"/>
      <c r="K38" s="17"/>
    </row>
    <row r="39" spans="3:15">
      <c r="C39"/>
      <c r="D39"/>
      <c r="E39" s="4"/>
      <c r="F39" s="4"/>
      <c r="G39"/>
      <c r="H39"/>
      <c r="I39" s="4"/>
      <c r="J39" s="19"/>
      <c r="K39" s="19"/>
    </row>
    <row r="40" spans="3:15" ht="37">
      <c r="C40" s="38" t="s">
        <v>233</v>
      </c>
      <c r="D40" s="45" t="s">
        <v>165</v>
      </c>
      <c r="E40" s="18"/>
      <c r="F40" s="2"/>
      <c r="G40" s="38" t="s">
        <v>239</v>
      </c>
      <c r="H40" s="45" t="s">
        <v>171</v>
      </c>
      <c r="I40" s="4"/>
      <c r="J40" s="18"/>
      <c r="K40" s="2"/>
    </row>
    <row r="41" spans="3:15" ht="29">
      <c r="C41" s="22" t="s">
        <v>243</v>
      </c>
      <c r="D41" s="21">
        <v>0.25</v>
      </c>
      <c r="E41" s="18"/>
      <c r="F41" s="2"/>
      <c r="G41" s="22" t="s">
        <v>243</v>
      </c>
      <c r="H41" s="21">
        <v>1</v>
      </c>
      <c r="I41" s="4"/>
      <c r="J41" s="18"/>
      <c r="K41" s="2"/>
    </row>
    <row r="42" spans="3:15" ht="43.5">
      <c r="E42" s="31"/>
      <c r="F42" s="17"/>
      <c r="G42" s="22" t="s">
        <v>242</v>
      </c>
      <c r="H42" s="21" t="s">
        <v>172</v>
      </c>
      <c r="I42" s="4"/>
    </row>
    <row r="43" spans="3:15">
      <c r="G43" s="4"/>
      <c r="H43" s="4"/>
      <c r="I43" s="4"/>
    </row>
    <row r="44" spans="3:15" ht="74">
      <c r="C44" s="38" t="s">
        <v>247</v>
      </c>
      <c r="D44" s="45" t="s">
        <v>244</v>
      </c>
      <c r="G44" s="38" t="s">
        <v>248</v>
      </c>
      <c r="H44" s="45" t="s">
        <v>256</v>
      </c>
      <c r="I44" s="4"/>
      <c r="J44" s="28"/>
      <c r="K44" s="28"/>
      <c r="L44" s="28"/>
      <c r="M44" s="28"/>
      <c r="N44" s="28"/>
      <c r="O44" s="28"/>
    </row>
    <row r="45" spans="3:15">
      <c r="G45" s="4"/>
      <c r="H45" s="4"/>
      <c r="I45" s="4"/>
      <c r="J45" s="51"/>
      <c r="K45" s="51"/>
      <c r="L45" s="51"/>
      <c r="M45" s="51"/>
      <c r="N45" s="51"/>
      <c r="O45" s="51"/>
    </row>
    <row r="46" spans="3:15" ht="92.5">
      <c r="C46" s="38" t="s">
        <v>249</v>
      </c>
      <c r="D46" s="45" t="s">
        <v>257</v>
      </c>
      <c r="G46" s="38" t="s">
        <v>250</v>
      </c>
      <c r="H46" s="45" t="s">
        <v>258</v>
      </c>
      <c r="I46" s="4"/>
    </row>
    <row r="47" spans="3:15">
      <c r="G47" s="4"/>
      <c r="H47" s="4"/>
      <c r="I47" s="4"/>
    </row>
    <row r="48" spans="3:15" ht="90" customHeight="1">
      <c r="C48" s="38" t="s">
        <v>251</v>
      </c>
      <c r="D48" s="45" t="s">
        <v>259</v>
      </c>
      <c r="G48" s="38" t="s">
        <v>252</v>
      </c>
      <c r="H48" s="45" t="s">
        <v>245</v>
      </c>
      <c r="I48" s="4"/>
      <c r="J48" s="28"/>
      <c r="K48" s="28"/>
    </row>
    <row r="49" spans="2:16">
      <c r="C49" s="22" t="s">
        <v>254</v>
      </c>
      <c r="D49" s="21" t="s">
        <v>255</v>
      </c>
      <c r="G49" s="4"/>
      <c r="H49" s="4"/>
      <c r="I49" s="4"/>
      <c r="J49" s="28"/>
      <c r="K49" s="28"/>
    </row>
    <row r="50" spans="2:16" ht="37">
      <c r="G50" s="38" t="s">
        <v>253</v>
      </c>
      <c r="H50" s="45" t="s">
        <v>246</v>
      </c>
      <c r="I50" s="4"/>
      <c r="J50" s="52"/>
      <c r="K50" s="52"/>
    </row>
    <row r="51" spans="2:16">
      <c r="J51" s="52"/>
      <c r="K51" s="52"/>
    </row>
    <row r="52" spans="2:16" ht="36" customHeight="1">
      <c r="C52" s="38" t="s">
        <v>288</v>
      </c>
      <c r="D52" s="82" t="s">
        <v>283</v>
      </c>
      <c r="E52" s="83"/>
      <c r="F52" s="84"/>
      <c r="G52" s="78"/>
      <c r="H52" s="99"/>
      <c r="I52" s="99"/>
      <c r="J52" s="52"/>
      <c r="K52" s="52"/>
    </row>
    <row r="53" spans="2:16">
      <c r="C53" s="22" t="s">
        <v>254</v>
      </c>
      <c r="D53" s="85" t="s">
        <v>260</v>
      </c>
      <c r="E53" s="86"/>
      <c r="F53" s="87"/>
      <c r="G53" s="28"/>
      <c r="H53" s="100"/>
      <c r="I53" s="100"/>
      <c r="J53" s="19"/>
    </row>
    <row r="54" spans="2:16">
      <c r="C54" s="22" t="s">
        <v>261</v>
      </c>
      <c r="D54" s="79" t="s">
        <v>262</v>
      </c>
      <c r="E54" s="80"/>
      <c r="F54" s="81"/>
      <c r="G54" s="28"/>
      <c r="H54" s="101"/>
      <c r="I54" s="101"/>
      <c r="J54" s="19"/>
    </row>
    <row r="55" spans="2:16">
      <c r="G55" s="4"/>
      <c r="H55" s="4"/>
      <c r="I55" s="4"/>
      <c r="J55" s="19"/>
    </row>
    <row r="56" spans="2:16" ht="36" customHeight="1">
      <c r="C56" s="38" t="s">
        <v>289</v>
      </c>
      <c r="D56" s="82" t="s">
        <v>287</v>
      </c>
      <c r="E56" s="83"/>
      <c r="F56" s="84"/>
      <c r="G56" s="4"/>
      <c r="H56" s="4"/>
      <c r="I56" s="4"/>
      <c r="J56" s="19"/>
    </row>
    <row r="57" spans="2:16">
      <c r="C57" s="22" t="s">
        <v>254</v>
      </c>
      <c r="D57" s="85" t="s">
        <v>260</v>
      </c>
      <c r="E57" s="86"/>
      <c r="F57" s="87"/>
      <c r="G57" s="4"/>
      <c r="H57" s="4"/>
      <c r="I57" s="4"/>
      <c r="J57" s="19"/>
    </row>
    <row r="58" spans="2:16">
      <c r="C58" s="22" t="s">
        <v>261</v>
      </c>
      <c r="D58" s="79" t="s">
        <v>262</v>
      </c>
      <c r="E58" s="80"/>
      <c r="F58" s="81"/>
      <c r="G58" s="4"/>
      <c r="H58" s="4"/>
      <c r="I58" s="4"/>
      <c r="J58" s="19"/>
    </row>
    <row r="59" spans="2:16">
      <c r="G59" s="4"/>
      <c r="H59" s="4"/>
      <c r="I59" s="4"/>
      <c r="J59" s="19"/>
    </row>
    <row r="60" spans="2:16" ht="36" customHeight="1">
      <c r="C60" s="38" t="s">
        <v>290</v>
      </c>
      <c r="D60" s="82" t="s">
        <v>284</v>
      </c>
      <c r="E60" s="83"/>
      <c r="F60" s="84"/>
      <c r="G60" s="4"/>
      <c r="H60" s="4"/>
      <c r="I60" s="4"/>
      <c r="J60" s="19"/>
    </row>
    <row r="61" spans="2:16">
      <c r="C61" s="22" t="s">
        <v>254</v>
      </c>
      <c r="D61" s="85" t="s">
        <v>260</v>
      </c>
      <c r="E61" s="86"/>
      <c r="F61" s="87"/>
      <c r="G61" s="4"/>
      <c r="H61" s="4"/>
      <c r="I61" s="4"/>
      <c r="J61" s="19"/>
    </row>
    <row r="62" spans="2:16">
      <c r="C62" s="22" t="s">
        <v>261</v>
      </c>
      <c r="D62" s="79" t="s">
        <v>262</v>
      </c>
      <c r="E62" s="80"/>
      <c r="F62" s="81"/>
      <c r="G62" s="4"/>
      <c r="H62" s="4"/>
      <c r="I62" s="4"/>
      <c r="J62" s="19"/>
    </row>
    <row r="64" spans="2:16" customFormat="1" ht="18" customHeight="1">
      <c r="B64" s="38" t="s">
        <v>173</v>
      </c>
      <c r="C64" s="104" t="s">
        <v>5</v>
      </c>
      <c r="D64" s="105"/>
      <c r="E64" s="105"/>
      <c r="F64" s="105"/>
      <c r="G64" s="106"/>
      <c r="I64" s="38" t="s">
        <v>174</v>
      </c>
      <c r="J64" s="82" t="s">
        <v>12</v>
      </c>
      <c r="K64" s="83"/>
      <c r="L64" s="84"/>
      <c r="O64" s="4"/>
      <c r="P64" s="4"/>
    </row>
    <row r="65" spans="2:16" customFormat="1" ht="29">
      <c r="B65" s="22" t="s">
        <v>243</v>
      </c>
      <c r="C65" s="67">
        <v>0.05</v>
      </c>
      <c r="D65" s="67">
        <v>0.1</v>
      </c>
      <c r="E65" s="67">
        <v>0.25</v>
      </c>
      <c r="F65" s="67">
        <v>0.6</v>
      </c>
      <c r="G65" s="43">
        <v>0.95</v>
      </c>
      <c r="I65" s="22" t="s">
        <v>243</v>
      </c>
      <c r="J65" s="67">
        <v>0.3</v>
      </c>
      <c r="K65" s="67">
        <v>0.5</v>
      </c>
      <c r="L65" s="67">
        <v>1</v>
      </c>
      <c r="O65" s="29"/>
      <c r="P65" s="19"/>
    </row>
    <row r="66" spans="2:16" customFormat="1" ht="43.5">
      <c r="B66" s="22" t="s">
        <v>242</v>
      </c>
      <c r="C66" s="67" t="s">
        <v>3</v>
      </c>
      <c r="D66" s="67" t="s">
        <v>4</v>
      </c>
      <c r="E66" s="67" t="s">
        <v>7</v>
      </c>
      <c r="F66" s="67" t="s">
        <v>8</v>
      </c>
      <c r="G66" s="44" t="s">
        <v>9</v>
      </c>
      <c r="I66" s="22" t="s">
        <v>242</v>
      </c>
      <c r="J66" s="67" t="s">
        <v>10</v>
      </c>
      <c r="K66" s="67" t="s">
        <v>11</v>
      </c>
      <c r="L66" s="67" t="s">
        <v>13</v>
      </c>
      <c r="P66" s="19"/>
    </row>
    <row r="67" spans="2:16" customFormat="1">
      <c r="H67" s="32"/>
      <c r="I67" s="33"/>
      <c r="J67" s="68"/>
      <c r="K67" s="32"/>
      <c r="L67" s="32"/>
      <c r="M67" s="32"/>
      <c r="N67" s="32"/>
      <c r="O67" s="4"/>
      <c r="P67" s="4"/>
    </row>
    <row r="68" spans="2:16" customFormat="1" ht="18" customHeight="1">
      <c r="B68" s="38" t="s">
        <v>175</v>
      </c>
      <c r="C68" s="98" t="s">
        <v>14</v>
      </c>
      <c r="D68" s="98"/>
      <c r="E68" s="98"/>
      <c r="G68" s="41"/>
      <c r="H68" s="29"/>
      <c r="I68" s="38" t="s">
        <v>176</v>
      </c>
      <c r="J68" s="98" t="s">
        <v>15</v>
      </c>
      <c r="K68" s="98"/>
      <c r="L68" s="98"/>
      <c r="M68" s="30"/>
      <c r="N68" s="30"/>
      <c r="O68" s="4"/>
      <c r="P68" s="4"/>
    </row>
    <row r="69" spans="2:16" customFormat="1" ht="29">
      <c r="B69" s="22" t="s">
        <v>243</v>
      </c>
      <c r="C69" s="67">
        <v>0.3</v>
      </c>
      <c r="D69" s="67">
        <v>0.5</v>
      </c>
      <c r="E69" s="67">
        <v>1</v>
      </c>
      <c r="G69" s="25"/>
      <c r="H69" s="29"/>
      <c r="I69" s="22" t="s">
        <v>243</v>
      </c>
      <c r="J69" s="67">
        <v>0.3</v>
      </c>
      <c r="K69" s="67">
        <v>0.5</v>
      </c>
      <c r="L69" s="67">
        <v>1</v>
      </c>
      <c r="M69" s="29"/>
      <c r="N69" s="29"/>
      <c r="O69" s="29"/>
      <c r="P69" s="4"/>
    </row>
    <row r="70" spans="2:16" customFormat="1" ht="43.5">
      <c r="B70" s="22" t="s">
        <v>242</v>
      </c>
      <c r="C70" s="67" t="s">
        <v>10</v>
      </c>
      <c r="D70" s="67" t="s">
        <v>11</v>
      </c>
      <c r="E70" s="67" t="s">
        <v>13</v>
      </c>
      <c r="G70" s="25"/>
      <c r="H70" s="34"/>
      <c r="I70" s="22" t="s">
        <v>242</v>
      </c>
      <c r="J70" s="67" t="s">
        <v>144</v>
      </c>
      <c r="K70" s="67" t="s">
        <v>145</v>
      </c>
      <c r="L70" s="67" t="s">
        <v>146</v>
      </c>
      <c r="M70" s="29"/>
      <c r="N70" s="29"/>
      <c r="O70" s="29"/>
      <c r="P70" s="4"/>
    </row>
    <row r="71" spans="2:16" customFormat="1">
      <c r="H71" s="32"/>
      <c r="I71" s="32"/>
      <c r="J71" s="69"/>
      <c r="K71" s="32"/>
      <c r="L71" s="32"/>
      <c r="M71" s="32"/>
      <c r="N71" s="32"/>
      <c r="O71" s="4"/>
      <c r="P71" s="4"/>
    </row>
    <row r="72" spans="2:16" customFormat="1" ht="18" customHeight="1">
      <c r="B72" s="38" t="s">
        <v>177</v>
      </c>
      <c r="C72" s="98" t="s">
        <v>16</v>
      </c>
      <c r="D72" s="98"/>
      <c r="E72" s="98"/>
      <c r="I72" s="38" t="s">
        <v>178</v>
      </c>
      <c r="J72" s="98" t="s">
        <v>17</v>
      </c>
      <c r="K72" s="98"/>
      <c r="L72" s="98"/>
      <c r="M72" s="30"/>
      <c r="N72" s="30"/>
      <c r="O72" s="4"/>
      <c r="P72" s="4"/>
    </row>
    <row r="73" spans="2:16" customFormat="1" ht="29">
      <c r="B73" s="22" t="s">
        <v>243</v>
      </c>
      <c r="C73" s="67">
        <v>0.3</v>
      </c>
      <c r="D73" s="67">
        <v>0.5</v>
      </c>
      <c r="E73" s="67">
        <v>1</v>
      </c>
      <c r="I73" s="22" t="s">
        <v>243</v>
      </c>
      <c r="J73" s="67">
        <v>0.3</v>
      </c>
      <c r="K73" s="67">
        <v>0.5</v>
      </c>
      <c r="L73" s="67">
        <v>1</v>
      </c>
      <c r="M73" s="29"/>
      <c r="N73" s="29"/>
      <c r="O73" s="29"/>
      <c r="P73" s="4"/>
    </row>
    <row r="74" spans="2:16" customFormat="1" ht="43.5">
      <c r="B74" s="22" t="s">
        <v>242</v>
      </c>
      <c r="C74" s="67" t="s">
        <v>144</v>
      </c>
      <c r="D74" s="67" t="s">
        <v>145</v>
      </c>
      <c r="E74" s="67" t="s">
        <v>146</v>
      </c>
      <c r="I74" s="22" t="s">
        <v>242</v>
      </c>
      <c r="J74" s="67" t="s">
        <v>144</v>
      </c>
      <c r="K74" s="67" t="s">
        <v>145</v>
      </c>
      <c r="L74" s="67" t="s">
        <v>146</v>
      </c>
      <c r="M74" s="29"/>
      <c r="N74" s="29"/>
      <c r="O74" s="29"/>
      <c r="P74" s="4"/>
    </row>
    <row r="75" spans="2:16" customFormat="1">
      <c r="H75" s="32"/>
      <c r="I75" s="32"/>
      <c r="J75" s="69"/>
      <c r="K75" s="32"/>
      <c r="L75" s="32"/>
      <c r="M75" s="32"/>
      <c r="N75" s="32"/>
      <c r="O75" s="4"/>
      <c r="P75" s="4"/>
    </row>
    <row r="76" spans="2:16" customFormat="1" ht="18" customHeight="1">
      <c r="B76" s="38" t="s">
        <v>179</v>
      </c>
      <c r="C76" s="98" t="s">
        <v>17</v>
      </c>
      <c r="D76" s="98"/>
      <c r="E76" s="98"/>
      <c r="H76" s="32"/>
      <c r="I76" s="38" t="s">
        <v>180</v>
      </c>
      <c r="J76" s="98" t="s">
        <v>18</v>
      </c>
      <c r="K76" s="98"/>
      <c r="L76" s="98"/>
      <c r="M76" s="32"/>
      <c r="N76" s="32"/>
      <c r="O76" s="4"/>
      <c r="P76" s="4"/>
    </row>
    <row r="77" spans="2:16" customFormat="1" ht="29">
      <c r="B77" s="22" t="s">
        <v>243</v>
      </c>
      <c r="C77" s="67">
        <v>0.3</v>
      </c>
      <c r="D77" s="67">
        <v>0.5</v>
      </c>
      <c r="E77" s="67">
        <v>1</v>
      </c>
      <c r="H77" s="32"/>
      <c r="I77" s="22" t="s">
        <v>243</v>
      </c>
      <c r="J77" s="67">
        <v>0.3</v>
      </c>
      <c r="K77" s="67">
        <v>0.5</v>
      </c>
      <c r="L77" s="67">
        <v>1</v>
      </c>
      <c r="M77" s="32"/>
      <c r="N77" s="32"/>
      <c r="O77" s="4"/>
      <c r="P77" s="4"/>
    </row>
    <row r="78" spans="2:16" customFormat="1" ht="43.5">
      <c r="B78" s="22" t="s">
        <v>242</v>
      </c>
      <c r="C78" s="67" t="s">
        <v>144</v>
      </c>
      <c r="D78" s="67" t="s">
        <v>145</v>
      </c>
      <c r="E78" s="67" t="s">
        <v>146</v>
      </c>
      <c r="G78" s="41"/>
      <c r="H78" s="29"/>
      <c r="I78" s="22" t="s">
        <v>242</v>
      </c>
      <c r="J78" s="67" t="s">
        <v>144</v>
      </c>
      <c r="K78" s="67" t="s">
        <v>145</v>
      </c>
      <c r="L78" s="67" t="s">
        <v>146</v>
      </c>
      <c r="M78" s="30"/>
      <c r="N78" s="30"/>
      <c r="O78" s="4"/>
      <c r="P78" s="4"/>
    </row>
    <row r="79" spans="2:16" customFormat="1">
      <c r="G79" s="25"/>
      <c r="H79" s="29"/>
      <c r="I79" s="32"/>
      <c r="J79" s="69"/>
      <c r="K79" s="30"/>
      <c r="L79" s="29"/>
      <c r="M79" s="29"/>
      <c r="N79" s="29"/>
      <c r="O79" s="29"/>
      <c r="P79" s="4"/>
    </row>
    <row r="80" spans="2:16" customFormat="1" ht="18" customHeight="1">
      <c r="B80" s="38" t="s">
        <v>181</v>
      </c>
      <c r="C80" s="98" t="s">
        <v>19</v>
      </c>
      <c r="D80" s="98"/>
      <c r="E80" s="98"/>
      <c r="G80" s="25"/>
      <c r="H80" s="29"/>
      <c r="I80" s="38" t="s">
        <v>182</v>
      </c>
      <c r="J80" s="98" t="s">
        <v>20</v>
      </c>
      <c r="K80" s="98"/>
      <c r="L80" s="98"/>
      <c r="M80" s="29"/>
      <c r="N80" s="29"/>
      <c r="O80" s="29"/>
      <c r="P80" s="4"/>
    </row>
    <row r="81" spans="2:16" customFormat="1" ht="29">
      <c r="B81" s="22" t="s">
        <v>243</v>
      </c>
      <c r="C81" s="67">
        <v>0.3</v>
      </c>
      <c r="D81" s="67">
        <v>0.5</v>
      </c>
      <c r="E81" s="67">
        <v>1</v>
      </c>
      <c r="G81" s="25"/>
      <c r="H81" s="34"/>
      <c r="I81" s="22" t="s">
        <v>243</v>
      </c>
      <c r="J81" s="67">
        <v>0.3</v>
      </c>
      <c r="K81" s="67">
        <v>0.5</v>
      </c>
      <c r="L81" s="67">
        <v>1</v>
      </c>
      <c r="M81" s="29"/>
      <c r="N81" s="29"/>
      <c r="O81" s="29"/>
      <c r="P81" s="4"/>
    </row>
    <row r="82" spans="2:16" customFormat="1" ht="43.5">
      <c r="B82" s="22" t="s">
        <v>242</v>
      </c>
      <c r="C82" s="67" t="s">
        <v>144</v>
      </c>
      <c r="D82" s="67" t="s">
        <v>145</v>
      </c>
      <c r="E82" s="67" t="s">
        <v>146</v>
      </c>
      <c r="H82" s="32"/>
      <c r="I82" s="22" t="s">
        <v>242</v>
      </c>
      <c r="J82" s="67" t="s">
        <v>144</v>
      </c>
      <c r="K82" s="67" t="s">
        <v>145</v>
      </c>
      <c r="L82" s="67" t="s">
        <v>146</v>
      </c>
      <c r="M82" s="32"/>
      <c r="N82" s="32"/>
      <c r="O82" s="4"/>
      <c r="P82" s="4"/>
    </row>
    <row r="83" spans="2:16" customFormat="1" ht="18.5">
      <c r="G83" s="41"/>
      <c r="H83" s="29"/>
      <c r="I83" s="32"/>
      <c r="J83" s="69"/>
      <c r="K83" s="29"/>
      <c r="L83" s="30"/>
      <c r="M83" s="30"/>
      <c r="N83" s="30"/>
      <c r="O83" s="4"/>
      <c r="P83" s="4"/>
    </row>
    <row r="84" spans="2:16" customFormat="1" ht="18" customHeight="1">
      <c r="B84" s="38" t="s">
        <v>183</v>
      </c>
      <c r="C84" s="98" t="s">
        <v>24</v>
      </c>
      <c r="D84" s="98"/>
      <c r="E84" s="98"/>
      <c r="G84" s="25"/>
      <c r="H84" s="29"/>
      <c r="I84" s="38" t="s">
        <v>184</v>
      </c>
      <c r="J84" s="98" t="s">
        <v>25</v>
      </c>
      <c r="K84" s="98"/>
      <c r="L84" s="98"/>
      <c r="M84" s="29"/>
      <c r="N84" s="29"/>
      <c r="O84" s="29"/>
      <c r="P84" s="4"/>
    </row>
    <row r="85" spans="2:16" customFormat="1" ht="29">
      <c r="B85" s="22" t="s">
        <v>243</v>
      </c>
      <c r="C85" s="67">
        <v>0.3</v>
      </c>
      <c r="D85" s="67">
        <v>0.5</v>
      </c>
      <c r="E85" s="67">
        <v>1</v>
      </c>
      <c r="G85" s="25"/>
      <c r="H85" s="34"/>
      <c r="I85" s="22" t="s">
        <v>243</v>
      </c>
      <c r="J85" s="67">
        <v>0.3</v>
      </c>
      <c r="K85" s="67">
        <v>0.5</v>
      </c>
      <c r="L85" s="67">
        <v>1</v>
      </c>
      <c r="M85" s="29"/>
      <c r="N85" s="29"/>
      <c r="O85" s="29"/>
      <c r="P85" s="4"/>
    </row>
    <row r="86" spans="2:16" customFormat="1" ht="43.5">
      <c r="B86" s="22" t="s">
        <v>242</v>
      </c>
      <c r="C86" s="67" t="s">
        <v>21</v>
      </c>
      <c r="D86" s="67" t="s">
        <v>22</v>
      </c>
      <c r="E86" s="67" t="s">
        <v>23</v>
      </c>
      <c r="H86" s="32"/>
      <c r="I86" s="22" t="s">
        <v>242</v>
      </c>
      <c r="J86" s="67" t="s">
        <v>21</v>
      </c>
      <c r="K86" s="67" t="s">
        <v>22</v>
      </c>
      <c r="L86" s="67" t="s">
        <v>23</v>
      </c>
      <c r="M86" s="32"/>
      <c r="N86" s="32"/>
      <c r="O86" s="4"/>
      <c r="P86" s="4"/>
    </row>
    <row r="87" spans="2:16" customFormat="1" ht="18.5">
      <c r="G87" s="41"/>
      <c r="H87" s="29"/>
      <c r="I87" s="32"/>
      <c r="J87" s="69"/>
      <c r="K87" s="29"/>
      <c r="L87" s="30"/>
      <c r="M87" s="30"/>
      <c r="N87" s="30"/>
      <c r="O87" s="4"/>
      <c r="P87" s="4"/>
    </row>
    <row r="88" spans="2:16" customFormat="1" ht="18" customHeight="1">
      <c r="B88" s="38" t="s">
        <v>185</v>
      </c>
      <c r="C88" s="98" t="s">
        <v>34</v>
      </c>
      <c r="D88" s="98"/>
      <c r="G88" s="25"/>
      <c r="H88" s="29"/>
      <c r="I88" s="38" t="s">
        <v>186</v>
      </c>
      <c r="J88" s="98" t="s">
        <v>30</v>
      </c>
      <c r="K88" s="98"/>
      <c r="L88" s="29"/>
      <c r="M88" s="29"/>
      <c r="N88" s="29"/>
      <c r="O88" s="29"/>
      <c r="P88" s="4"/>
    </row>
    <row r="89" spans="2:16" customFormat="1" ht="29">
      <c r="B89" s="23" t="s">
        <v>243</v>
      </c>
      <c r="C89" s="26">
        <v>0.5</v>
      </c>
      <c r="D89" s="26">
        <v>1</v>
      </c>
      <c r="G89" s="25"/>
      <c r="H89" s="34"/>
      <c r="I89" s="22" t="s">
        <v>243</v>
      </c>
      <c r="J89" s="67">
        <v>0.35</v>
      </c>
      <c r="K89" s="67">
        <v>1</v>
      </c>
      <c r="L89" s="29"/>
      <c r="M89" s="29"/>
      <c r="N89" s="29"/>
      <c r="O89" s="29"/>
      <c r="P89" s="4"/>
    </row>
    <row r="90" spans="2:16" customFormat="1" ht="43.5">
      <c r="B90" s="22" t="s">
        <v>242</v>
      </c>
      <c r="C90" s="67" t="s">
        <v>26</v>
      </c>
      <c r="D90" s="67" t="s">
        <v>27</v>
      </c>
      <c r="H90" s="32"/>
      <c r="I90" s="22" t="s">
        <v>242</v>
      </c>
      <c r="J90" s="67" t="s">
        <v>28</v>
      </c>
      <c r="K90" s="67" t="s">
        <v>29</v>
      </c>
      <c r="L90" s="32"/>
      <c r="M90" s="32"/>
      <c r="N90" s="32"/>
      <c r="O90" s="4"/>
      <c r="P90" s="4"/>
    </row>
    <row r="91" spans="2:16" customFormat="1" ht="18.5">
      <c r="F91" s="42"/>
      <c r="G91" s="41"/>
      <c r="H91" s="32"/>
      <c r="I91" s="32"/>
      <c r="J91" s="69"/>
      <c r="K91" s="29"/>
      <c r="L91" s="30"/>
      <c r="M91" s="30"/>
      <c r="N91" s="30"/>
      <c r="O91" s="4"/>
      <c r="P91" s="4"/>
    </row>
    <row r="92" spans="2:16" customFormat="1" ht="18" customHeight="1">
      <c r="B92" s="38" t="s">
        <v>187</v>
      </c>
      <c r="C92" s="98" t="s">
        <v>31</v>
      </c>
      <c r="D92" s="98"/>
      <c r="F92" s="27"/>
      <c r="G92" s="25"/>
      <c r="H92" s="32"/>
      <c r="I92" s="38" t="s">
        <v>188</v>
      </c>
      <c r="J92" s="98" t="s">
        <v>32</v>
      </c>
      <c r="K92" s="98"/>
      <c r="L92" s="29"/>
      <c r="M92" s="29"/>
      <c r="N92" s="29"/>
      <c r="O92" s="29"/>
      <c r="P92" s="4"/>
    </row>
    <row r="93" spans="2:16" customFormat="1" ht="29">
      <c r="B93" s="22" t="s">
        <v>243</v>
      </c>
      <c r="C93" s="67">
        <v>0.35</v>
      </c>
      <c r="D93" s="67">
        <v>1</v>
      </c>
      <c r="F93" s="27"/>
      <c r="G93" s="25"/>
      <c r="H93" s="32"/>
      <c r="I93" s="22" t="s">
        <v>243</v>
      </c>
      <c r="J93" s="67">
        <v>0.35</v>
      </c>
      <c r="K93" s="67">
        <v>1</v>
      </c>
      <c r="L93" s="29"/>
      <c r="M93" s="29"/>
      <c r="N93" s="29"/>
      <c r="O93" s="29"/>
      <c r="P93" s="4"/>
    </row>
    <row r="94" spans="2:16" customFormat="1" ht="43.5">
      <c r="B94" s="22" t="s">
        <v>242</v>
      </c>
      <c r="C94" s="67" t="s">
        <v>28</v>
      </c>
      <c r="D94" s="67" t="s">
        <v>29</v>
      </c>
      <c r="H94" s="32"/>
      <c r="I94" s="22" t="s">
        <v>242</v>
      </c>
      <c r="J94" s="67" t="s">
        <v>28</v>
      </c>
      <c r="K94" s="67" t="s">
        <v>29</v>
      </c>
      <c r="L94" s="32"/>
      <c r="M94" s="32"/>
      <c r="N94" s="32"/>
      <c r="O94" s="4"/>
      <c r="P94" s="4"/>
    </row>
    <row r="95" spans="2:16" customFormat="1" ht="18.5">
      <c r="F95" s="42"/>
      <c r="G95" s="41"/>
      <c r="H95" s="32"/>
      <c r="I95" s="32"/>
      <c r="J95" s="69"/>
      <c r="K95" s="29"/>
      <c r="L95" s="30"/>
      <c r="M95" s="30"/>
      <c r="N95" s="30"/>
      <c r="O95" s="4"/>
      <c r="P95" s="4"/>
    </row>
    <row r="96" spans="2:16" customFormat="1" ht="18" customHeight="1">
      <c r="B96" s="38" t="s">
        <v>189</v>
      </c>
      <c r="C96" s="98" t="s">
        <v>33</v>
      </c>
      <c r="D96" s="98"/>
      <c r="E96" s="98"/>
      <c r="F96" s="25"/>
      <c r="G96" s="25"/>
      <c r="H96" s="32"/>
      <c r="I96" s="40" t="s">
        <v>190</v>
      </c>
      <c r="J96" s="98" t="s">
        <v>39</v>
      </c>
      <c r="K96" s="98"/>
      <c r="L96" s="98"/>
      <c r="M96" s="98"/>
      <c r="N96" s="29"/>
      <c r="O96" s="29"/>
      <c r="P96" s="4"/>
    </row>
    <row r="97" spans="2:16" customFormat="1" ht="29">
      <c r="B97" s="22" t="s">
        <v>243</v>
      </c>
      <c r="C97" s="67">
        <v>0.3</v>
      </c>
      <c r="D97" s="67">
        <v>0.5</v>
      </c>
      <c r="E97" s="67">
        <v>1</v>
      </c>
      <c r="F97" s="25"/>
      <c r="G97" s="25"/>
      <c r="H97" s="32"/>
      <c r="I97" s="22" t="s">
        <v>243</v>
      </c>
      <c r="J97" s="67">
        <v>0.3</v>
      </c>
      <c r="K97" s="67">
        <v>0.5</v>
      </c>
      <c r="L97" s="67">
        <v>0.7</v>
      </c>
      <c r="M97" s="67">
        <v>1</v>
      </c>
      <c r="N97" s="29"/>
      <c r="O97" s="29"/>
      <c r="P97" s="4"/>
    </row>
    <row r="98" spans="2:16" customFormat="1" ht="43.5">
      <c r="B98" s="22" t="s">
        <v>242</v>
      </c>
      <c r="C98" s="67" t="s">
        <v>21</v>
      </c>
      <c r="D98" s="67" t="s">
        <v>22</v>
      </c>
      <c r="E98" s="67" t="s">
        <v>23</v>
      </c>
      <c r="H98" s="32"/>
      <c r="I98" s="22" t="s">
        <v>273</v>
      </c>
      <c r="J98" s="67" t="s">
        <v>36</v>
      </c>
      <c r="K98" s="67" t="s">
        <v>8</v>
      </c>
      <c r="L98" s="67" t="s">
        <v>37</v>
      </c>
      <c r="M98" s="67" t="s">
        <v>38</v>
      </c>
      <c r="N98" s="32"/>
      <c r="O98" s="4"/>
      <c r="P98" s="4"/>
    </row>
    <row r="99" spans="2:16" customFormat="1">
      <c r="H99" s="32"/>
      <c r="I99" s="32"/>
      <c r="J99" s="69"/>
      <c r="K99" s="32"/>
      <c r="L99" s="32"/>
      <c r="M99" s="32"/>
      <c r="N99" s="32"/>
      <c r="O99" s="4"/>
      <c r="P99" s="4"/>
    </row>
    <row r="100" spans="2:16" customFormat="1" ht="18" customHeight="1">
      <c r="B100" s="38" t="s">
        <v>191</v>
      </c>
      <c r="C100" s="98" t="s">
        <v>40</v>
      </c>
      <c r="D100" s="98"/>
      <c r="E100" s="98"/>
      <c r="F100" s="98"/>
      <c r="H100" s="32"/>
      <c r="I100" s="38" t="s">
        <v>192</v>
      </c>
      <c r="J100" s="98" t="s">
        <v>44</v>
      </c>
      <c r="K100" s="98"/>
      <c r="L100" s="98"/>
      <c r="M100" s="98"/>
      <c r="N100" s="32"/>
      <c r="O100" s="4"/>
      <c r="P100" s="4"/>
    </row>
    <row r="101" spans="2:16" customFormat="1" ht="29">
      <c r="B101" s="22" t="s">
        <v>243</v>
      </c>
      <c r="C101" s="67">
        <v>0.3</v>
      </c>
      <c r="D101" s="67">
        <v>0.5</v>
      </c>
      <c r="E101" s="67">
        <v>0.7</v>
      </c>
      <c r="F101" s="67">
        <v>1</v>
      </c>
      <c r="G101" s="41"/>
      <c r="H101" s="29"/>
      <c r="I101" s="22" t="s">
        <v>243</v>
      </c>
      <c r="J101" s="67">
        <v>0.3</v>
      </c>
      <c r="K101" s="67">
        <v>0.5</v>
      </c>
      <c r="L101" s="67">
        <v>0.7</v>
      </c>
      <c r="M101" s="67">
        <v>1</v>
      </c>
      <c r="N101" s="30"/>
      <c r="O101" s="4"/>
      <c r="P101" s="4"/>
    </row>
    <row r="102" spans="2:16" customFormat="1" ht="43.5">
      <c r="B102" s="22" t="s">
        <v>273</v>
      </c>
      <c r="C102" s="67" t="s">
        <v>36</v>
      </c>
      <c r="D102" s="67" t="s">
        <v>8</v>
      </c>
      <c r="E102" s="67" t="s">
        <v>37</v>
      </c>
      <c r="F102" s="67" t="s">
        <v>38</v>
      </c>
      <c r="G102" s="25"/>
      <c r="H102" s="29"/>
      <c r="I102" s="22" t="s">
        <v>273</v>
      </c>
      <c r="J102" s="67" t="s">
        <v>274</v>
      </c>
      <c r="K102" s="67" t="s">
        <v>275</v>
      </c>
      <c r="L102" s="67" t="s">
        <v>42</v>
      </c>
      <c r="M102" s="67" t="s">
        <v>43</v>
      </c>
      <c r="N102" s="29"/>
      <c r="O102" s="29"/>
      <c r="P102" s="4"/>
    </row>
    <row r="103" spans="2:16" customFormat="1">
      <c r="H103" s="29"/>
      <c r="I103" s="29"/>
      <c r="J103" s="69"/>
      <c r="K103" s="30"/>
      <c r="L103" s="29"/>
      <c r="M103" s="29"/>
      <c r="N103" s="29"/>
      <c r="O103" s="29"/>
      <c r="P103" s="4"/>
    </row>
    <row r="104" spans="2:16" customFormat="1" ht="18" customHeight="1">
      <c r="B104" s="38" t="s">
        <v>193</v>
      </c>
      <c r="C104" s="98" t="s">
        <v>46</v>
      </c>
      <c r="D104" s="98"/>
      <c r="E104" s="98"/>
      <c r="F104" s="98"/>
      <c r="H104" s="32"/>
      <c r="I104" s="38" t="s">
        <v>194</v>
      </c>
      <c r="J104" s="98" t="s">
        <v>46</v>
      </c>
      <c r="K104" s="98"/>
      <c r="L104" s="98"/>
      <c r="M104" s="98"/>
      <c r="N104" s="32"/>
      <c r="O104" s="4"/>
      <c r="P104" s="4"/>
    </row>
    <row r="105" spans="2:16" customFormat="1" ht="29">
      <c r="B105" s="22" t="s">
        <v>243</v>
      </c>
      <c r="C105" s="67">
        <v>0.15</v>
      </c>
      <c r="D105" s="67">
        <v>0.3</v>
      </c>
      <c r="E105" s="67">
        <v>0.4</v>
      </c>
      <c r="F105" s="67">
        <v>0.6</v>
      </c>
      <c r="H105" s="32"/>
      <c r="I105" s="22" t="s">
        <v>243</v>
      </c>
      <c r="J105" s="67">
        <v>0.15</v>
      </c>
      <c r="K105" s="67">
        <v>0.3</v>
      </c>
      <c r="L105" s="67">
        <v>0.4</v>
      </c>
      <c r="M105" s="67">
        <v>0.6</v>
      </c>
      <c r="N105" s="32"/>
      <c r="O105" s="4"/>
      <c r="P105" s="4"/>
    </row>
    <row r="106" spans="2:16" customFormat="1" ht="43.5">
      <c r="B106" s="22" t="s">
        <v>273</v>
      </c>
      <c r="C106" s="67" t="s">
        <v>147</v>
      </c>
      <c r="D106" s="67" t="s">
        <v>148</v>
      </c>
      <c r="E106" s="67" t="s">
        <v>149</v>
      </c>
      <c r="F106" s="67" t="s">
        <v>150</v>
      </c>
      <c r="H106" s="32"/>
      <c r="I106" s="22" t="s">
        <v>273</v>
      </c>
      <c r="J106" s="67" t="s">
        <v>147</v>
      </c>
      <c r="K106" s="67" t="s">
        <v>148</v>
      </c>
      <c r="L106" s="67" t="s">
        <v>149</v>
      </c>
      <c r="M106" s="67" t="s">
        <v>150</v>
      </c>
      <c r="N106" s="32"/>
      <c r="O106" s="4"/>
      <c r="P106" s="4"/>
    </row>
    <row r="107" spans="2:16" customFormat="1">
      <c r="H107" s="29"/>
      <c r="I107" s="29"/>
      <c r="J107" s="69"/>
      <c r="K107" s="30"/>
      <c r="L107" s="29"/>
      <c r="M107" s="29"/>
      <c r="N107" s="29"/>
      <c r="O107" s="29"/>
      <c r="P107" s="4"/>
    </row>
    <row r="108" spans="2:16" customFormat="1" ht="18" customHeight="1">
      <c r="B108" s="38" t="s">
        <v>195</v>
      </c>
      <c r="C108" s="98" t="s">
        <v>46</v>
      </c>
      <c r="D108" s="98"/>
      <c r="E108" s="98"/>
      <c r="F108" s="98"/>
      <c r="H108" s="32"/>
      <c r="I108" s="38" t="s">
        <v>196</v>
      </c>
      <c r="J108" s="98" t="s">
        <v>47</v>
      </c>
      <c r="K108" s="98"/>
      <c r="L108" s="98"/>
      <c r="M108" s="98"/>
      <c r="N108" s="32"/>
      <c r="O108" s="4"/>
      <c r="P108" s="4"/>
    </row>
    <row r="109" spans="2:16" customFormat="1" ht="29">
      <c r="B109" s="22" t="s">
        <v>243</v>
      </c>
      <c r="C109" s="67">
        <v>0.15</v>
      </c>
      <c r="D109" s="67">
        <v>0.3</v>
      </c>
      <c r="E109" s="67">
        <v>0.4</v>
      </c>
      <c r="F109" s="67">
        <v>0.6</v>
      </c>
      <c r="H109" s="32"/>
      <c r="I109" s="22" t="s">
        <v>243</v>
      </c>
      <c r="J109" s="67">
        <v>0.15</v>
      </c>
      <c r="K109" s="67">
        <v>0.3</v>
      </c>
      <c r="L109" s="67">
        <v>0.4</v>
      </c>
      <c r="M109" s="67">
        <v>0.6</v>
      </c>
      <c r="N109" s="32"/>
      <c r="O109" s="4"/>
      <c r="P109" s="4"/>
    </row>
    <row r="110" spans="2:16" customFormat="1" ht="43.5">
      <c r="B110" s="22" t="s">
        <v>273</v>
      </c>
      <c r="C110" s="67" t="s">
        <v>147</v>
      </c>
      <c r="D110" s="67" t="s">
        <v>148</v>
      </c>
      <c r="E110" s="67" t="s">
        <v>149</v>
      </c>
      <c r="F110" s="67" t="s">
        <v>150</v>
      </c>
      <c r="H110" s="32"/>
      <c r="I110" s="22" t="s">
        <v>273</v>
      </c>
      <c r="J110" s="67" t="s">
        <v>147</v>
      </c>
      <c r="K110" s="67" t="s">
        <v>148</v>
      </c>
      <c r="L110" s="67" t="s">
        <v>149</v>
      </c>
      <c r="M110" s="67" t="s">
        <v>150</v>
      </c>
      <c r="N110" s="32"/>
      <c r="O110" s="4"/>
      <c r="P110" s="4"/>
    </row>
    <row r="111" spans="2:16" customFormat="1">
      <c r="H111" s="29"/>
      <c r="I111" s="29"/>
      <c r="J111" s="69"/>
      <c r="K111" s="30"/>
      <c r="L111" s="29"/>
      <c r="M111" s="29"/>
      <c r="N111" s="29"/>
      <c r="O111" s="29"/>
      <c r="P111" s="4"/>
    </row>
    <row r="112" spans="2:16" customFormat="1" ht="18" customHeight="1">
      <c r="B112" s="38" t="s">
        <v>197</v>
      </c>
      <c r="C112" s="98" t="s">
        <v>48</v>
      </c>
      <c r="D112" s="98"/>
      <c r="E112" s="98"/>
      <c r="F112" s="98"/>
      <c r="H112" s="32"/>
      <c r="I112" s="38" t="s">
        <v>198</v>
      </c>
      <c r="J112" s="98" t="s">
        <v>48</v>
      </c>
      <c r="K112" s="98"/>
      <c r="L112" s="98"/>
      <c r="M112" s="98"/>
      <c r="N112" s="32"/>
      <c r="O112" s="4"/>
      <c r="P112" s="4"/>
    </row>
    <row r="113" spans="2:16" customFormat="1" ht="29">
      <c r="B113" s="22" t="s">
        <v>243</v>
      </c>
      <c r="C113" s="67">
        <v>0.15</v>
      </c>
      <c r="D113" s="67">
        <v>0.3</v>
      </c>
      <c r="E113" s="67">
        <v>0.4</v>
      </c>
      <c r="F113" s="67">
        <v>0.6</v>
      </c>
      <c r="H113" s="32"/>
      <c r="I113" s="22" t="s">
        <v>243</v>
      </c>
      <c r="J113" s="67">
        <v>0.15</v>
      </c>
      <c r="K113" s="67">
        <v>0.3</v>
      </c>
      <c r="L113" s="67">
        <v>0.4</v>
      </c>
      <c r="M113" s="67">
        <v>0.6</v>
      </c>
      <c r="N113" s="32"/>
      <c r="O113" s="4"/>
      <c r="P113" s="4"/>
    </row>
    <row r="114" spans="2:16" customFormat="1" ht="43.5">
      <c r="B114" s="22" t="s">
        <v>273</v>
      </c>
      <c r="C114" s="67" t="s">
        <v>147</v>
      </c>
      <c r="D114" s="67" t="s">
        <v>148</v>
      </c>
      <c r="E114" s="67" t="s">
        <v>149</v>
      </c>
      <c r="F114" s="67" t="s">
        <v>150</v>
      </c>
      <c r="H114" s="32"/>
      <c r="I114" s="22" t="s">
        <v>273</v>
      </c>
      <c r="J114" s="67" t="s">
        <v>147</v>
      </c>
      <c r="K114" s="67" t="s">
        <v>148</v>
      </c>
      <c r="L114" s="67" t="s">
        <v>149</v>
      </c>
      <c r="M114" s="67" t="s">
        <v>150</v>
      </c>
      <c r="N114" s="32"/>
      <c r="O114" s="4"/>
      <c r="P114" s="4"/>
    </row>
    <row r="115" spans="2:16" customFormat="1">
      <c r="H115" s="29"/>
      <c r="I115" s="29"/>
      <c r="J115" s="69"/>
      <c r="K115" s="30"/>
      <c r="L115" s="29"/>
      <c r="M115" s="29"/>
      <c r="N115" s="29"/>
      <c r="O115" s="29"/>
      <c r="P115" s="4"/>
    </row>
    <row r="116" spans="2:16" customFormat="1" ht="18" customHeight="1">
      <c r="B116" s="38" t="s">
        <v>199</v>
      </c>
      <c r="C116" s="98" t="s">
        <v>50</v>
      </c>
      <c r="D116" s="98"/>
      <c r="E116" s="98"/>
      <c r="H116" s="32"/>
      <c r="I116" s="38" t="s">
        <v>200</v>
      </c>
      <c r="J116" s="98" t="s">
        <v>51</v>
      </c>
      <c r="K116" s="98"/>
      <c r="L116" s="98"/>
      <c r="M116" s="32"/>
      <c r="N116" s="32"/>
      <c r="O116" s="4"/>
      <c r="P116" s="4"/>
    </row>
    <row r="117" spans="2:16" customFormat="1" ht="29">
      <c r="B117" s="22" t="s">
        <v>243</v>
      </c>
      <c r="C117" s="67">
        <v>0.3</v>
      </c>
      <c r="D117" s="67">
        <v>0.5</v>
      </c>
      <c r="E117" s="67">
        <v>1</v>
      </c>
      <c r="H117" s="32"/>
      <c r="I117" s="22" t="s">
        <v>243</v>
      </c>
      <c r="J117" s="67">
        <v>0.3</v>
      </c>
      <c r="K117" s="67">
        <v>0.5</v>
      </c>
      <c r="L117" s="67">
        <v>1</v>
      </c>
      <c r="M117" s="32"/>
      <c r="N117" s="32"/>
      <c r="O117" s="4"/>
      <c r="P117" s="4"/>
    </row>
    <row r="118" spans="2:16" customFormat="1" ht="43.5">
      <c r="B118" s="22" t="s">
        <v>273</v>
      </c>
      <c r="C118" s="67" t="s">
        <v>21</v>
      </c>
      <c r="D118" s="67" t="s">
        <v>151</v>
      </c>
      <c r="E118" s="67" t="s">
        <v>152</v>
      </c>
      <c r="H118" s="32"/>
      <c r="I118" s="22" t="s">
        <v>273</v>
      </c>
      <c r="J118" s="67" t="s">
        <v>21</v>
      </c>
      <c r="K118" s="67" t="s">
        <v>151</v>
      </c>
      <c r="L118" s="67" t="s">
        <v>152</v>
      </c>
      <c r="M118" s="32"/>
      <c r="N118" s="32"/>
      <c r="O118" s="4"/>
      <c r="P118" s="4"/>
    </row>
    <row r="119" spans="2:16" customFormat="1">
      <c r="G119" s="25"/>
      <c r="H119" s="29"/>
      <c r="I119" s="32"/>
      <c r="J119" s="69"/>
      <c r="K119" s="30"/>
      <c r="L119" s="29"/>
      <c r="M119" s="29"/>
      <c r="N119" s="29"/>
      <c r="O119" s="29"/>
      <c r="P119" s="4"/>
    </row>
    <row r="120" spans="2:16" customFormat="1" ht="18" customHeight="1">
      <c r="B120" s="38" t="s">
        <v>201</v>
      </c>
      <c r="C120" s="98" t="s">
        <v>52</v>
      </c>
      <c r="D120" s="98"/>
      <c r="E120" s="98"/>
      <c r="H120" s="32"/>
      <c r="I120" s="38" t="s">
        <v>202</v>
      </c>
      <c r="J120" s="98" t="s">
        <v>53</v>
      </c>
      <c r="K120" s="98"/>
      <c r="L120" s="98"/>
      <c r="M120" s="32"/>
      <c r="N120" s="32"/>
      <c r="O120" s="4"/>
      <c r="P120" s="4"/>
    </row>
    <row r="121" spans="2:16" customFormat="1" ht="29">
      <c r="B121" s="22" t="s">
        <v>243</v>
      </c>
      <c r="C121" s="67">
        <v>0.3</v>
      </c>
      <c r="D121" s="67">
        <v>0.5</v>
      </c>
      <c r="E121" s="67">
        <v>1</v>
      </c>
      <c r="H121" s="32"/>
      <c r="I121" s="22" t="s">
        <v>243</v>
      </c>
      <c r="J121" s="67">
        <v>0.3</v>
      </c>
      <c r="K121" s="67">
        <v>0.5</v>
      </c>
      <c r="L121" s="67">
        <v>1</v>
      </c>
      <c r="M121" s="32"/>
      <c r="N121" s="32"/>
      <c r="O121" s="4"/>
      <c r="P121" s="4"/>
    </row>
    <row r="122" spans="2:16" customFormat="1" ht="43.5">
      <c r="B122" s="22" t="s">
        <v>273</v>
      </c>
      <c r="C122" s="67" t="s">
        <v>21</v>
      </c>
      <c r="D122" s="67" t="s">
        <v>151</v>
      </c>
      <c r="E122" s="67" t="s">
        <v>152</v>
      </c>
      <c r="H122" s="32"/>
      <c r="I122" s="22" t="s">
        <v>273</v>
      </c>
      <c r="J122" s="67" t="s">
        <v>21</v>
      </c>
      <c r="K122" s="67" t="s">
        <v>151</v>
      </c>
      <c r="L122" s="67" t="s">
        <v>152</v>
      </c>
      <c r="M122" s="32"/>
      <c r="N122" s="32"/>
      <c r="O122" s="4"/>
      <c r="P122" s="4"/>
    </row>
    <row r="123" spans="2:16" customFormat="1">
      <c r="G123" s="25"/>
      <c r="H123" s="29"/>
      <c r="I123" s="32"/>
      <c r="J123" s="69"/>
      <c r="K123" s="30"/>
      <c r="L123" s="29"/>
      <c r="M123" s="29"/>
      <c r="N123" s="29"/>
      <c r="O123" s="29"/>
      <c r="P123" s="4"/>
    </row>
    <row r="124" spans="2:16" customFormat="1" ht="18" customHeight="1">
      <c r="B124" s="38" t="s">
        <v>203</v>
      </c>
      <c r="C124" s="98" t="s">
        <v>54</v>
      </c>
      <c r="D124" s="98"/>
      <c r="E124" s="98"/>
      <c r="H124" s="32"/>
      <c r="I124" s="38" t="s">
        <v>204</v>
      </c>
      <c r="J124" s="98" t="s">
        <v>53</v>
      </c>
      <c r="K124" s="98"/>
      <c r="L124" s="98"/>
      <c r="M124" s="32"/>
      <c r="N124" s="32"/>
      <c r="O124" s="4"/>
      <c r="P124" s="4"/>
    </row>
    <row r="125" spans="2:16" customFormat="1" ht="29">
      <c r="B125" s="22" t="s">
        <v>243</v>
      </c>
      <c r="C125" s="67">
        <v>0.3</v>
      </c>
      <c r="D125" s="67">
        <v>0.5</v>
      </c>
      <c r="E125" s="67">
        <v>1</v>
      </c>
      <c r="H125" s="32"/>
      <c r="I125" s="22" t="s">
        <v>243</v>
      </c>
      <c r="J125" s="67">
        <v>0.3</v>
      </c>
      <c r="K125" s="67">
        <v>0.5</v>
      </c>
      <c r="L125" s="67">
        <v>1</v>
      </c>
      <c r="M125" s="32"/>
      <c r="N125" s="32"/>
      <c r="O125" s="4"/>
      <c r="P125" s="4"/>
    </row>
    <row r="126" spans="2:16" customFormat="1" ht="43.5">
      <c r="B126" s="22" t="s">
        <v>273</v>
      </c>
      <c r="C126" s="67" t="s">
        <v>21</v>
      </c>
      <c r="D126" s="67" t="s">
        <v>151</v>
      </c>
      <c r="E126" s="67" t="s">
        <v>152</v>
      </c>
      <c r="H126" s="32"/>
      <c r="I126" s="22" t="s">
        <v>273</v>
      </c>
      <c r="J126" s="67" t="s">
        <v>21</v>
      </c>
      <c r="K126" s="67" t="s">
        <v>151</v>
      </c>
      <c r="L126" s="67" t="s">
        <v>152</v>
      </c>
      <c r="M126" s="32"/>
      <c r="N126" s="32"/>
      <c r="O126" s="4"/>
      <c r="P126" s="4"/>
    </row>
    <row r="127" spans="2:16" customFormat="1">
      <c r="G127" s="25"/>
      <c r="H127" s="29"/>
      <c r="I127" s="32"/>
      <c r="J127" s="69"/>
      <c r="K127" s="30"/>
      <c r="L127" s="29"/>
      <c r="M127" s="29"/>
      <c r="N127" s="29"/>
      <c r="O127" s="29"/>
      <c r="P127" s="4"/>
    </row>
    <row r="128" spans="2:16" customFormat="1" ht="18" customHeight="1">
      <c r="B128" s="38" t="s">
        <v>205</v>
      </c>
      <c r="C128" s="98" t="s">
        <v>57</v>
      </c>
      <c r="D128" s="98"/>
      <c r="E128" s="98"/>
      <c r="H128" s="32"/>
      <c r="I128" s="38" t="s">
        <v>206</v>
      </c>
      <c r="J128" s="98" t="s">
        <v>58</v>
      </c>
      <c r="K128" s="98"/>
      <c r="L128" s="98"/>
      <c r="M128" s="32"/>
      <c r="N128" s="32"/>
      <c r="O128" s="4"/>
      <c r="P128" s="4"/>
    </row>
    <row r="129" spans="2:16" customFormat="1" ht="29">
      <c r="B129" s="22" t="s">
        <v>243</v>
      </c>
      <c r="C129" s="67">
        <v>0.3</v>
      </c>
      <c r="D129" s="67">
        <v>0.5</v>
      </c>
      <c r="E129" s="67">
        <v>1</v>
      </c>
      <c r="H129" s="32"/>
      <c r="I129" s="22" t="s">
        <v>243</v>
      </c>
      <c r="J129" s="67">
        <v>0.3</v>
      </c>
      <c r="K129" s="67">
        <v>0.5</v>
      </c>
      <c r="L129" s="67">
        <v>1</v>
      </c>
      <c r="M129" s="32"/>
      <c r="N129" s="32"/>
      <c r="O129" s="4"/>
      <c r="P129" s="4"/>
    </row>
    <row r="130" spans="2:16" customFormat="1" ht="43.5">
      <c r="B130" s="22" t="s">
        <v>273</v>
      </c>
      <c r="C130" s="67" t="s">
        <v>55</v>
      </c>
      <c r="D130" s="67" t="s">
        <v>56</v>
      </c>
      <c r="E130" s="67" t="s">
        <v>37</v>
      </c>
      <c r="H130" s="32"/>
      <c r="I130" s="22" t="s">
        <v>273</v>
      </c>
      <c r="J130" s="67" t="s">
        <v>55</v>
      </c>
      <c r="K130" s="67" t="s">
        <v>56</v>
      </c>
      <c r="L130" s="67" t="s">
        <v>37</v>
      </c>
      <c r="M130" s="32"/>
      <c r="N130" s="32"/>
      <c r="O130" s="4"/>
      <c r="P130" s="4"/>
    </row>
    <row r="131" spans="2:16" customFormat="1">
      <c r="G131" s="25"/>
      <c r="H131" s="29"/>
      <c r="I131" s="32"/>
      <c r="J131" s="69"/>
      <c r="K131" s="30"/>
      <c r="L131" s="29"/>
      <c r="M131" s="29"/>
      <c r="N131" s="29"/>
      <c r="O131" s="29"/>
      <c r="P131" s="4"/>
    </row>
    <row r="132" spans="2:16" customFormat="1" ht="18" customHeight="1">
      <c r="B132" s="38" t="s">
        <v>207</v>
      </c>
      <c r="C132" s="98" t="s">
        <v>60</v>
      </c>
      <c r="D132" s="98"/>
      <c r="E132" s="98"/>
      <c r="H132" s="32"/>
      <c r="I132" s="38" t="s">
        <v>208</v>
      </c>
      <c r="J132" s="98" t="s">
        <v>61</v>
      </c>
      <c r="K132" s="98"/>
      <c r="L132" s="98"/>
      <c r="M132" s="32"/>
      <c r="N132" s="32"/>
      <c r="O132" s="4"/>
      <c r="P132" s="4"/>
    </row>
    <row r="133" spans="2:16" customFormat="1" ht="29">
      <c r="B133" s="22" t="s">
        <v>243</v>
      </c>
      <c r="C133" s="67">
        <v>0.3</v>
      </c>
      <c r="D133" s="67">
        <v>0.5</v>
      </c>
      <c r="E133" s="67">
        <v>1</v>
      </c>
      <c r="H133" s="32"/>
      <c r="I133" s="22" t="s">
        <v>243</v>
      </c>
      <c r="J133" s="67">
        <v>0.3</v>
      </c>
      <c r="K133" s="67">
        <v>0.5</v>
      </c>
      <c r="L133" s="67">
        <v>1</v>
      </c>
      <c r="M133" s="32"/>
      <c r="N133" s="32"/>
      <c r="O133" s="4"/>
      <c r="P133" s="4"/>
    </row>
    <row r="134" spans="2:16" customFormat="1" ht="43.5">
      <c r="B134" s="22" t="s">
        <v>273</v>
      </c>
      <c r="C134" s="67" t="s">
        <v>153</v>
      </c>
      <c r="D134" s="67" t="s">
        <v>154</v>
      </c>
      <c r="E134" s="67" t="s">
        <v>155</v>
      </c>
      <c r="H134" s="32"/>
      <c r="I134" s="22" t="s">
        <v>273</v>
      </c>
      <c r="J134" s="67" t="s">
        <v>153</v>
      </c>
      <c r="K134" s="67" t="s">
        <v>154</v>
      </c>
      <c r="L134" s="67" t="s">
        <v>155</v>
      </c>
      <c r="M134" s="32"/>
      <c r="N134" s="32"/>
      <c r="O134" s="4"/>
      <c r="P134" s="4"/>
    </row>
    <row r="135" spans="2:16" customFormat="1">
      <c r="G135" s="25"/>
      <c r="H135" s="34"/>
      <c r="I135" s="32"/>
      <c r="J135" s="69"/>
      <c r="K135" s="30"/>
      <c r="L135" s="29"/>
      <c r="M135" s="29"/>
      <c r="N135" s="29"/>
      <c r="O135" s="29"/>
      <c r="P135" s="4"/>
    </row>
    <row r="136" spans="2:16" customFormat="1" ht="18" customHeight="1">
      <c r="B136" s="38" t="s">
        <v>209</v>
      </c>
      <c r="C136" s="98" t="s">
        <v>62</v>
      </c>
      <c r="D136" s="98"/>
      <c r="E136" s="98"/>
      <c r="H136" s="32"/>
      <c r="I136" s="38" t="s">
        <v>210</v>
      </c>
      <c r="J136" s="98" t="s">
        <v>63</v>
      </c>
      <c r="K136" s="98"/>
      <c r="L136" s="98"/>
      <c r="M136" s="32"/>
      <c r="N136" s="32"/>
      <c r="O136" s="4"/>
      <c r="P136" s="4"/>
    </row>
    <row r="137" spans="2:16" customFormat="1" ht="29">
      <c r="B137" s="22" t="s">
        <v>243</v>
      </c>
      <c r="C137" s="67">
        <v>0.3</v>
      </c>
      <c r="D137" s="67">
        <v>0.5</v>
      </c>
      <c r="E137" s="67">
        <v>1</v>
      </c>
      <c r="H137" s="32"/>
      <c r="I137" s="22" t="s">
        <v>243</v>
      </c>
      <c r="J137" s="67">
        <v>0.3</v>
      </c>
      <c r="K137" s="67">
        <v>0.5</v>
      </c>
      <c r="L137" s="67">
        <v>1</v>
      </c>
      <c r="M137" s="32"/>
      <c r="N137" s="32"/>
      <c r="O137" s="4"/>
      <c r="P137" s="4"/>
    </row>
    <row r="138" spans="2:16" customFormat="1" ht="43.5">
      <c r="B138" s="22" t="s">
        <v>273</v>
      </c>
      <c r="C138" s="67" t="s">
        <v>153</v>
      </c>
      <c r="D138" s="67" t="s">
        <v>154</v>
      </c>
      <c r="E138" s="67" t="s">
        <v>155</v>
      </c>
      <c r="H138" s="32"/>
      <c r="I138" s="22" t="s">
        <v>273</v>
      </c>
      <c r="J138" s="67" t="s">
        <v>153</v>
      </c>
      <c r="K138" s="67" t="s">
        <v>154</v>
      </c>
      <c r="L138" s="67" t="s">
        <v>155</v>
      </c>
      <c r="M138" s="32"/>
      <c r="N138" s="32"/>
      <c r="O138" s="4"/>
      <c r="P138" s="4"/>
    </row>
    <row r="139" spans="2:16" customFormat="1" ht="18.5">
      <c r="G139" s="41"/>
      <c r="H139" s="29"/>
      <c r="I139" s="32"/>
      <c r="J139" s="69"/>
      <c r="K139" s="29"/>
      <c r="L139" s="30"/>
      <c r="M139" s="30"/>
      <c r="N139" s="30"/>
      <c r="O139" s="4"/>
      <c r="P139" s="4"/>
    </row>
    <row r="140" spans="2:16" customFormat="1" ht="18" customHeight="1">
      <c r="B140" s="38" t="s">
        <v>211</v>
      </c>
      <c r="C140" s="98" t="s">
        <v>66</v>
      </c>
      <c r="D140" s="98"/>
      <c r="E140" s="98"/>
      <c r="G140" s="41"/>
      <c r="H140" s="29"/>
      <c r="I140" s="38" t="s">
        <v>212</v>
      </c>
      <c r="J140" s="98" t="s">
        <v>67</v>
      </c>
      <c r="K140" s="98"/>
      <c r="L140" s="98"/>
      <c r="M140" s="30"/>
      <c r="N140" s="30"/>
      <c r="O140" s="4"/>
      <c r="P140" s="4"/>
    </row>
    <row r="141" spans="2:16" customFormat="1" ht="29">
      <c r="B141" s="22" t="s">
        <v>243</v>
      </c>
      <c r="C141" s="67">
        <v>0.3</v>
      </c>
      <c r="D141" s="67">
        <v>0.5</v>
      </c>
      <c r="E141" s="67">
        <v>1</v>
      </c>
      <c r="G141" s="25"/>
      <c r="H141" s="29"/>
      <c r="I141" s="22" t="s">
        <v>243</v>
      </c>
      <c r="J141" s="67">
        <v>0.3</v>
      </c>
      <c r="K141" s="67">
        <v>0.5</v>
      </c>
      <c r="L141" s="67">
        <v>1</v>
      </c>
      <c r="M141" s="29"/>
      <c r="N141" s="29"/>
      <c r="O141" s="29"/>
      <c r="P141" s="4"/>
    </row>
    <row r="142" spans="2:16" customFormat="1" ht="43.5">
      <c r="B142" s="22" t="s">
        <v>273</v>
      </c>
      <c r="C142" s="67" t="s">
        <v>65</v>
      </c>
      <c r="D142" s="67" t="s">
        <v>22</v>
      </c>
      <c r="E142" s="67" t="s">
        <v>23</v>
      </c>
      <c r="G142" s="25"/>
      <c r="H142" s="34"/>
      <c r="I142" s="22" t="s">
        <v>273</v>
      </c>
      <c r="J142" s="67" t="s">
        <v>65</v>
      </c>
      <c r="K142" s="67" t="s">
        <v>22</v>
      </c>
      <c r="L142" s="67" t="s">
        <v>23</v>
      </c>
      <c r="M142" s="29"/>
      <c r="N142" s="29"/>
      <c r="O142" s="29"/>
      <c r="P142" s="4"/>
    </row>
    <row r="143" spans="2:16" customFormat="1">
      <c r="G143" s="25"/>
      <c r="H143" s="29"/>
      <c r="I143" s="32"/>
      <c r="J143" s="69"/>
      <c r="K143" s="30"/>
      <c r="L143" s="29"/>
      <c r="M143" s="29"/>
      <c r="N143" s="29"/>
      <c r="O143" s="29"/>
      <c r="P143" s="4"/>
    </row>
    <row r="144" spans="2:16" customFormat="1" ht="18" customHeight="1">
      <c r="B144" s="38" t="s">
        <v>213</v>
      </c>
      <c r="C144" s="98" t="s">
        <v>68</v>
      </c>
      <c r="D144" s="98"/>
      <c r="E144" s="98"/>
      <c r="G144" s="25"/>
      <c r="H144" s="34"/>
      <c r="I144" s="38" t="s">
        <v>214</v>
      </c>
      <c r="J144" s="98" t="s">
        <v>73</v>
      </c>
      <c r="K144" s="98"/>
      <c r="L144" s="98"/>
      <c r="M144" s="29"/>
      <c r="N144" s="29"/>
      <c r="O144" s="29"/>
      <c r="P144" s="4"/>
    </row>
    <row r="145" spans="2:16" customFormat="1" ht="29">
      <c r="B145" s="22" t="s">
        <v>243</v>
      </c>
      <c r="C145" s="67">
        <v>0.3</v>
      </c>
      <c r="D145" s="67">
        <v>0.5</v>
      </c>
      <c r="E145" s="67">
        <v>1</v>
      </c>
      <c r="H145" s="32"/>
      <c r="I145" s="22" t="s">
        <v>243</v>
      </c>
      <c r="J145" s="67">
        <v>0.3</v>
      </c>
      <c r="K145" s="67">
        <v>0.5</v>
      </c>
      <c r="L145" s="67">
        <v>0.95</v>
      </c>
      <c r="M145" s="32"/>
      <c r="N145" s="32"/>
      <c r="O145" s="4"/>
      <c r="P145" s="4"/>
    </row>
    <row r="146" spans="2:16" customFormat="1" ht="43.5">
      <c r="B146" s="22" t="s">
        <v>273</v>
      </c>
      <c r="C146" s="67" t="s">
        <v>65</v>
      </c>
      <c r="D146" s="67" t="s">
        <v>22</v>
      </c>
      <c r="E146" s="67" t="s">
        <v>23</v>
      </c>
      <c r="H146" s="32"/>
      <c r="I146" s="22" t="s">
        <v>273</v>
      </c>
      <c r="J146" s="67" t="s">
        <v>70</v>
      </c>
      <c r="K146" s="67" t="s">
        <v>71</v>
      </c>
      <c r="L146" s="67" t="s">
        <v>72</v>
      </c>
      <c r="M146" s="32"/>
      <c r="N146" s="32"/>
      <c r="O146" s="4"/>
      <c r="P146" s="4"/>
    </row>
    <row r="147" spans="2:16" customFormat="1">
      <c r="G147" s="25"/>
      <c r="H147" s="34"/>
      <c r="I147" s="32"/>
      <c r="J147" s="69"/>
      <c r="K147" s="30"/>
      <c r="L147" s="29"/>
      <c r="M147" s="29"/>
      <c r="N147" s="29"/>
      <c r="O147" s="29"/>
      <c r="P147" s="4"/>
    </row>
    <row r="148" spans="2:16" customFormat="1" ht="18" customHeight="1">
      <c r="B148" s="38" t="s">
        <v>215</v>
      </c>
      <c r="C148" s="98" t="s">
        <v>74</v>
      </c>
      <c r="D148" s="98"/>
      <c r="E148" s="98"/>
      <c r="G148" s="25"/>
      <c r="H148" s="35"/>
      <c r="I148" s="38" t="s">
        <v>216</v>
      </c>
      <c r="J148" s="98" t="s">
        <v>76</v>
      </c>
      <c r="K148" s="98"/>
      <c r="L148" s="98"/>
      <c r="M148" s="29"/>
      <c r="N148" s="29"/>
      <c r="O148" s="29"/>
      <c r="P148" s="4"/>
    </row>
    <row r="149" spans="2:16" customFormat="1" ht="29">
      <c r="B149" s="22" t="s">
        <v>243</v>
      </c>
      <c r="C149" s="67">
        <v>0.3</v>
      </c>
      <c r="D149" s="67">
        <v>0.5</v>
      </c>
      <c r="E149" s="67">
        <v>0.95</v>
      </c>
      <c r="H149" s="32"/>
      <c r="I149" s="22" t="s">
        <v>243</v>
      </c>
      <c r="J149" s="67">
        <v>0.3</v>
      </c>
      <c r="K149" s="67">
        <v>0.5</v>
      </c>
      <c r="L149" s="67">
        <v>1</v>
      </c>
      <c r="M149" s="32"/>
      <c r="N149" s="32"/>
      <c r="O149" s="4"/>
      <c r="P149" s="4"/>
    </row>
    <row r="150" spans="2:16" customFormat="1" ht="43.5">
      <c r="B150" s="22" t="s">
        <v>273</v>
      </c>
      <c r="C150" s="67" t="s">
        <v>70</v>
      </c>
      <c r="D150" s="67" t="s">
        <v>71</v>
      </c>
      <c r="E150" s="67" t="s">
        <v>72</v>
      </c>
      <c r="H150" s="32"/>
      <c r="I150" s="22" t="s">
        <v>273</v>
      </c>
      <c r="J150" s="67" t="s">
        <v>153</v>
      </c>
      <c r="K150" s="67" t="s">
        <v>154</v>
      </c>
      <c r="L150" s="67" t="s">
        <v>155</v>
      </c>
      <c r="M150" s="32"/>
      <c r="N150" s="32"/>
      <c r="O150" s="4"/>
      <c r="P150" s="4"/>
    </row>
    <row r="151" spans="2:16" customFormat="1">
      <c r="G151" s="25"/>
      <c r="H151" s="29"/>
      <c r="I151" s="32"/>
      <c r="J151" s="69"/>
      <c r="K151" s="30"/>
      <c r="L151" s="29"/>
      <c r="M151" s="29"/>
      <c r="N151" s="29"/>
      <c r="O151" s="29"/>
      <c r="P151" s="4"/>
    </row>
    <row r="152" spans="2:16" customFormat="1" ht="18" customHeight="1">
      <c r="B152" s="38" t="s">
        <v>217</v>
      </c>
      <c r="C152" s="98" t="s">
        <v>77</v>
      </c>
      <c r="D152" s="98"/>
      <c r="E152" s="98"/>
      <c r="G152" s="25"/>
      <c r="H152" s="29"/>
      <c r="I152" s="38" t="s">
        <v>218</v>
      </c>
      <c r="J152" s="98" t="s">
        <v>78</v>
      </c>
      <c r="K152" s="98"/>
      <c r="L152" s="98"/>
      <c r="M152" s="29"/>
      <c r="N152" s="29"/>
      <c r="O152" s="29"/>
      <c r="P152" s="4"/>
    </row>
    <row r="153" spans="2:16" customFormat="1" ht="29">
      <c r="B153" s="22" t="s">
        <v>243</v>
      </c>
      <c r="C153" s="67">
        <v>0.3</v>
      </c>
      <c r="D153" s="67">
        <v>0.5</v>
      </c>
      <c r="E153" s="67">
        <v>1</v>
      </c>
      <c r="H153" s="32"/>
      <c r="I153" s="22" t="s">
        <v>243</v>
      </c>
      <c r="J153" s="67">
        <v>0.3</v>
      </c>
      <c r="K153" s="67">
        <v>0.5</v>
      </c>
      <c r="L153" s="67">
        <v>1</v>
      </c>
      <c r="M153" s="32"/>
      <c r="N153" s="32"/>
      <c r="O153" s="4"/>
      <c r="P153" s="4"/>
    </row>
    <row r="154" spans="2:16" customFormat="1" ht="43.5">
      <c r="B154" s="22" t="s">
        <v>273</v>
      </c>
      <c r="C154" s="67" t="s">
        <v>153</v>
      </c>
      <c r="D154" s="67" t="s">
        <v>154</v>
      </c>
      <c r="E154" s="67" t="s">
        <v>155</v>
      </c>
      <c r="H154" s="32"/>
      <c r="I154" s="22" t="s">
        <v>273</v>
      </c>
      <c r="J154" s="67" t="s">
        <v>153</v>
      </c>
      <c r="K154" s="67" t="s">
        <v>154</v>
      </c>
      <c r="L154" s="67" t="s">
        <v>155</v>
      </c>
      <c r="M154" s="32"/>
      <c r="N154" s="32"/>
      <c r="O154" s="4"/>
      <c r="P154" s="4"/>
    </row>
    <row r="155" spans="2:16" customFormat="1">
      <c r="G155" s="25"/>
      <c r="H155" s="29"/>
      <c r="I155" s="32"/>
      <c r="J155" s="69"/>
      <c r="K155" s="30"/>
      <c r="L155" s="29"/>
      <c r="M155" s="29"/>
      <c r="N155" s="29"/>
      <c r="O155" s="29"/>
      <c r="P155" s="4"/>
    </row>
    <row r="156" spans="2:16" customFormat="1" ht="18" customHeight="1">
      <c r="B156" s="38" t="s">
        <v>219</v>
      </c>
      <c r="C156" s="98" t="s">
        <v>80</v>
      </c>
      <c r="D156" s="98"/>
      <c r="E156" s="98"/>
      <c r="G156" s="25"/>
      <c r="H156" s="29"/>
      <c r="I156" s="38" t="s">
        <v>220</v>
      </c>
      <c r="J156" s="98" t="s">
        <v>80</v>
      </c>
      <c r="K156" s="98"/>
      <c r="L156" s="98"/>
      <c r="M156" s="29"/>
      <c r="N156" s="29"/>
      <c r="O156" s="29"/>
      <c r="P156" s="4"/>
    </row>
    <row r="157" spans="2:16" customFormat="1" ht="29">
      <c r="B157" s="22" t="s">
        <v>243</v>
      </c>
      <c r="C157" s="67">
        <v>0.3</v>
      </c>
      <c r="D157" s="67">
        <v>0.5</v>
      </c>
      <c r="E157" s="67">
        <v>1</v>
      </c>
      <c r="H157" s="32"/>
      <c r="I157" s="22" t="s">
        <v>243</v>
      </c>
      <c r="J157" s="67">
        <v>0.3</v>
      </c>
      <c r="K157" s="67">
        <v>0.5</v>
      </c>
      <c r="L157" s="67">
        <v>1</v>
      </c>
      <c r="M157" s="32"/>
      <c r="N157" s="32"/>
      <c r="O157" s="4"/>
      <c r="P157" s="4"/>
    </row>
    <row r="158" spans="2:16" customFormat="1" ht="43.5">
      <c r="B158" s="22" t="s">
        <v>273</v>
      </c>
      <c r="C158" s="67" t="s">
        <v>153</v>
      </c>
      <c r="D158" s="67" t="s">
        <v>154</v>
      </c>
      <c r="E158" s="67" t="s">
        <v>155</v>
      </c>
      <c r="H158" s="32"/>
      <c r="I158" s="22" t="s">
        <v>273</v>
      </c>
      <c r="J158" s="67" t="s">
        <v>153</v>
      </c>
      <c r="K158" s="67" t="s">
        <v>154</v>
      </c>
      <c r="L158" s="67" t="s">
        <v>155</v>
      </c>
      <c r="M158" s="32"/>
      <c r="N158" s="32"/>
      <c r="O158" s="4"/>
      <c r="P158" s="4"/>
    </row>
    <row r="159" spans="2:16" customFormat="1">
      <c r="G159" s="25"/>
      <c r="H159" s="29"/>
      <c r="I159" s="32"/>
      <c r="J159" s="69"/>
      <c r="K159" s="30"/>
      <c r="L159" s="29"/>
      <c r="M159" s="29"/>
      <c r="N159" s="29"/>
      <c r="O159" s="29"/>
      <c r="P159" s="4"/>
    </row>
    <row r="160" spans="2:16" customFormat="1" ht="18" customHeight="1">
      <c r="B160" s="38" t="s">
        <v>221</v>
      </c>
      <c r="C160" s="98" t="s">
        <v>82</v>
      </c>
      <c r="D160" s="98"/>
      <c r="E160" s="98"/>
      <c r="G160" s="25"/>
      <c r="H160" s="29"/>
      <c r="I160" s="38" t="s">
        <v>222</v>
      </c>
      <c r="J160" s="98" t="s">
        <v>97</v>
      </c>
      <c r="K160" s="98"/>
      <c r="L160" s="98"/>
      <c r="M160" s="29"/>
      <c r="N160" s="29"/>
      <c r="O160" s="29"/>
      <c r="P160" s="4"/>
    </row>
    <row r="161" spans="2:16" customFormat="1" ht="29">
      <c r="B161" s="22" t="s">
        <v>243</v>
      </c>
      <c r="C161" s="67">
        <v>0.3</v>
      </c>
      <c r="D161" s="67">
        <v>0.5</v>
      </c>
      <c r="E161" s="67">
        <v>1</v>
      </c>
      <c r="H161" s="32"/>
      <c r="I161" s="22" t="s">
        <v>243</v>
      </c>
      <c r="J161" s="67">
        <v>0.3</v>
      </c>
      <c r="K161" s="67">
        <v>0.5</v>
      </c>
      <c r="L161" s="67">
        <v>0.9</v>
      </c>
      <c r="M161" s="32"/>
      <c r="N161" s="32"/>
      <c r="O161" s="4"/>
      <c r="P161" s="4"/>
    </row>
    <row r="162" spans="2:16" customFormat="1" ht="43.5">
      <c r="B162" s="22" t="s">
        <v>273</v>
      </c>
      <c r="C162" s="67" t="s">
        <v>153</v>
      </c>
      <c r="D162" s="67" t="s">
        <v>154</v>
      </c>
      <c r="E162" s="67" t="s">
        <v>155</v>
      </c>
      <c r="H162" s="32"/>
      <c r="I162" s="22" t="s">
        <v>242</v>
      </c>
      <c r="J162" s="67" t="s">
        <v>84</v>
      </c>
      <c r="K162" s="67" t="s">
        <v>85</v>
      </c>
      <c r="L162" s="67" t="s">
        <v>86</v>
      </c>
      <c r="M162" s="32"/>
      <c r="N162" s="32"/>
      <c r="O162" s="4"/>
      <c r="P162" s="4"/>
    </row>
    <row r="163" spans="2:16" customFormat="1">
      <c r="G163" s="25"/>
      <c r="H163" s="34"/>
      <c r="I163" s="32"/>
      <c r="J163" s="69"/>
      <c r="K163" s="30"/>
      <c r="L163" s="29"/>
      <c r="M163" s="29"/>
      <c r="N163" s="29"/>
      <c r="O163" s="29"/>
      <c r="P163" s="4"/>
    </row>
    <row r="164" spans="2:16" customFormat="1" ht="18" customHeight="1">
      <c r="B164" s="38" t="s">
        <v>223</v>
      </c>
      <c r="C164" s="98" t="s">
        <v>98</v>
      </c>
      <c r="D164" s="98"/>
      <c r="E164" s="98"/>
      <c r="G164" s="25"/>
      <c r="H164" s="29"/>
      <c r="I164" s="38" t="s">
        <v>224</v>
      </c>
      <c r="J164" s="98" t="s">
        <v>90</v>
      </c>
      <c r="K164" s="98"/>
      <c r="L164" s="98"/>
      <c r="M164" s="29"/>
      <c r="N164" s="29"/>
      <c r="O164" s="29"/>
      <c r="P164" s="4"/>
    </row>
    <row r="165" spans="2:16" customFormat="1" ht="29">
      <c r="B165" s="22" t="s">
        <v>243</v>
      </c>
      <c r="C165" s="67">
        <v>0.3</v>
      </c>
      <c r="D165" s="67">
        <v>0.5</v>
      </c>
      <c r="E165" s="67">
        <v>0.9</v>
      </c>
      <c r="H165" s="32"/>
      <c r="I165" s="22" t="s">
        <v>243</v>
      </c>
      <c r="J165" s="67">
        <v>0.3</v>
      </c>
      <c r="K165" s="67">
        <v>0.5</v>
      </c>
      <c r="L165" s="67">
        <v>1</v>
      </c>
      <c r="M165" s="32"/>
      <c r="N165" s="32"/>
      <c r="O165" s="4"/>
      <c r="P165" s="4"/>
    </row>
    <row r="166" spans="2:16" customFormat="1" ht="43.5">
      <c r="B166" s="22" t="s">
        <v>242</v>
      </c>
      <c r="C166" s="67" t="s">
        <v>87</v>
      </c>
      <c r="D166" s="67" t="s">
        <v>88</v>
      </c>
      <c r="E166" s="67" t="s">
        <v>89</v>
      </c>
      <c r="H166" s="32"/>
      <c r="I166" s="22" t="s">
        <v>242</v>
      </c>
      <c r="J166" s="67" t="s">
        <v>84</v>
      </c>
      <c r="K166" s="67" t="s">
        <v>85</v>
      </c>
      <c r="L166" s="67" t="s">
        <v>86</v>
      </c>
      <c r="M166" s="32"/>
      <c r="N166" s="32"/>
      <c r="O166" s="4"/>
      <c r="P166" s="4"/>
    </row>
    <row r="167" spans="2:16" customFormat="1">
      <c r="G167" s="25"/>
      <c r="H167" s="34"/>
      <c r="I167" s="37"/>
      <c r="J167" s="69"/>
      <c r="K167" s="30"/>
      <c r="L167" s="29"/>
      <c r="M167" s="29"/>
      <c r="N167" s="29"/>
      <c r="O167" s="29"/>
      <c r="P167" s="4"/>
    </row>
    <row r="168" spans="2:16" customFormat="1" ht="18" customHeight="1">
      <c r="B168" s="38" t="s">
        <v>225</v>
      </c>
      <c r="C168" s="98" t="s">
        <v>91</v>
      </c>
      <c r="D168" s="98"/>
      <c r="E168" s="98"/>
      <c r="G168" s="25"/>
      <c r="H168" s="36"/>
      <c r="I168" s="38" t="s">
        <v>226</v>
      </c>
      <c r="J168" s="98" t="s">
        <v>99</v>
      </c>
      <c r="K168" s="98"/>
      <c r="L168" s="98"/>
      <c r="M168" s="29"/>
      <c r="N168" s="29"/>
      <c r="O168" s="29"/>
      <c r="P168" s="4"/>
    </row>
    <row r="169" spans="2:16" customFormat="1" ht="29">
      <c r="B169" s="22" t="s">
        <v>243</v>
      </c>
      <c r="C169" s="67">
        <v>0.3</v>
      </c>
      <c r="D169" s="67">
        <v>0.5</v>
      </c>
      <c r="E169" s="67">
        <v>0.9</v>
      </c>
      <c r="H169" s="37"/>
      <c r="I169" s="22" t="s">
        <v>243</v>
      </c>
      <c r="J169" s="67">
        <v>0.3</v>
      </c>
      <c r="K169" s="67">
        <v>0.5</v>
      </c>
      <c r="L169" s="67">
        <v>0.9</v>
      </c>
      <c r="M169" s="32"/>
      <c r="N169" s="32"/>
      <c r="O169" s="4"/>
      <c r="P169" s="4"/>
    </row>
    <row r="170" spans="2:16" customFormat="1" ht="43.5">
      <c r="B170" s="22" t="s">
        <v>242</v>
      </c>
      <c r="C170" s="67" t="s">
        <v>84</v>
      </c>
      <c r="D170" s="67" t="s">
        <v>85</v>
      </c>
      <c r="E170" s="67" t="s">
        <v>86</v>
      </c>
      <c r="H170" s="32"/>
      <c r="I170" s="22" t="s">
        <v>242</v>
      </c>
      <c r="J170" s="67" t="s">
        <v>87</v>
      </c>
      <c r="K170" s="67" t="s">
        <v>88</v>
      </c>
      <c r="L170" s="67" t="s">
        <v>89</v>
      </c>
      <c r="M170" s="32"/>
      <c r="N170" s="32"/>
      <c r="O170" s="4"/>
      <c r="P170" s="4"/>
    </row>
    <row r="171" spans="2:16" customFormat="1">
      <c r="H171" s="32"/>
      <c r="I171" s="32"/>
      <c r="J171" s="69"/>
      <c r="K171" s="32"/>
      <c r="L171" s="32"/>
      <c r="M171" s="32"/>
      <c r="N171" s="32"/>
      <c r="O171" s="4"/>
      <c r="P171" s="4"/>
    </row>
    <row r="172" spans="2:16" customFormat="1" ht="18" customHeight="1">
      <c r="B172" s="38" t="s">
        <v>227</v>
      </c>
      <c r="C172" s="98" t="s">
        <v>100</v>
      </c>
      <c r="D172" s="98"/>
      <c r="E172" s="98"/>
      <c r="G172" s="41"/>
      <c r="H172" s="34"/>
      <c r="I172" s="47" t="s">
        <v>240</v>
      </c>
      <c r="J172" s="107" t="s">
        <v>93</v>
      </c>
      <c r="K172" s="107"/>
      <c r="L172" s="107"/>
      <c r="M172" s="30"/>
      <c r="N172" s="30"/>
      <c r="O172" s="4"/>
      <c r="P172" s="4"/>
    </row>
    <row r="173" spans="2:16" customFormat="1" ht="29">
      <c r="B173" s="22" t="s">
        <v>243</v>
      </c>
      <c r="C173" s="67">
        <v>0.3</v>
      </c>
      <c r="D173" s="67">
        <v>0.5</v>
      </c>
      <c r="E173" s="67">
        <v>1</v>
      </c>
      <c r="G173" s="25"/>
      <c r="H173" s="34"/>
      <c r="I173" s="46"/>
      <c r="J173" s="70"/>
      <c r="K173" s="30"/>
      <c r="L173" s="29"/>
      <c r="M173" s="29"/>
      <c r="N173" s="29"/>
      <c r="O173" s="29"/>
      <c r="P173" s="4"/>
    </row>
    <row r="174" spans="2:16" customFormat="1" ht="43.5">
      <c r="B174" s="22" t="s">
        <v>242</v>
      </c>
      <c r="C174" s="67" t="s">
        <v>84</v>
      </c>
      <c r="D174" s="67" t="s">
        <v>85</v>
      </c>
      <c r="E174" s="67" t="s">
        <v>86</v>
      </c>
      <c r="G174" s="25"/>
      <c r="I174" s="3"/>
      <c r="J174" s="4"/>
      <c r="K174" s="1"/>
      <c r="L174" s="29"/>
      <c r="M174" s="29"/>
      <c r="N174" s="29"/>
      <c r="O174" s="29"/>
      <c r="P174" s="4"/>
    </row>
    <row r="175" spans="2:16" customFormat="1">
      <c r="J175" s="1"/>
      <c r="K175" s="1"/>
      <c r="L175" s="32"/>
      <c r="M175" s="32"/>
      <c r="N175" s="32"/>
      <c r="O175" s="4"/>
      <c r="P175" s="4"/>
    </row>
    <row r="176" spans="2:16" customFormat="1" ht="18.5">
      <c r="B176" s="47" t="s">
        <v>241</v>
      </c>
      <c r="C176" s="107" t="s">
        <v>94</v>
      </c>
      <c r="D176" s="107"/>
      <c r="I176" s="47" t="s">
        <v>241</v>
      </c>
      <c r="J176" s="107" t="s">
        <v>93</v>
      </c>
      <c r="K176" s="107"/>
    </row>
    <row r="177" spans="2:11" customFormat="1">
      <c r="B177" s="48" t="s">
        <v>101</v>
      </c>
      <c r="C177" s="49">
        <v>14.5</v>
      </c>
      <c r="D177" s="49">
        <v>19</v>
      </c>
      <c r="I177" s="48" t="s">
        <v>101</v>
      </c>
      <c r="J177" s="49">
        <v>15</v>
      </c>
      <c r="K177" s="49">
        <v>25</v>
      </c>
    </row>
    <row r="178" spans="2:11">
      <c r="B178" s="20"/>
      <c r="C178" s="20"/>
      <c r="D178" s="20"/>
      <c r="E178" s="102"/>
      <c r="F178" s="103"/>
      <c r="I178" s="3"/>
    </row>
    <row r="179" spans="2:11">
      <c r="E179" s="102"/>
      <c r="F179" s="103"/>
    </row>
    <row r="180" spans="2:11">
      <c r="C180" s="9"/>
      <c r="D180" s="4"/>
      <c r="E180" s="10"/>
      <c r="F180" s="10"/>
      <c r="G180" s="10"/>
    </row>
    <row r="181" spans="2:11">
      <c r="C181" s="9"/>
      <c r="D181" s="4"/>
      <c r="E181" s="10"/>
      <c r="F181" s="10"/>
      <c r="G181" s="10"/>
    </row>
  </sheetData>
  <sheetProtection password="CC5D" sheet="1" objects="1" scenarios="1"/>
  <customSheetViews>
    <customSheetView guid="{76FAB5F5-1BFA-48DB-9CCA-968BD0D70877}" scale="70">
      <selection sqref="A1:N1"/>
      <pageMargins left="0.7" right="0.7" top="0.75" bottom="0.75" header="0.3" footer="0.3"/>
      <pageSetup paperSize="9" orientation="portrait" r:id="rId1"/>
    </customSheetView>
  </customSheetViews>
  <mergeCells count="80">
    <mergeCell ref="J144:L144"/>
    <mergeCell ref="J168:L168"/>
    <mergeCell ref="J172:L172"/>
    <mergeCell ref="J176:K176"/>
    <mergeCell ref="J148:L148"/>
    <mergeCell ref="J152:L152"/>
    <mergeCell ref="J156:L156"/>
    <mergeCell ref="J160:L160"/>
    <mergeCell ref="J164:L164"/>
    <mergeCell ref="J124:L124"/>
    <mergeCell ref="J128:L128"/>
    <mergeCell ref="J132:L132"/>
    <mergeCell ref="J136:L136"/>
    <mergeCell ref="J140:L140"/>
    <mergeCell ref="J100:M100"/>
    <mergeCell ref="J108:M108"/>
    <mergeCell ref="J112:M112"/>
    <mergeCell ref="J116:L116"/>
    <mergeCell ref="J120:L120"/>
    <mergeCell ref="J80:L80"/>
    <mergeCell ref="J84:L84"/>
    <mergeCell ref="J88:K88"/>
    <mergeCell ref="J92:K92"/>
    <mergeCell ref="J96:M96"/>
    <mergeCell ref="C128:E128"/>
    <mergeCell ref="C132:E132"/>
    <mergeCell ref="C136:E136"/>
    <mergeCell ref="C64:G64"/>
    <mergeCell ref="C176:D176"/>
    <mergeCell ref="C68:E68"/>
    <mergeCell ref="C72:E72"/>
    <mergeCell ref="C76:E76"/>
    <mergeCell ref="C80:E80"/>
    <mergeCell ref="C84:E84"/>
    <mergeCell ref="C92:D92"/>
    <mergeCell ref="C96:E96"/>
    <mergeCell ref="C108:F108"/>
    <mergeCell ref="C164:E164"/>
    <mergeCell ref="C168:E168"/>
    <mergeCell ref="C172:E172"/>
    <mergeCell ref="E178:E179"/>
    <mergeCell ref="F178:F179"/>
    <mergeCell ref="C140:E140"/>
    <mergeCell ref="C144:E144"/>
    <mergeCell ref="C148:E148"/>
    <mergeCell ref="C152:E152"/>
    <mergeCell ref="C156:E156"/>
    <mergeCell ref="C160:E160"/>
    <mergeCell ref="A1:L1"/>
    <mergeCell ref="C116:E116"/>
    <mergeCell ref="C120:E120"/>
    <mergeCell ref="C124:E124"/>
    <mergeCell ref="C112:F112"/>
    <mergeCell ref="C100:F100"/>
    <mergeCell ref="C104:F104"/>
    <mergeCell ref="J104:M104"/>
    <mergeCell ref="C88:D88"/>
    <mergeCell ref="H52:I52"/>
    <mergeCell ref="H53:I53"/>
    <mergeCell ref="H54:I54"/>
    <mergeCell ref="J64:L64"/>
    <mergeCell ref="J68:L68"/>
    <mergeCell ref="J72:L72"/>
    <mergeCell ref="J76:L76"/>
    <mergeCell ref="D52:F52"/>
    <mergeCell ref="D53:F53"/>
    <mergeCell ref="D54:F54"/>
    <mergeCell ref="A9:L9"/>
    <mergeCell ref="A2:L2"/>
    <mergeCell ref="A3:L3"/>
    <mergeCell ref="A4:L4"/>
    <mergeCell ref="A5:L5"/>
    <mergeCell ref="A6:L6"/>
    <mergeCell ref="A7:L7"/>
    <mergeCell ref="D62:F62"/>
    <mergeCell ref="D56:F56"/>
    <mergeCell ref="D57:F57"/>
    <mergeCell ref="D58:F58"/>
    <mergeCell ref="D60:F60"/>
    <mergeCell ref="D61:F61"/>
  </mergeCells>
  <dataValidations count="1">
    <dataValidation type="list" allowBlank="1" showInputMessage="1" showErrorMessage="1" sqref="B12:B16">
      <formula1>INDIRECT("F_" &amp; $A12)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Данные!$A$1:$A$81</xm:f>
          </x14:formula1>
          <xm:sqref>A12:A16</xm:sqref>
        </x14:dataValidation>
        <x14:dataValidation type="list" allowBlank="1" showInputMessage="1" showErrorMessage="1">
          <x14:formula1>
            <xm:f>Данные!$E$2:$E$35</xm:f>
          </x14:formula1>
          <xm:sqref>D12:D16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164"/>
  <sheetViews>
    <sheetView workbookViewId="0"/>
  </sheetViews>
  <sheetFormatPr defaultRowHeight="14.5"/>
  <cols>
    <col min="1" max="1" width="4" bestFit="1" customWidth="1"/>
    <col min="2" max="2" width="5" bestFit="1" customWidth="1"/>
    <col min="4" max="4" width="6.90625" bestFit="1" customWidth="1"/>
    <col min="5" max="5" width="43.1796875" customWidth="1"/>
    <col min="6" max="6" width="7.81640625" bestFit="1" customWidth="1"/>
    <col min="7" max="7" width="5.453125" bestFit="1" customWidth="1"/>
    <col min="9" max="9" width="8.1796875" style="39" bestFit="1" customWidth="1"/>
    <col min="10" max="10" width="42.90625" style="39" customWidth="1"/>
    <col min="11" max="11" width="9.81640625" style="24" bestFit="1" customWidth="1"/>
    <col min="12" max="12" width="6" style="54" bestFit="1" customWidth="1"/>
    <col min="13" max="13" width="8.81640625" style="54" bestFit="1" customWidth="1"/>
    <col min="14" max="16" width="5" style="54" bestFit="1" customWidth="1"/>
    <col min="18" max="18" width="8.90625" style="56"/>
    <col min="19" max="19" width="7.36328125" style="57" bestFit="1" customWidth="1"/>
  </cols>
  <sheetData>
    <row r="1" spans="1:19" ht="29">
      <c r="A1" s="12">
        <v>1</v>
      </c>
      <c r="B1" s="5">
        <v>0.05</v>
      </c>
      <c r="D1" s="12" t="s">
        <v>137</v>
      </c>
      <c r="E1" s="12" t="s">
        <v>102</v>
      </c>
      <c r="F1" s="12" t="s">
        <v>138</v>
      </c>
      <c r="G1" s="12" t="s">
        <v>139</v>
      </c>
      <c r="I1" s="38" t="s">
        <v>1</v>
      </c>
      <c r="J1" s="38" t="s">
        <v>2</v>
      </c>
      <c r="K1" s="22" t="s">
        <v>243</v>
      </c>
      <c r="L1" s="53">
        <v>0.05</v>
      </c>
      <c r="M1" s="53">
        <v>0.1</v>
      </c>
      <c r="N1" s="53">
        <v>0.25</v>
      </c>
      <c r="O1" s="53">
        <v>0.6</v>
      </c>
      <c r="P1" s="53">
        <v>0.95</v>
      </c>
      <c r="R1" s="62" t="s">
        <v>142</v>
      </c>
      <c r="S1" s="63" t="s">
        <v>269</v>
      </c>
    </row>
    <row r="2" spans="1:19" ht="29">
      <c r="A2" s="12">
        <v>2</v>
      </c>
      <c r="B2" s="5">
        <v>0.1</v>
      </c>
      <c r="D2" s="11">
        <v>1</v>
      </c>
      <c r="E2" s="6" t="s">
        <v>103</v>
      </c>
      <c r="F2" s="6">
        <v>130</v>
      </c>
      <c r="G2" s="6">
        <v>10</v>
      </c>
      <c r="I2" s="12">
        <v>101</v>
      </c>
      <c r="J2" s="7" t="s">
        <v>5</v>
      </c>
      <c r="K2" s="8" t="s">
        <v>6</v>
      </c>
      <c r="L2" s="50">
        <v>80</v>
      </c>
      <c r="M2" s="50">
        <v>90</v>
      </c>
      <c r="N2" s="50">
        <v>130</v>
      </c>
      <c r="O2" s="50">
        <v>167</v>
      </c>
      <c r="P2" s="50">
        <v>230</v>
      </c>
      <c r="R2" s="58">
        <v>0</v>
      </c>
      <c r="S2" s="59">
        <v>0</v>
      </c>
    </row>
    <row r="3" spans="1:19" ht="29">
      <c r="A3" s="12">
        <v>3</v>
      </c>
      <c r="B3" s="5">
        <v>0.15</v>
      </c>
      <c r="D3" s="11">
        <v>2</v>
      </c>
      <c r="E3" s="6" t="s">
        <v>122</v>
      </c>
      <c r="F3" s="6">
        <v>150</v>
      </c>
      <c r="G3" s="6">
        <v>10</v>
      </c>
      <c r="I3" s="38" t="s">
        <v>1</v>
      </c>
      <c r="J3" s="38" t="s">
        <v>2</v>
      </c>
      <c r="K3" s="22" t="s">
        <v>243</v>
      </c>
      <c r="L3" s="53">
        <v>0.3</v>
      </c>
      <c r="M3" s="53">
        <v>0.5</v>
      </c>
      <c r="N3" s="53">
        <v>1</v>
      </c>
      <c r="O3" s="53"/>
      <c r="P3" s="53"/>
      <c r="R3" s="60">
        <v>50000</v>
      </c>
      <c r="S3" s="61">
        <v>0.03</v>
      </c>
    </row>
    <row r="4" spans="1:19" ht="29">
      <c r="A4" s="12">
        <v>4</v>
      </c>
      <c r="B4" s="5">
        <v>0.25</v>
      </c>
      <c r="D4" s="11">
        <v>3</v>
      </c>
      <c r="E4" s="6" t="s">
        <v>123</v>
      </c>
      <c r="F4" s="6">
        <v>160</v>
      </c>
      <c r="G4" s="6">
        <v>10</v>
      </c>
      <c r="I4" s="12">
        <v>102</v>
      </c>
      <c r="J4" s="7" t="s">
        <v>12</v>
      </c>
      <c r="K4" s="8" t="s">
        <v>6</v>
      </c>
      <c r="L4" s="16">
        <v>374</v>
      </c>
      <c r="M4" s="16">
        <v>481</v>
      </c>
      <c r="N4" s="16">
        <v>710</v>
      </c>
      <c r="O4" s="16"/>
      <c r="P4" s="16"/>
      <c r="R4" s="58">
        <v>100000</v>
      </c>
      <c r="S4" s="59">
        <v>0.05</v>
      </c>
    </row>
    <row r="5" spans="1:19" ht="29">
      <c r="A5" s="12">
        <v>5</v>
      </c>
      <c r="B5" s="5">
        <v>0.3</v>
      </c>
      <c r="D5" s="11">
        <v>4</v>
      </c>
      <c r="E5" s="6" t="s">
        <v>124</v>
      </c>
      <c r="F5" s="6">
        <v>170</v>
      </c>
      <c r="G5" s="6">
        <v>10</v>
      </c>
      <c r="I5" s="38" t="s">
        <v>1</v>
      </c>
      <c r="J5" s="38" t="s">
        <v>2</v>
      </c>
      <c r="K5" s="22" t="s">
        <v>243</v>
      </c>
      <c r="L5" s="53">
        <v>0.3</v>
      </c>
      <c r="M5" s="53">
        <v>0.5</v>
      </c>
      <c r="N5" s="53">
        <v>1</v>
      </c>
      <c r="O5" s="53"/>
      <c r="P5" s="53"/>
      <c r="R5" s="58">
        <v>300000</v>
      </c>
      <c r="S5" s="59">
        <v>7.0000000000000007E-2</v>
      </c>
    </row>
    <row r="6" spans="1:19" ht="29">
      <c r="A6" s="12">
        <v>6</v>
      </c>
      <c r="B6" s="5">
        <v>0.35</v>
      </c>
      <c r="D6" s="11">
        <v>5</v>
      </c>
      <c r="E6" s="6" t="s">
        <v>104</v>
      </c>
      <c r="F6" s="6">
        <v>260</v>
      </c>
      <c r="G6" s="6">
        <v>10</v>
      </c>
      <c r="I6" s="12">
        <v>103</v>
      </c>
      <c r="J6" s="7" t="s">
        <v>14</v>
      </c>
      <c r="K6" s="8" t="s">
        <v>6</v>
      </c>
      <c r="L6" s="16">
        <v>392</v>
      </c>
      <c r="M6" s="16">
        <v>498</v>
      </c>
      <c r="N6" s="16">
        <v>727</v>
      </c>
      <c r="O6" s="16"/>
      <c r="P6" s="16"/>
      <c r="R6" s="58">
        <v>500000</v>
      </c>
      <c r="S6" s="59">
        <v>0.08</v>
      </c>
    </row>
    <row r="7" spans="1:19" ht="29">
      <c r="A7" s="12">
        <v>7</v>
      </c>
      <c r="B7" s="5">
        <v>0.4</v>
      </c>
      <c r="D7" s="11">
        <v>6</v>
      </c>
      <c r="E7" s="6" t="s">
        <v>125</v>
      </c>
      <c r="F7" s="6">
        <v>200</v>
      </c>
      <c r="G7" s="6">
        <v>10</v>
      </c>
      <c r="I7" s="38" t="s">
        <v>1</v>
      </c>
      <c r="J7" s="38" t="s">
        <v>2</v>
      </c>
      <c r="K7" s="22" t="s">
        <v>243</v>
      </c>
      <c r="L7" s="53">
        <v>0.3</v>
      </c>
      <c r="M7" s="53">
        <v>0.5</v>
      </c>
      <c r="N7" s="53">
        <v>1</v>
      </c>
      <c r="O7" s="53"/>
      <c r="P7" s="53"/>
      <c r="R7" s="58">
        <v>1000000</v>
      </c>
      <c r="S7" s="59">
        <v>0.1</v>
      </c>
    </row>
    <row r="8" spans="1:19" ht="29">
      <c r="A8" s="12">
        <v>8</v>
      </c>
      <c r="B8" s="5">
        <v>0.5</v>
      </c>
      <c r="D8" s="11">
        <v>7</v>
      </c>
      <c r="E8" s="6" t="s">
        <v>126</v>
      </c>
      <c r="F8" s="6">
        <v>200</v>
      </c>
      <c r="G8" s="6">
        <v>10</v>
      </c>
      <c r="I8" s="12">
        <v>204</v>
      </c>
      <c r="J8" s="7" t="s">
        <v>15</v>
      </c>
      <c r="K8" s="8" t="s">
        <v>6</v>
      </c>
      <c r="L8" s="16">
        <v>477</v>
      </c>
      <c r="M8" s="16">
        <v>626</v>
      </c>
      <c r="N8" s="16">
        <v>983</v>
      </c>
      <c r="O8" s="16"/>
      <c r="P8" s="16"/>
    </row>
    <row r="9" spans="1:19" ht="29">
      <c r="A9" s="12">
        <v>9</v>
      </c>
      <c r="B9" s="5">
        <v>0.6</v>
      </c>
      <c r="D9" s="11">
        <v>8</v>
      </c>
      <c r="E9" s="6" t="s">
        <v>105</v>
      </c>
      <c r="F9" s="6">
        <v>250</v>
      </c>
      <c r="G9" s="6">
        <v>10</v>
      </c>
      <c r="I9" s="38" t="s">
        <v>1</v>
      </c>
      <c r="J9" s="38" t="s">
        <v>2</v>
      </c>
      <c r="K9" s="22" t="s">
        <v>243</v>
      </c>
      <c r="L9" s="53">
        <v>0.3</v>
      </c>
      <c r="M9" s="53">
        <v>0.5</v>
      </c>
      <c r="N9" s="53">
        <v>1</v>
      </c>
      <c r="O9" s="53"/>
      <c r="P9" s="53"/>
    </row>
    <row r="10" spans="1:19" ht="29">
      <c r="A10" s="12">
        <v>10</v>
      </c>
      <c r="B10" s="5">
        <v>0.7</v>
      </c>
      <c r="D10" s="11">
        <v>9</v>
      </c>
      <c r="E10" s="6" t="s">
        <v>127</v>
      </c>
      <c r="F10" s="6">
        <v>220</v>
      </c>
      <c r="G10" s="6">
        <v>10</v>
      </c>
      <c r="I10" s="12">
        <v>205</v>
      </c>
      <c r="J10" s="7" t="s">
        <v>16</v>
      </c>
      <c r="K10" s="8" t="s">
        <v>6</v>
      </c>
      <c r="L10" s="16">
        <v>443</v>
      </c>
      <c r="M10" s="16">
        <v>575</v>
      </c>
      <c r="N10" s="16">
        <v>915</v>
      </c>
      <c r="O10" s="16"/>
      <c r="P10" s="16"/>
    </row>
    <row r="11" spans="1:19" ht="29">
      <c r="A11" s="12">
        <v>11</v>
      </c>
      <c r="B11" s="5">
        <v>0.9</v>
      </c>
      <c r="D11" s="11">
        <v>10</v>
      </c>
      <c r="E11" s="6" t="s">
        <v>128</v>
      </c>
      <c r="F11" s="6">
        <v>230</v>
      </c>
      <c r="G11" s="6">
        <v>10</v>
      </c>
      <c r="I11" s="38" t="s">
        <v>1</v>
      </c>
      <c r="J11" s="38" t="s">
        <v>2</v>
      </c>
      <c r="K11" s="22" t="s">
        <v>243</v>
      </c>
      <c r="L11" s="53">
        <v>0.3</v>
      </c>
      <c r="M11" s="53">
        <v>0.5</v>
      </c>
      <c r="N11" s="53">
        <v>1</v>
      </c>
      <c r="O11" s="53"/>
      <c r="P11" s="53"/>
    </row>
    <row r="12" spans="1:19" ht="29">
      <c r="A12" s="12">
        <v>12</v>
      </c>
      <c r="B12" s="5">
        <v>0.95</v>
      </c>
      <c r="D12" s="11">
        <v>11</v>
      </c>
      <c r="E12" s="6" t="s">
        <v>129</v>
      </c>
      <c r="F12" s="6">
        <v>250</v>
      </c>
      <c r="G12" s="6">
        <v>10</v>
      </c>
      <c r="I12" s="12">
        <v>206</v>
      </c>
      <c r="J12" s="7" t="s">
        <v>17</v>
      </c>
      <c r="K12" s="8" t="s">
        <v>6</v>
      </c>
      <c r="L12" s="16">
        <v>443</v>
      </c>
      <c r="M12" s="16">
        <v>575</v>
      </c>
      <c r="N12" s="16">
        <v>915</v>
      </c>
      <c r="O12" s="16"/>
      <c r="P12" s="16"/>
    </row>
    <row r="13" spans="1:19" ht="29">
      <c r="A13" s="12">
        <v>20</v>
      </c>
      <c r="B13" s="5">
        <v>1</v>
      </c>
      <c r="D13" s="11">
        <v>12</v>
      </c>
      <c r="E13" s="6" t="s">
        <v>106</v>
      </c>
      <c r="F13" s="6">
        <v>300</v>
      </c>
      <c r="G13" s="6">
        <v>10</v>
      </c>
      <c r="I13" s="38" t="s">
        <v>1</v>
      </c>
      <c r="J13" s="38" t="s">
        <v>2</v>
      </c>
      <c r="K13" s="22" t="s">
        <v>243</v>
      </c>
      <c r="L13" s="53">
        <v>0.3</v>
      </c>
      <c r="M13" s="53">
        <v>0.5</v>
      </c>
      <c r="N13" s="53">
        <v>1</v>
      </c>
      <c r="O13" s="53"/>
      <c r="P13" s="53"/>
    </row>
    <row r="14" spans="1:19" ht="29">
      <c r="A14" s="12">
        <v>21</v>
      </c>
      <c r="D14" s="11">
        <v>13</v>
      </c>
      <c r="E14" s="6" t="s">
        <v>130</v>
      </c>
      <c r="F14" s="6">
        <v>260</v>
      </c>
      <c r="G14" s="6">
        <v>10</v>
      </c>
      <c r="I14" s="12">
        <v>207</v>
      </c>
      <c r="J14" s="7" t="s">
        <v>17</v>
      </c>
      <c r="K14" s="8" t="s">
        <v>6</v>
      </c>
      <c r="L14" s="16">
        <v>443</v>
      </c>
      <c r="M14" s="16">
        <v>575</v>
      </c>
      <c r="N14" s="16">
        <v>915</v>
      </c>
      <c r="O14" s="16"/>
      <c r="P14" s="16"/>
    </row>
    <row r="15" spans="1:19" ht="29">
      <c r="A15" s="12">
        <v>22</v>
      </c>
      <c r="D15" s="11">
        <v>14</v>
      </c>
      <c r="E15" s="6" t="s">
        <v>131</v>
      </c>
      <c r="F15" s="6">
        <v>300</v>
      </c>
      <c r="G15" s="6">
        <v>10</v>
      </c>
      <c r="I15" s="38" t="s">
        <v>1</v>
      </c>
      <c r="J15" s="38" t="s">
        <v>2</v>
      </c>
      <c r="K15" s="22" t="s">
        <v>243</v>
      </c>
      <c r="L15" s="53">
        <v>0.3</v>
      </c>
      <c r="M15" s="53">
        <v>0.5</v>
      </c>
      <c r="N15" s="53">
        <v>1</v>
      </c>
      <c r="O15" s="53"/>
      <c r="P15" s="53"/>
    </row>
    <row r="16" spans="1:19" ht="29">
      <c r="A16" s="12">
        <v>23</v>
      </c>
      <c r="D16" s="11">
        <v>15</v>
      </c>
      <c r="E16" s="6" t="s">
        <v>107</v>
      </c>
      <c r="F16" s="6">
        <v>250</v>
      </c>
      <c r="G16" s="6">
        <v>10</v>
      </c>
      <c r="I16" s="12">
        <v>208</v>
      </c>
      <c r="J16" s="7" t="s">
        <v>18</v>
      </c>
      <c r="K16" s="8" t="s">
        <v>6</v>
      </c>
      <c r="L16" s="16">
        <v>392</v>
      </c>
      <c r="M16" s="16">
        <v>523</v>
      </c>
      <c r="N16" s="16">
        <v>829</v>
      </c>
      <c r="O16" s="16"/>
      <c r="P16" s="16"/>
    </row>
    <row r="17" spans="1:16" ht="29">
      <c r="A17" s="12">
        <v>24</v>
      </c>
      <c r="D17" s="11">
        <v>16</v>
      </c>
      <c r="E17" s="6" t="s">
        <v>132</v>
      </c>
      <c r="F17" s="6">
        <v>250</v>
      </c>
      <c r="G17" s="6">
        <v>10</v>
      </c>
      <c r="I17" s="38" t="s">
        <v>1</v>
      </c>
      <c r="J17" s="38" t="s">
        <v>2</v>
      </c>
      <c r="K17" s="22" t="s">
        <v>243</v>
      </c>
      <c r="L17" s="53">
        <v>0.3</v>
      </c>
      <c r="M17" s="53">
        <v>0.5</v>
      </c>
      <c r="N17" s="53">
        <v>1</v>
      </c>
      <c r="O17" s="53"/>
      <c r="P17" s="53"/>
    </row>
    <row r="18" spans="1:16" ht="29">
      <c r="A18" s="12">
        <v>25</v>
      </c>
      <c r="D18" s="11">
        <v>17</v>
      </c>
      <c r="E18" s="6" t="s">
        <v>108</v>
      </c>
      <c r="F18" s="6">
        <v>280</v>
      </c>
      <c r="G18" s="6">
        <v>10</v>
      </c>
      <c r="I18" s="12">
        <v>209</v>
      </c>
      <c r="J18" s="7" t="s">
        <v>19</v>
      </c>
      <c r="K18" s="8" t="s">
        <v>6</v>
      </c>
      <c r="L18" s="16">
        <v>443</v>
      </c>
      <c r="M18" s="16">
        <v>575</v>
      </c>
      <c r="N18" s="16">
        <v>915</v>
      </c>
      <c r="O18" s="16"/>
      <c r="P18" s="16"/>
    </row>
    <row r="19" spans="1:16" ht="29">
      <c r="A19" s="12">
        <v>26</v>
      </c>
      <c r="D19" s="11">
        <v>18</v>
      </c>
      <c r="E19" s="6" t="s">
        <v>133</v>
      </c>
      <c r="F19" s="6">
        <v>290</v>
      </c>
      <c r="G19" s="6">
        <v>10</v>
      </c>
      <c r="I19" s="38" t="s">
        <v>1</v>
      </c>
      <c r="J19" s="38" t="s">
        <v>2</v>
      </c>
      <c r="K19" s="22" t="s">
        <v>243</v>
      </c>
      <c r="L19" s="53">
        <v>0.3</v>
      </c>
      <c r="M19" s="53">
        <v>0.5</v>
      </c>
      <c r="N19" s="53">
        <v>1</v>
      </c>
      <c r="O19" s="53"/>
      <c r="P19" s="53"/>
    </row>
    <row r="20" spans="1:16" ht="29">
      <c r="A20" s="12">
        <v>30</v>
      </c>
      <c r="D20" s="11">
        <v>19</v>
      </c>
      <c r="E20" s="6" t="s">
        <v>134</v>
      </c>
      <c r="F20" s="6">
        <v>290</v>
      </c>
      <c r="G20" s="6">
        <v>10</v>
      </c>
      <c r="I20" s="12">
        <v>210</v>
      </c>
      <c r="J20" s="7" t="s">
        <v>20</v>
      </c>
      <c r="K20" s="8" t="s">
        <v>6</v>
      </c>
      <c r="L20" s="16">
        <v>340</v>
      </c>
      <c r="M20" s="16">
        <v>455</v>
      </c>
      <c r="N20" s="16">
        <v>778</v>
      </c>
      <c r="O20" s="16"/>
      <c r="P20" s="16"/>
    </row>
    <row r="21" spans="1:16" ht="29">
      <c r="A21" s="12">
        <v>31</v>
      </c>
      <c r="D21" s="11">
        <v>20</v>
      </c>
      <c r="E21" s="6" t="s">
        <v>135</v>
      </c>
      <c r="F21" s="6">
        <v>260</v>
      </c>
      <c r="G21" s="6">
        <v>10</v>
      </c>
      <c r="I21" s="38" t="s">
        <v>1</v>
      </c>
      <c r="J21" s="38" t="s">
        <v>2</v>
      </c>
      <c r="K21" s="22" t="s">
        <v>243</v>
      </c>
      <c r="L21" s="53">
        <v>0.3</v>
      </c>
      <c r="M21" s="53">
        <v>0.5</v>
      </c>
      <c r="N21" s="53">
        <v>1</v>
      </c>
      <c r="O21" s="53"/>
      <c r="P21" s="53"/>
    </row>
    <row r="22" spans="1:16" ht="29">
      <c r="A22" s="12">
        <v>32</v>
      </c>
      <c r="D22" s="11">
        <v>21</v>
      </c>
      <c r="E22" s="6" t="s">
        <v>109</v>
      </c>
      <c r="F22" s="6">
        <v>600</v>
      </c>
      <c r="G22" s="6">
        <v>10</v>
      </c>
      <c r="I22" s="12">
        <v>211</v>
      </c>
      <c r="J22" s="7" t="s">
        <v>24</v>
      </c>
      <c r="K22" s="8" t="s">
        <v>6</v>
      </c>
      <c r="L22" s="16">
        <v>332</v>
      </c>
      <c r="M22" s="16">
        <v>446</v>
      </c>
      <c r="N22" s="16">
        <v>684</v>
      </c>
      <c r="O22" s="16"/>
      <c r="P22" s="16"/>
    </row>
    <row r="23" spans="1:16" ht="29">
      <c r="A23" s="12">
        <v>101</v>
      </c>
      <c r="D23" s="11">
        <v>22</v>
      </c>
      <c r="E23" s="6" t="s">
        <v>110</v>
      </c>
      <c r="F23" s="6">
        <v>150</v>
      </c>
      <c r="G23" s="6">
        <v>10</v>
      </c>
      <c r="I23" s="38" t="s">
        <v>1</v>
      </c>
      <c r="J23" s="38" t="s">
        <v>2</v>
      </c>
      <c r="K23" s="22" t="s">
        <v>243</v>
      </c>
      <c r="L23" s="53">
        <v>0.3</v>
      </c>
      <c r="M23" s="53">
        <v>0.5</v>
      </c>
      <c r="N23" s="53">
        <v>1</v>
      </c>
      <c r="O23" s="53"/>
      <c r="P23" s="53"/>
    </row>
    <row r="24" spans="1:16" ht="29">
      <c r="A24" s="12">
        <v>102</v>
      </c>
      <c r="D24" s="11">
        <v>23</v>
      </c>
      <c r="E24" s="6" t="s">
        <v>111</v>
      </c>
      <c r="F24" s="6">
        <v>145</v>
      </c>
      <c r="G24" s="6">
        <v>10</v>
      </c>
      <c r="I24" s="12">
        <v>212</v>
      </c>
      <c r="J24" s="7" t="s">
        <v>25</v>
      </c>
      <c r="K24" s="8" t="s">
        <v>6</v>
      </c>
      <c r="L24" s="16">
        <v>434</v>
      </c>
      <c r="M24" s="16">
        <v>566</v>
      </c>
      <c r="N24" s="16">
        <v>941</v>
      </c>
      <c r="O24" s="16"/>
      <c r="P24" s="16"/>
    </row>
    <row r="25" spans="1:16" ht="29">
      <c r="A25" s="12">
        <v>103</v>
      </c>
      <c r="D25" s="11">
        <v>24</v>
      </c>
      <c r="E25" s="6" t="s">
        <v>112</v>
      </c>
      <c r="F25" s="6">
        <v>150</v>
      </c>
      <c r="G25" s="6">
        <v>10</v>
      </c>
      <c r="I25" s="38" t="s">
        <v>1</v>
      </c>
      <c r="J25" s="38" t="s">
        <v>2</v>
      </c>
      <c r="K25" s="22" t="s">
        <v>243</v>
      </c>
      <c r="L25" s="53">
        <v>0.5</v>
      </c>
      <c r="M25" s="53">
        <v>1</v>
      </c>
      <c r="N25" s="53"/>
      <c r="O25" s="53"/>
      <c r="P25" s="53"/>
    </row>
    <row r="26" spans="1:16" ht="29">
      <c r="A26" s="12">
        <v>104</v>
      </c>
      <c r="D26" s="11">
        <v>25</v>
      </c>
      <c r="E26" s="6" t="s">
        <v>113</v>
      </c>
      <c r="F26" s="6">
        <v>250</v>
      </c>
      <c r="G26" s="6">
        <v>10</v>
      </c>
      <c r="I26" s="12">
        <v>113</v>
      </c>
      <c r="J26" s="7" t="s">
        <v>34</v>
      </c>
      <c r="K26" s="8" t="s">
        <v>6</v>
      </c>
      <c r="L26" s="16">
        <v>846</v>
      </c>
      <c r="M26" s="16">
        <v>1112</v>
      </c>
      <c r="N26" s="16"/>
      <c r="O26" s="16"/>
      <c r="P26" s="16"/>
    </row>
    <row r="27" spans="1:16" ht="29">
      <c r="A27" s="12">
        <v>105</v>
      </c>
      <c r="D27" s="11">
        <v>26</v>
      </c>
      <c r="E27" s="6" t="s">
        <v>114</v>
      </c>
      <c r="F27" s="6">
        <v>200</v>
      </c>
      <c r="G27" s="6">
        <v>10</v>
      </c>
      <c r="I27" s="38" t="s">
        <v>1</v>
      </c>
      <c r="J27" s="38" t="s">
        <v>2</v>
      </c>
      <c r="K27" s="22" t="s">
        <v>243</v>
      </c>
      <c r="L27" s="53">
        <v>0.35</v>
      </c>
      <c r="M27" s="53">
        <v>1</v>
      </c>
      <c r="N27" s="53"/>
      <c r="O27" s="53"/>
      <c r="P27" s="53"/>
    </row>
    <row r="28" spans="1:16" ht="29">
      <c r="A28" s="12">
        <v>106</v>
      </c>
      <c r="D28" s="11">
        <v>27</v>
      </c>
      <c r="E28" s="6" t="s">
        <v>115</v>
      </c>
      <c r="F28" s="6">
        <v>280</v>
      </c>
      <c r="G28" s="6">
        <v>10</v>
      </c>
      <c r="I28" s="12">
        <v>213</v>
      </c>
      <c r="J28" s="7" t="s">
        <v>30</v>
      </c>
      <c r="K28" s="8" t="s">
        <v>6</v>
      </c>
      <c r="L28" s="16">
        <v>728</v>
      </c>
      <c r="M28" s="16">
        <v>1248</v>
      </c>
      <c r="N28" s="16"/>
      <c r="O28" s="16"/>
      <c r="P28" s="16"/>
    </row>
    <row r="29" spans="1:16" ht="29">
      <c r="A29" s="12">
        <v>107</v>
      </c>
      <c r="D29" s="11">
        <v>28</v>
      </c>
      <c r="E29" s="6" t="s">
        <v>116</v>
      </c>
      <c r="F29" s="6">
        <v>380</v>
      </c>
      <c r="G29" s="6">
        <v>10</v>
      </c>
      <c r="I29" s="38" t="s">
        <v>1</v>
      </c>
      <c r="J29" s="38" t="s">
        <v>2</v>
      </c>
      <c r="K29" s="22" t="s">
        <v>243</v>
      </c>
      <c r="L29" s="53">
        <v>0.35</v>
      </c>
      <c r="M29" s="53">
        <v>1</v>
      </c>
      <c r="N29" s="53"/>
      <c r="O29" s="53"/>
      <c r="P29" s="53"/>
    </row>
    <row r="30" spans="1:16" ht="29">
      <c r="A30" s="12">
        <v>108</v>
      </c>
      <c r="D30" s="11">
        <v>29</v>
      </c>
      <c r="E30" s="6" t="s">
        <v>117</v>
      </c>
      <c r="F30" s="6">
        <v>160</v>
      </c>
      <c r="G30" s="6">
        <v>10</v>
      </c>
      <c r="I30" s="12">
        <v>214</v>
      </c>
      <c r="J30" s="7" t="s">
        <v>31</v>
      </c>
      <c r="K30" s="8" t="s">
        <v>6</v>
      </c>
      <c r="L30" s="16">
        <v>693</v>
      </c>
      <c r="M30" s="16">
        <v>1197</v>
      </c>
      <c r="N30" s="16"/>
      <c r="O30" s="16"/>
      <c r="P30" s="16"/>
    </row>
    <row r="31" spans="1:16" ht="29">
      <c r="A31" s="12">
        <v>109</v>
      </c>
      <c r="D31" s="11">
        <v>30</v>
      </c>
      <c r="E31" s="6" t="s">
        <v>136</v>
      </c>
      <c r="F31" s="6">
        <v>230</v>
      </c>
      <c r="G31" s="6">
        <v>10</v>
      </c>
      <c r="I31" s="38" t="s">
        <v>1</v>
      </c>
      <c r="J31" s="38" t="s">
        <v>2</v>
      </c>
      <c r="K31" s="22" t="s">
        <v>243</v>
      </c>
      <c r="L31" s="53">
        <v>0.35</v>
      </c>
      <c r="M31" s="53">
        <v>1</v>
      </c>
      <c r="N31" s="53"/>
      <c r="O31" s="53"/>
      <c r="P31" s="53"/>
    </row>
    <row r="32" spans="1:16" ht="29">
      <c r="A32" s="12">
        <v>110</v>
      </c>
      <c r="D32" s="11">
        <v>31</v>
      </c>
      <c r="E32" s="6" t="s">
        <v>118</v>
      </c>
      <c r="F32" s="6">
        <v>240</v>
      </c>
      <c r="G32" s="6">
        <v>10</v>
      </c>
      <c r="I32" s="12">
        <v>215</v>
      </c>
      <c r="J32" s="7" t="s">
        <v>32</v>
      </c>
      <c r="K32" s="8" t="s">
        <v>6</v>
      </c>
      <c r="L32" s="16">
        <v>693</v>
      </c>
      <c r="M32" s="16">
        <v>1197</v>
      </c>
      <c r="N32" s="16"/>
      <c r="O32" s="16"/>
      <c r="P32" s="16"/>
    </row>
    <row r="33" spans="1:16" ht="29">
      <c r="A33" s="12">
        <v>111</v>
      </c>
      <c r="D33" s="11">
        <v>32</v>
      </c>
      <c r="E33" s="6" t="s">
        <v>119</v>
      </c>
      <c r="F33" s="6">
        <v>200</v>
      </c>
      <c r="G33" s="6">
        <v>10</v>
      </c>
      <c r="I33" s="38" t="s">
        <v>1</v>
      </c>
      <c r="J33" s="38" t="s">
        <v>2</v>
      </c>
      <c r="K33" s="22" t="s">
        <v>243</v>
      </c>
      <c r="L33" s="53">
        <v>0.3</v>
      </c>
      <c r="M33" s="53">
        <v>0.5</v>
      </c>
      <c r="N33" s="53">
        <v>1</v>
      </c>
      <c r="O33" s="53"/>
      <c r="P33" s="53"/>
    </row>
    <row r="34" spans="1:16" ht="29">
      <c r="A34" s="12">
        <v>112</v>
      </c>
      <c r="D34" s="11">
        <v>33</v>
      </c>
      <c r="E34" s="6" t="s">
        <v>120</v>
      </c>
      <c r="F34" s="6">
        <v>150</v>
      </c>
      <c r="G34" s="6">
        <v>10</v>
      </c>
      <c r="I34" s="12">
        <v>216</v>
      </c>
      <c r="J34" s="7" t="s">
        <v>33</v>
      </c>
      <c r="K34" s="8" t="s">
        <v>6</v>
      </c>
      <c r="L34" s="16">
        <v>486</v>
      </c>
      <c r="M34" s="16">
        <v>617</v>
      </c>
      <c r="N34" s="16">
        <v>975</v>
      </c>
      <c r="O34" s="16"/>
      <c r="P34" s="16"/>
    </row>
    <row r="35" spans="1:16" ht="29">
      <c r="A35" s="12">
        <v>113</v>
      </c>
      <c r="D35" s="11">
        <v>34</v>
      </c>
      <c r="E35" s="6" t="s">
        <v>121</v>
      </c>
      <c r="F35" s="6">
        <v>150</v>
      </c>
      <c r="G35" s="6">
        <v>10</v>
      </c>
      <c r="I35" s="38" t="s">
        <v>1</v>
      </c>
      <c r="J35" s="38" t="s">
        <v>35</v>
      </c>
      <c r="K35" s="22" t="s">
        <v>263</v>
      </c>
      <c r="L35" s="53">
        <v>0.3</v>
      </c>
      <c r="M35" s="53">
        <v>0.5</v>
      </c>
      <c r="N35" s="53">
        <v>0.7</v>
      </c>
      <c r="O35" s="53">
        <v>1</v>
      </c>
      <c r="P35" s="53"/>
    </row>
    <row r="36" spans="1:16" ht="29">
      <c r="A36" s="12">
        <v>204</v>
      </c>
      <c r="I36" s="12">
        <v>302</v>
      </c>
      <c r="J36" s="7" t="s">
        <v>39</v>
      </c>
      <c r="K36" s="8" t="s">
        <v>6</v>
      </c>
      <c r="L36" s="16">
        <v>571</v>
      </c>
      <c r="M36" s="16">
        <v>706</v>
      </c>
      <c r="N36" s="16">
        <v>874</v>
      </c>
      <c r="O36" s="16">
        <v>1094</v>
      </c>
      <c r="P36" s="16"/>
    </row>
    <row r="37" spans="1:16" ht="29">
      <c r="A37" s="12">
        <v>205</v>
      </c>
      <c r="I37" s="38" t="s">
        <v>1</v>
      </c>
      <c r="J37" s="38" t="s">
        <v>35</v>
      </c>
      <c r="K37" s="22" t="s">
        <v>263</v>
      </c>
      <c r="L37" s="53">
        <v>0.3</v>
      </c>
      <c r="M37" s="53">
        <v>0.5</v>
      </c>
      <c r="N37" s="53">
        <v>0.7</v>
      </c>
      <c r="O37" s="53">
        <v>1</v>
      </c>
      <c r="P37" s="53"/>
    </row>
    <row r="38" spans="1:16" ht="29">
      <c r="A38" s="12">
        <v>206</v>
      </c>
      <c r="I38" s="12">
        <v>303</v>
      </c>
      <c r="J38" s="7" t="s">
        <v>40</v>
      </c>
      <c r="K38" s="8" t="s">
        <v>6</v>
      </c>
      <c r="L38" s="16">
        <v>571</v>
      </c>
      <c r="M38" s="16">
        <v>706</v>
      </c>
      <c r="N38" s="16">
        <v>874</v>
      </c>
      <c r="O38" s="16">
        <v>1094</v>
      </c>
      <c r="P38" s="16"/>
    </row>
    <row r="39" spans="1:16" ht="29">
      <c r="A39" s="12">
        <v>207</v>
      </c>
      <c r="I39" s="38" t="s">
        <v>1</v>
      </c>
      <c r="J39" s="38" t="s">
        <v>41</v>
      </c>
      <c r="K39" s="22" t="s">
        <v>263</v>
      </c>
      <c r="L39" s="53">
        <v>0.3</v>
      </c>
      <c r="M39" s="53">
        <v>0.5</v>
      </c>
      <c r="N39" s="53">
        <v>0.7</v>
      </c>
      <c r="O39" s="53">
        <v>1</v>
      </c>
      <c r="P39" s="53"/>
    </row>
    <row r="40" spans="1:16" ht="29">
      <c r="A40" s="12">
        <v>208</v>
      </c>
      <c r="I40" s="12">
        <v>304</v>
      </c>
      <c r="J40" s="7" t="s">
        <v>44</v>
      </c>
      <c r="K40" s="8" t="s">
        <v>6</v>
      </c>
      <c r="L40" s="16">
        <v>417</v>
      </c>
      <c r="M40" s="16">
        <v>566</v>
      </c>
      <c r="N40" s="16">
        <v>699</v>
      </c>
      <c r="O40" s="16">
        <v>889</v>
      </c>
      <c r="P40" s="16"/>
    </row>
    <row r="41" spans="1:16" ht="29">
      <c r="A41" s="12">
        <v>209</v>
      </c>
      <c r="I41" s="38" t="s">
        <v>1</v>
      </c>
      <c r="J41" s="38" t="s">
        <v>45</v>
      </c>
      <c r="K41" s="22" t="s">
        <v>263</v>
      </c>
      <c r="L41" s="53">
        <v>0.15</v>
      </c>
      <c r="M41" s="53">
        <v>0.3</v>
      </c>
      <c r="N41" s="53">
        <v>0.4</v>
      </c>
      <c r="O41" s="53">
        <v>0.6</v>
      </c>
      <c r="P41" s="53">
        <v>1</v>
      </c>
    </row>
    <row r="42" spans="1:16" ht="29">
      <c r="A42" s="12">
        <v>210</v>
      </c>
      <c r="I42" s="12">
        <v>401</v>
      </c>
      <c r="J42" s="7" t="s">
        <v>46</v>
      </c>
      <c r="K42" s="8" t="s">
        <v>6</v>
      </c>
      <c r="L42" s="16">
        <v>315</v>
      </c>
      <c r="M42" s="16">
        <v>434</v>
      </c>
      <c r="N42" s="16">
        <v>525</v>
      </c>
      <c r="O42" s="16">
        <v>624</v>
      </c>
      <c r="P42" s="16">
        <v>975</v>
      </c>
    </row>
    <row r="43" spans="1:16" ht="29">
      <c r="A43" s="12">
        <v>211</v>
      </c>
      <c r="I43" s="38" t="s">
        <v>1</v>
      </c>
      <c r="J43" s="38" t="s">
        <v>45</v>
      </c>
      <c r="K43" s="22" t="s">
        <v>263</v>
      </c>
      <c r="L43" s="53">
        <v>0.15</v>
      </c>
      <c r="M43" s="53">
        <v>0.3</v>
      </c>
      <c r="N43" s="53">
        <v>0.4</v>
      </c>
      <c r="O43" s="53">
        <v>0.6</v>
      </c>
      <c r="P43" s="53">
        <v>1</v>
      </c>
    </row>
    <row r="44" spans="1:16" ht="29">
      <c r="A44" s="12">
        <v>212</v>
      </c>
      <c r="I44" s="12">
        <v>402</v>
      </c>
      <c r="J44" s="7" t="s">
        <v>46</v>
      </c>
      <c r="K44" s="8" t="s">
        <v>6</v>
      </c>
      <c r="L44" s="16">
        <v>315</v>
      </c>
      <c r="M44" s="16">
        <v>434</v>
      </c>
      <c r="N44" s="16">
        <v>525</v>
      </c>
      <c r="O44" s="16">
        <v>624</v>
      </c>
      <c r="P44" s="16">
        <v>975</v>
      </c>
    </row>
    <row r="45" spans="1:16" ht="29">
      <c r="A45" s="12">
        <v>213</v>
      </c>
      <c r="I45" s="38" t="s">
        <v>1</v>
      </c>
      <c r="J45" s="38" t="s">
        <v>45</v>
      </c>
      <c r="K45" s="22" t="s">
        <v>263</v>
      </c>
      <c r="L45" s="53">
        <v>0.15</v>
      </c>
      <c r="M45" s="53">
        <v>0.3</v>
      </c>
      <c r="N45" s="53">
        <v>0.4</v>
      </c>
      <c r="O45" s="53">
        <v>0.6</v>
      </c>
      <c r="P45" s="53">
        <v>1</v>
      </c>
    </row>
    <row r="46" spans="1:16" ht="29">
      <c r="A46" s="12">
        <v>214</v>
      </c>
      <c r="I46" s="12">
        <v>403</v>
      </c>
      <c r="J46" s="7" t="s">
        <v>46</v>
      </c>
      <c r="K46" s="8" t="s">
        <v>6</v>
      </c>
      <c r="L46" s="16">
        <v>315</v>
      </c>
      <c r="M46" s="16">
        <v>434</v>
      </c>
      <c r="N46" s="16">
        <v>525</v>
      </c>
      <c r="O46" s="16">
        <v>624</v>
      </c>
      <c r="P46" s="16">
        <v>975</v>
      </c>
    </row>
    <row r="47" spans="1:16" ht="29">
      <c r="A47" s="12">
        <v>215</v>
      </c>
      <c r="I47" s="38" t="s">
        <v>1</v>
      </c>
      <c r="J47" s="38" t="s">
        <v>45</v>
      </c>
      <c r="K47" s="22" t="s">
        <v>263</v>
      </c>
      <c r="L47" s="53">
        <v>0.15</v>
      </c>
      <c r="M47" s="53">
        <v>0.3</v>
      </c>
      <c r="N47" s="53">
        <v>0.4</v>
      </c>
      <c r="O47" s="53">
        <v>0.6</v>
      </c>
      <c r="P47" s="53">
        <v>1</v>
      </c>
    </row>
    <row r="48" spans="1:16" ht="29">
      <c r="A48" s="12">
        <v>216</v>
      </c>
      <c r="I48" s="12">
        <v>404</v>
      </c>
      <c r="J48" s="7" t="s">
        <v>47</v>
      </c>
      <c r="K48" s="8" t="s">
        <v>6</v>
      </c>
      <c r="L48" s="16">
        <v>247</v>
      </c>
      <c r="M48" s="16">
        <v>315</v>
      </c>
      <c r="N48" s="16">
        <v>405</v>
      </c>
      <c r="O48" s="16">
        <v>504</v>
      </c>
      <c r="P48" s="16">
        <v>770</v>
      </c>
    </row>
    <row r="49" spans="1:16" ht="29">
      <c r="A49" s="12">
        <v>302</v>
      </c>
      <c r="I49" s="38" t="s">
        <v>1</v>
      </c>
      <c r="J49" s="38" t="s">
        <v>45</v>
      </c>
      <c r="K49" s="22" t="s">
        <v>263</v>
      </c>
      <c r="L49" s="53">
        <v>0.15</v>
      </c>
      <c r="M49" s="53">
        <v>0.3</v>
      </c>
      <c r="N49" s="53">
        <v>0.4</v>
      </c>
      <c r="O49" s="53">
        <v>0.6</v>
      </c>
      <c r="P49" s="53">
        <v>1</v>
      </c>
    </row>
    <row r="50" spans="1:16" ht="29">
      <c r="A50" s="12">
        <v>303</v>
      </c>
      <c r="I50" s="12">
        <v>405</v>
      </c>
      <c r="J50" s="7" t="s">
        <v>48</v>
      </c>
      <c r="K50" s="8" t="s">
        <v>6</v>
      </c>
      <c r="L50" s="16">
        <v>315</v>
      </c>
      <c r="M50" s="16">
        <v>434</v>
      </c>
      <c r="N50" s="16">
        <v>525</v>
      </c>
      <c r="O50" s="16">
        <v>624</v>
      </c>
      <c r="P50" s="16">
        <v>975</v>
      </c>
    </row>
    <row r="51" spans="1:16" ht="29">
      <c r="A51" s="12">
        <v>304</v>
      </c>
      <c r="I51" s="38" t="s">
        <v>1</v>
      </c>
      <c r="J51" s="38" t="s">
        <v>45</v>
      </c>
      <c r="K51" s="22" t="s">
        <v>263</v>
      </c>
      <c r="L51" s="53">
        <v>0.15</v>
      </c>
      <c r="M51" s="53">
        <v>0.3</v>
      </c>
      <c r="N51" s="53">
        <v>0.4</v>
      </c>
      <c r="O51" s="53">
        <v>0.6</v>
      </c>
      <c r="P51" s="53">
        <v>1</v>
      </c>
    </row>
    <row r="52" spans="1:16" ht="29">
      <c r="A52" s="12">
        <v>401</v>
      </c>
      <c r="I52" s="12">
        <v>406</v>
      </c>
      <c r="J52" s="7" t="s">
        <v>48</v>
      </c>
      <c r="K52" s="8" t="s">
        <v>6</v>
      </c>
      <c r="L52" s="16">
        <v>315</v>
      </c>
      <c r="M52" s="16">
        <v>434</v>
      </c>
      <c r="N52" s="16">
        <v>525</v>
      </c>
      <c r="O52" s="16">
        <v>624</v>
      </c>
      <c r="P52" s="16">
        <v>975</v>
      </c>
    </row>
    <row r="53" spans="1:16" ht="29">
      <c r="A53" s="12">
        <v>402</v>
      </c>
      <c r="I53" s="38" t="s">
        <v>1</v>
      </c>
      <c r="J53" s="38" t="s">
        <v>49</v>
      </c>
      <c r="K53" s="22" t="s">
        <v>263</v>
      </c>
      <c r="L53" s="53">
        <v>0.3</v>
      </c>
      <c r="M53" s="53">
        <v>0.5</v>
      </c>
      <c r="N53" s="53">
        <v>1</v>
      </c>
      <c r="O53" s="53"/>
      <c r="P53" s="53"/>
    </row>
    <row r="54" spans="1:16" ht="29">
      <c r="A54" s="12">
        <v>403</v>
      </c>
      <c r="I54" s="12">
        <v>501</v>
      </c>
      <c r="J54" s="7" t="s">
        <v>50</v>
      </c>
      <c r="K54" s="8" t="s">
        <v>6</v>
      </c>
      <c r="L54" s="16">
        <v>392</v>
      </c>
      <c r="M54" s="16">
        <v>523</v>
      </c>
      <c r="N54" s="16">
        <v>864</v>
      </c>
      <c r="O54" s="16"/>
      <c r="P54" s="16"/>
    </row>
    <row r="55" spans="1:16" ht="29">
      <c r="A55" s="12">
        <v>404</v>
      </c>
      <c r="I55" s="38" t="s">
        <v>1</v>
      </c>
      <c r="J55" s="38" t="s">
        <v>49</v>
      </c>
      <c r="K55" s="22" t="s">
        <v>263</v>
      </c>
      <c r="L55" s="53">
        <v>0.3</v>
      </c>
      <c r="M55" s="53">
        <v>0.5</v>
      </c>
      <c r="N55" s="53">
        <v>1</v>
      </c>
      <c r="O55" s="53"/>
      <c r="P55" s="53"/>
    </row>
    <row r="56" spans="1:16" ht="29">
      <c r="A56" s="12">
        <v>405</v>
      </c>
      <c r="I56" s="12">
        <v>502</v>
      </c>
      <c r="J56" s="7" t="s">
        <v>51</v>
      </c>
      <c r="K56" s="8" t="s">
        <v>6</v>
      </c>
      <c r="L56" s="16">
        <v>392</v>
      </c>
      <c r="M56" s="16">
        <v>523</v>
      </c>
      <c r="N56" s="16">
        <v>864</v>
      </c>
      <c r="O56" s="16"/>
      <c r="P56" s="16"/>
    </row>
    <row r="57" spans="1:16" ht="29">
      <c r="A57" s="12">
        <v>406</v>
      </c>
      <c r="I57" s="38" t="s">
        <v>1</v>
      </c>
      <c r="J57" s="38" t="s">
        <v>49</v>
      </c>
      <c r="K57" s="22" t="s">
        <v>263</v>
      </c>
      <c r="L57" s="53">
        <v>0.3</v>
      </c>
      <c r="M57" s="53">
        <v>0.5</v>
      </c>
      <c r="N57" s="53">
        <v>1</v>
      </c>
      <c r="O57" s="53"/>
      <c r="P57" s="53"/>
    </row>
    <row r="58" spans="1:16" ht="29">
      <c r="A58" s="12">
        <v>501</v>
      </c>
      <c r="I58" s="12">
        <v>503</v>
      </c>
      <c r="J58" s="7" t="s">
        <v>52</v>
      </c>
      <c r="K58" s="8" t="s">
        <v>6</v>
      </c>
      <c r="L58" s="16">
        <v>477</v>
      </c>
      <c r="M58" s="16">
        <v>626</v>
      </c>
      <c r="N58" s="16">
        <v>983</v>
      </c>
      <c r="O58" s="16"/>
      <c r="P58" s="16"/>
    </row>
    <row r="59" spans="1:16" ht="29">
      <c r="A59" s="12">
        <v>502</v>
      </c>
      <c r="I59" s="38" t="s">
        <v>1</v>
      </c>
      <c r="J59" s="38" t="s">
        <v>49</v>
      </c>
      <c r="K59" s="22" t="s">
        <v>263</v>
      </c>
      <c r="L59" s="53">
        <v>0.3</v>
      </c>
      <c r="M59" s="53">
        <v>0.5</v>
      </c>
      <c r="N59" s="53">
        <v>1</v>
      </c>
      <c r="O59" s="53"/>
      <c r="P59" s="53"/>
    </row>
    <row r="60" spans="1:16" ht="29">
      <c r="A60" s="12">
        <v>503</v>
      </c>
      <c r="I60" s="12">
        <v>504</v>
      </c>
      <c r="J60" s="7" t="s">
        <v>53</v>
      </c>
      <c r="K60" s="8" t="s">
        <v>6</v>
      </c>
      <c r="L60" s="16">
        <v>443</v>
      </c>
      <c r="M60" s="16">
        <v>575</v>
      </c>
      <c r="N60" s="16">
        <v>915</v>
      </c>
      <c r="O60" s="16"/>
      <c r="P60" s="16"/>
    </row>
    <row r="61" spans="1:16" ht="29">
      <c r="A61" s="12">
        <v>504</v>
      </c>
      <c r="I61" s="38" t="s">
        <v>1</v>
      </c>
      <c r="J61" s="38" t="s">
        <v>49</v>
      </c>
      <c r="K61" s="22" t="s">
        <v>263</v>
      </c>
      <c r="L61" s="53">
        <v>0.3</v>
      </c>
      <c r="M61" s="53">
        <v>0.5</v>
      </c>
      <c r="N61" s="53">
        <v>1</v>
      </c>
      <c r="O61" s="53"/>
      <c r="P61" s="53"/>
    </row>
    <row r="62" spans="1:16" ht="29">
      <c r="A62" s="12">
        <v>506</v>
      </c>
      <c r="I62" s="12">
        <v>506</v>
      </c>
      <c r="J62" s="7" t="s">
        <v>54</v>
      </c>
      <c r="K62" s="8" t="s">
        <v>6</v>
      </c>
      <c r="L62" s="16">
        <v>477</v>
      </c>
      <c r="M62" s="16">
        <v>626</v>
      </c>
      <c r="N62" s="16">
        <v>983</v>
      </c>
      <c r="O62" s="16"/>
      <c r="P62" s="16"/>
    </row>
    <row r="63" spans="1:16" ht="29">
      <c r="A63" s="12">
        <v>507</v>
      </c>
      <c r="I63" s="38" t="s">
        <v>1</v>
      </c>
      <c r="J63" s="38" t="s">
        <v>49</v>
      </c>
      <c r="K63" s="22" t="s">
        <v>263</v>
      </c>
      <c r="L63" s="53">
        <v>0.3</v>
      </c>
      <c r="M63" s="53">
        <v>0.5</v>
      </c>
      <c r="N63" s="53">
        <v>1</v>
      </c>
      <c r="O63" s="53"/>
      <c r="P63" s="53"/>
    </row>
    <row r="64" spans="1:16" ht="29">
      <c r="A64" s="12">
        <v>508</v>
      </c>
      <c r="I64" s="12">
        <v>507</v>
      </c>
      <c r="J64" s="7" t="s">
        <v>53</v>
      </c>
      <c r="K64" s="8" t="s">
        <v>6</v>
      </c>
      <c r="L64" s="16">
        <v>443</v>
      </c>
      <c r="M64" s="16">
        <v>575</v>
      </c>
      <c r="N64" s="16">
        <v>915</v>
      </c>
      <c r="O64" s="16"/>
      <c r="P64" s="16"/>
    </row>
    <row r="65" spans="1:16" ht="29">
      <c r="A65" s="12">
        <v>510</v>
      </c>
      <c r="I65" s="38" t="s">
        <v>1</v>
      </c>
      <c r="J65" s="38" t="s">
        <v>49</v>
      </c>
      <c r="K65" s="22" t="s">
        <v>263</v>
      </c>
      <c r="L65" s="53">
        <v>0.3</v>
      </c>
      <c r="M65" s="53">
        <v>0.5</v>
      </c>
      <c r="N65" s="53">
        <v>1</v>
      </c>
      <c r="O65" s="53"/>
      <c r="P65" s="53"/>
    </row>
    <row r="66" spans="1:16" ht="29">
      <c r="A66" s="12">
        <v>601</v>
      </c>
      <c r="I66" s="12">
        <v>508</v>
      </c>
      <c r="J66" s="7" t="s">
        <v>57</v>
      </c>
      <c r="K66" s="8" t="s">
        <v>6</v>
      </c>
      <c r="L66" s="16">
        <v>332</v>
      </c>
      <c r="M66" s="16">
        <v>446</v>
      </c>
      <c r="N66" s="16">
        <v>770</v>
      </c>
      <c r="O66" s="16"/>
      <c r="P66" s="16"/>
    </row>
    <row r="67" spans="1:16" ht="29">
      <c r="A67" s="12">
        <v>602</v>
      </c>
      <c r="I67" s="38" t="s">
        <v>1</v>
      </c>
      <c r="J67" s="38" t="s">
        <v>49</v>
      </c>
      <c r="K67" s="22" t="s">
        <v>263</v>
      </c>
      <c r="L67" s="53">
        <v>0.3</v>
      </c>
      <c r="M67" s="53">
        <v>0.5</v>
      </c>
      <c r="N67" s="53">
        <v>1</v>
      </c>
      <c r="O67" s="53"/>
      <c r="P67" s="53"/>
    </row>
    <row r="68" spans="1:16" ht="29">
      <c r="A68" s="12">
        <v>701</v>
      </c>
      <c r="I68" s="12">
        <v>510</v>
      </c>
      <c r="J68" s="7" t="s">
        <v>58</v>
      </c>
      <c r="K68" s="8" t="s">
        <v>6</v>
      </c>
      <c r="L68" s="16">
        <v>434</v>
      </c>
      <c r="M68" s="16">
        <v>566</v>
      </c>
      <c r="N68" s="16">
        <v>941</v>
      </c>
      <c r="O68" s="16"/>
      <c r="P68" s="16"/>
    </row>
    <row r="69" spans="1:16" ht="29">
      <c r="A69" s="12">
        <v>702</v>
      </c>
      <c r="I69" s="38" t="s">
        <v>1</v>
      </c>
      <c r="J69" s="38" t="s">
        <v>59</v>
      </c>
      <c r="K69" s="22" t="s">
        <v>263</v>
      </c>
      <c r="L69" s="53">
        <v>0.3</v>
      </c>
      <c r="M69" s="53">
        <v>0.5</v>
      </c>
      <c r="N69" s="53">
        <v>1</v>
      </c>
      <c r="O69" s="53"/>
      <c r="P69" s="53"/>
    </row>
    <row r="70" spans="1:16" ht="29">
      <c r="A70" s="12">
        <v>704</v>
      </c>
      <c r="I70" s="12">
        <v>701</v>
      </c>
      <c r="J70" s="7" t="s">
        <v>60</v>
      </c>
      <c r="K70" s="8" t="s">
        <v>6</v>
      </c>
      <c r="L70" s="16">
        <v>477</v>
      </c>
      <c r="M70" s="16">
        <v>626</v>
      </c>
      <c r="N70" s="16">
        <v>983</v>
      </c>
      <c r="O70" s="16"/>
      <c r="P70" s="16"/>
    </row>
    <row r="71" spans="1:16" ht="29">
      <c r="A71" s="12">
        <v>707</v>
      </c>
      <c r="I71" s="38" t="s">
        <v>1</v>
      </c>
      <c r="J71" s="38" t="s">
        <v>59</v>
      </c>
      <c r="K71" s="22" t="s">
        <v>263</v>
      </c>
      <c r="L71" s="53">
        <v>0.3</v>
      </c>
      <c r="M71" s="53">
        <v>0.5</v>
      </c>
      <c r="N71" s="53">
        <v>1</v>
      </c>
      <c r="O71" s="53"/>
      <c r="P71" s="53"/>
    </row>
    <row r="72" spans="1:16" ht="29">
      <c r="A72" s="12">
        <v>801</v>
      </c>
      <c r="I72" s="12">
        <v>702</v>
      </c>
      <c r="J72" s="7" t="s">
        <v>61</v>
      </c>
      <c r="K72" s="8" t="s">
        <v>6</v>
      </c>
      <c r="L72" s="16">
        <v>443</v>
      </c>
      <c r="M72" s="16">
        <v>575</v>
      </c>
      <c r="N72" s="16">
        <v>915</v>
      </c>
      <c r="O72" s="16"/>
      <c r="P72" s="16"/>
    </row>
    <row r="73" spans="1:16" ht="29">
      <c r="A73" s="12">
        <v>803</v>
      </c>
      <c r="I73" s="38" t="s">
        <v>1</v>
      </c>
      <c r="J73" s="38" t="s">
        <v>59</v>
      </c>
      <c r="K73" s="22" t="s">
        <v>263</v>
      </c>
      <c r="L73" s="53">
        <v>0.3</v>
      </c>
      <c r="M73" s="53">
        <v>0.5</v>
      </c>
      <c r="N73" s="53">
        <v>1</v>
      </c>
      <c r="O73" s="53"/>
      <c r="P73" s="53"/>
    </row>
    <row r="74" spans="1:16" ht="29">
      <c r="A74" s="12">
        <v>806</v>
      </c>
      <c r="I74" s="12">
        <v>704</v>
      </c>
      <c r="J74" s="7" t="s">
        <v>62</v>
      </c>
      <c r="K74" s="8" t="s">
        <v>6</v>
      </c>
      <c r="L74" s="16">
        <v>528</v>
      </c>
      <c r="M74" s="16">
        <v>660</v>
      </c>
      <c r="N74" s="16">
        <v>1035</v>
      </c>
      <c r="O74" s="16"/>
      <c r="P74" s="16"/>
    </row>
    <row r="75" spans="1:16" ht="29">
      <c r="A75" s="12">
        <v>901</v>
      </c>
      <c r="I75" s="38" t="s">
        <v>1</v>
      </c>
      <c r="J75" s="38" t="s">
        <v>59</v>
      </c>
      <c r="K75" s="22" t="s">
        <v>263</v>
      </c>
      <c r="L75" s="53">
        <v>0.3</v>
      </c>
      <c r="M75" s="53">
        <v>0.5</v>
      </c>
      <c r="N75" s="53">
        <v>1</v>
      </c>
      <c r="O75" s="53"/>
      <c r="P75" s="53"/>
    </row>
    <row r="76" spans="1:16" ht="29">
      <c r="A76" s="12">
        <v>902</v>
      </c>
      <c r="I76" s="12">
        <v>707</v>
      </c>
      <c r="J76" s="7" t="s">
        <v>63</v>
      </c>
      <c r="K76" s="8" t="s">
        <v>6</v>
      </c>
      <c r="L76" s="16">
        <v>392</v>
      </c>
      <c r="M76" s="16">
        <v>523</v>
      </c>
      <c r="N76" s="16">
        <v>864</v>
      </c>
      <c r="O76" s="16"/>
      <c r="P76" s="16"/>
    </row>
    <row r="77" spans="1:16" ht="29">
      <c r="A77" s="12">
        <v>903</v>
      </c>
      <c r="I77" s="38" t="s">
        <v>1</v>
      </c>
      <c r="J77" s="38" t="s">
        <v>64</v>
      </c>
      <c r="K77" s="22" t="s">
        <v>263</v>
      </c>
      <c r="L77" s="53">
        <v>0.3</v>
      </c>
      <c r="M77" s="53">
        <v>0.5</v>
      </c>
      <c r="N77" s="53">
        <v>1</v>
      </c>
      <c r="O77" s="53"/>
      <c r="P77" s="53"/>
    </row>
    <row r="78" spans="1:16" ht="29">
      <c r="A78" s="12">
        <v>914</v>
      </c>
      <c r="I78" s="12">
        <v>801</v>
      </c>
      <c r="J78" s="7" t="s">
        <v>66</v>
      </c>
      <c r="K78" s="8" t="s">
        <v>6</v>
      </c>
      <c r="L78" s="16">
        <v>469</v>
      </c>
      <c r="M78" s="16">
        <v>617</v>
      </c>
      <c r="N78" s="16">
        <v>975</v>
      </c>
      <c r="O78" s="16"/>
      <c r="P78" s="16"/>
    </row>
    <row r="79" spans="1:16" ht="29">
      <c r="A79" s="12">
        <v>915</v>
      </c>
      <c r="I79" s="38" t="s">
        <v>1</v>
      </c>
      <c r="J79" s="38" t="s">
        <v>64</v>
      </c>
      <c r="K79" s="22" t="s">
        <v>263</v>
      </c>
      <c r="L79" s="53">
        <v>0.3</v>
      </c>
      <c r="M79" s="53">
        <v>0.5</v>
      </c>
      <c r="N79" s="53">
        <v>1</v>
      </c>
      <c r="O79" s="53"/>
      <c r="P79" s="53"/>
    </row>
    <row r="80" spans="1:16" ht="29">
      <c r="A80" s="12">
        <v>916</v>
      </c>
      <c r="I80" s="12">
        <v>803</v>
      </c>
      <c r="J80" s="7" t="s">
        <v>67</v>
      </c>
      <c r="K80" s="8" t="s">
        <v>6</v>
      </c>
      <c r="L80" s="16">
        <v>469</v>
      </c>
      <c r="M80" s="16">
        <v>617</v>
      </c>
      <c r="N80" s="16">
        <v>975</v>
      </c>
      <c r="O80" s="16"/>
      <c r="P80" s="16"/>
    </row>
    <row r="81" spans="9:16" ht="29">
      <c r="I81" s="38" t="s">
        <v>1</v>
      </c>
      <c r="J81" s="38" t="s">
        <v>64</v>
      </c>
      <c r="K81" s="22" t="s">
        <v>263</v>
      </c>
      <c r="L81" s="53">
        <v>0.3</v>
      </c>
      <c r="M81" s="53">
        <v>0.5</v>
      </c>
      <c r="N81" s="53">
        <v>1</v>
      </c>
      <c r="O81" s="53"/>
      <c r="P81" s="53"/>
    </row>
    <row r="82" spans="9:16" ht="29">
      <c r="I82" s="12">
        <v>806</v>
      </c>
      <c r="J82" s="7" t="s">
        <v>68</v>
      </c>
      <c r="K82" s="8" t="s">
        <v>6</v>
      </c>
      <c r="L82" s="16">
        <v>520</v>
      </c>
      <c r="M82" s="16">
        <v>652</v>
      </c>
      <c r="N82" s="16">
        <v>1026</v>
      </c>
      <c r="O82" s="16"/>
      <c r="P82" s="16"/>
    </row>
    <row r="83" spans="9:16" ht="29">
      <c r="I83" s="38" t="s">
        <v>1</v>
      </c>
      <c r="J83" s="38" t="s">
        <v>69</v>
      </c>
      <c r="K83" s="22" t="s">
        <v>263</v>
      </c>
      <c r="L83" s="53">
        <v>0.3</v>
      </c>
      <c r="M83" s="53">
        <v>0.5</v>
      </c>
      <c r="N83" s="53">
        <v>0.95</v>
      </c>
      <c r="O83" s="53"/>
      <c r="P83" s="53"/>
    </row>
    <row r="84" spans="9:16" ht="29">
      <c r="I84" s="12">
        <v>601</v>
      </c>
      <c r="J84" s="7" t="s">
        <v>73</v>
      </c>
      <c r="K84" s="8" t="s">
        <v>6</v>
      </c>
      <c r="L84" s="16">
        <v>1118</v>
      </c>
      <c r="M84" s="16">
        <v>1507</v>
      </c>
      <c r="N84" s="16">
        <v>2297</v>
      </c>
      <c r="O84" s="16"/>
      <c r="P84" s="16"/>
    </row>
    <row r="85" spans="9:16" ht="29">
      <c r="I85" s="38" t="s">
        <v>1</v>
      </c>
      <c r="J85" s="38" t="s">
        <v>69</v>
      </c>
      <c r="K85" s="22" t="s">
        <v>263</v>
      </c>
      <c r="L85" s="53">
        <v>0.3</v>
      </c>
      <c r="M85" s="53">
        <v>0.5</v>
      </c>
      <c r="N85" s="53">
        <v>0.95</v>
      </c>
      <c r="O85" s="53"/>
      <c r="P85" s="53"/>
    </row>
    <row r="86" spans="9:16" ht="29">
      <c r="I86" s="12">
        <v>602</v>
      </c>
      <c r="J86" s="7" t="s">
        <v>74</v>
      </c>
      <c r="K86" s="8" t="s">
        <v>6</v>
      </c>
      <c r="L86" s="16">
        <v>1118</v>
      </c>
      <c r="M86" s="16">
        <v>1507</v>
      </c>
      <c r="N86" s="16">
        <v>2297</v>
      </c>
      <c r="O86" s="16"/>
      <c r="P86" s="16"/>
    </row>
    <row r="87" spans="9:16" ht="29">
      <c r="I87" s="38" t="s">
        <v>1</v>
      </c>
      <c r="J87" s="38" t="s">
        <v>75</v>
      </c>
      <c r="K87" s="22" t="s">
        <v>263</v>
      </c>
      <c r="L87" s="53">
        <v>0.3</v>
      </c>
      <c r="M87" s="53">
        <v>0.5</v>
      </c>
      <c r="N87" s="53">
        <v>1</v>
      </c>
      <c r="O87" s="53"/>
      <c r="P87" s="53"/>
    </row>
    <row r="88" spans="9:16" ht="29">
      <c r="I88" s="12">
        <v>901</v>
      </c>
      <c r="J88" s="7" t="s">
        <v>76</v>
      </c>
      <c r="K88" s="8" t="s">
        <v>6</v>
      </c>
      <c r="L88" s="16">
        <v>503</v>
      </c>
      <c r="M88" s="16">
        <v>634</v>
      </c>
      <c r="N88" s="16">
        <v>958</v>
      </c>
      <c r="O88" s="16"/>
      <c r="P88" s="16"/>
    </row>
    <row r="89" spans="9:16" ht="29">
      <c r="I89" s="38" t="s">
        <v>1</v>
      </c>
      <c r="J89" s="38" t="s">
        <v>75</v>
      </c>
      <c r="K89" s="22" t="s">
        <v>263</v>
      </c>
      <c r="L89" s="53">
        <v>0.3</v>
      </c>
      <c r="M89" s="53">
        <v>0.5</v>
      </c>
      <c r="N89" s="53">
        <v>1</v>
      </c>
      <c r="O89" s="53"/>
      <c r="P89" s="53"/>
    </row>
    <row r="90" spans="9:16" ht="29">
      <c r="I90" s="12">
        <v>902</v>
      </c>
      <c r="J90" s="7" t="s">
        <v>77</v>
      </c>
      <c r="K90" s="8" t="s">
        <v>6</v>
      </c>
      <c r="L90" s="16">
        <v>503</v>
      </c>
      <c r="M90" s="16">
        <v>634</v>
      </c>
      <c r="N90" s="16">
        <v>958</v>
      </c>
      <c r="O90" s="16"/>
      <c r="P90" s="16"/>
    </row>
    <row r="91" spans="9:16" ht="29">
      <c r="I91" s="38" t="s">
        <v>1</v>
      </c>
      <c r="J91" s="38" t="s">
        <v>75</v>
      </c>
      <c r="K91" s="22" t="s">
        <v>263</v>
      </c>
      <c r="L91" s="53">
        <v>0.3</v>
      </c>
      <c r="M91" s="53">
        <v>0.5</v>
      </c>
      <c r="N91" s="53">
        <v>1</v>
      </c>
      <c r="O91" s="53"/>
      <c r="P91" s="53"/>
    </row>
    <row r="92" spans="9:16" ht="29">
      <c r="I92" s="12">
        <v>903</v>
      </c>
      <c r="J92" s="7" t="s">
        <v>78</v>
      </c>
      <c r="K92" s="8" t="s">
        <v>6</v>
      </c>
      <c r="L92" s="16">
        <v>434</v>
      </c>
      <c r="M92" s="16">
        <v>566</v>
      </c>
      <c r="N92" s="16">
        <v>941</v>
      </c>
      <c r="O92" s="16"/>
      <c r="P92" s="16"/>
    </row>
    <row r="93" spans="9:16" ht="29">
      <c r="I93" s="38" t="s">
        <v>1</v>
      </c>
      <c r="J93" s="38" t="s">
        <v>79</v>
      </c>
      <c r="K93" s="22" t="s">
        <v>263</v>
      </c>
      <c r="L93" s="53">
        <v>0.3</v>
      </c>
      <c r="M93" s="53">
        <v>0.5</v>
      </c>
      <c r="N93" s="53">
        <v>1</v>
      </c>
      <c r="O93" s="53"/>
      <c r="P93" s="53"/>
    </row>
    <row r="94" spans="9:16" ht="29">
      <c r="I94" s="12">
        <v>914</v>
      </c>
      <c r="J94" s="7" t="s">
        <v>80</v>
      </c>
      <c r="K94" s="8" t="s">
        <v>6</v>
      </c>
      <c r="L94" s="16">
        <v>434</v>
      </c>
      <c r="M94" s="16">
        <v>566</v>
      </c>
      <c r="N94" s="16">
        <v>889</v>
      </c>
      <c r="O94" s="16"/>
      <c r="P94" s="16"/>
    </row>
    <row r="95" spans="9:16" ht="29">
      <c r="I95" s="38" t="s">
        <v>1</v>
      </c>
      <c r="J95" s="38" t="s">
        <v>79</v>
      </c>
      <c r="K95" s="22" t="s">
        <v>263</v>
      </c>
      <c r="L95" s="53">
        <v>0.3</v>
      </c>
      <c r="M95" s="53">
        <v>0.5</v>
      </c>
      <c r="N95" s="53">
        <v>1</v>
      </c>
      <c r="O95" s="53"/>
      <c r="P95" s="53"/>
    </row>
    <row r="96" spans="9:16" ht="29">
      <c r="I96" s="12">
        <v>915</v>
      </c>
      <c r="J96" s="7" t="s">
        <v>80</v>
      </c>
      <c r="K96" s="8" t="s">
        <v>6</v>
      </c>
      <c r="L96" s="16">
        <v>434</v>
      </c>
      <c r="M96" s="16">
        <v>566</v>
      </c>
      <c r="N96" s="16">
        <v>889</v>
      </c>
      <c r="O96" s="16"/>
      <c r="P96" s="16"/>
    </row>
    <row r="97" spans="9:16" ht="29">
      <c r="I97" s="38" t="s">
        <v>1</v>
      </c>
      <c r="J97" s="38" t="s">
        <v>81</v>
      </c>
      <c r="K97" s="22" t="s">
        <v>263</v>
      </c>
      <c r="L97" s="53">
        <v>0.3</v>
      </c>
      <c r="M97" s="53">
        <v>0.5</v>
      </c>
      <c r="N97" s="53">
        <v>1</v>
      </c>
      <c r="O97" s="53"/>
      <c r="P97" s="53"/>
    </row>
    <row r="98" spans="9:16" ht="29">
      <c r="I98" s="12">
        <v>916</v>
      </c>
      <c r="J98" s="7" t="s">
        <v>82</v>
      </c>
      <c r="K98" s="8" t="s">
        <v>6</v>
      </c>
      <c r="L98" s="16">
        <v>520</v>
      </c>
      <c r="M98" s="16">
        <v>652</v>
      </c>
      <c r="N98" s="16">
        <v>1026</v>
      </c>
      <c r="O98" s="16"/>
      <c r="P98" s="16"/>
    </row>
    <row r="99" spans="9:16" ht="29">
      <c r="I99" s="38" t="s">
        <v>1</v>
      </c>
      <c r="J99" s="38" t="s">
        <v>83</v>
      </c>
      <c r="K99" s="22" t="s">
        <v>243</v>
      </c>
      <c r="L99" s="53">
        <v>0.3</v>
      </c>
      <c r="M99" s="53">
        <v>0.5</v>
      </c>
      <c r="N99" s="53">
        <v>0.9</v>
      </c>
      <c r="O99" s="53"/>
      <c r="P99" s="53"/>
    </row>
    <row r="100" spans="9:16" ht="29">
      <c r="I100" s="12">
        <v>104</v>
      </c>
      <c r="J100" s="7" t="s">
        <v>97</v>
      </c>
      <c r="K100" s="8" t="s">
        <v>6</v>
      </c>
      <c r="L100" s="16">
        <v>999</v>
      </c>
      <c r="M100" s="16">
        <v>1105</v>
      </c>
      <c r="N100" s="16">
        <v>1303</v>
      </c>
      <c r="O100" s="16"/>
      <c r="P100" s="16"/>
    </row>
    <row r="101" spans="9:16" ht="29">
      <c r="I101" s="38" t="s">
        <v>1</v>
      </c>
      <c r="J101" s="38" t="s">
        <v>83</v>
      </c>
      <c r="K101" s="22" t="s">
        <v>243</v>
      </c>
      <c r="L101" s="53">
        <v>0.3</v>
      </c>
      <c r="M101" s="53">
        <v>0.5</v>
      </c>
      <c r="N101" s="53">
        <v>0.9</v>
      </c>
      <c r="O101" s="53"/>
      <c r="P101" s="53"/>
    </row>
    <row r="102" spans="9:16" ht="29">
      <c r="I102" s="12">
        <v>105</v>
      </c>
      <c r="J102" s="7" t="s">
        <v>98</v>
      </c>
      <c r="K102" s="8" t="s">
        <v>0</v>
      </c>
      <c r="L102" s="16">
        <v>1170</v>
      </c>
      <c r="M102" s="16">
        <v>1267</v>
      </c>
      <c r="N102" s="16">
        <v>1474</v>
      </c>
      <c r="O102" s="16"/>
      <c r="P102" s="16"/>
    </row>
    <row r="103" spans="9:16" ht="29">
      <c r="I103" s="38" t="s">
        <v>1</v>
      </c>
      <c r="J103" s="38" t="s">
        <v>83</v>
      </c>
      <c r="K103" s="22" t="s">
        <v>243</v>
      </c>
      <c r="L103" s="53">
        <v>0.3</v>
      </c>
      <c r="M103" s="53">
        <v>0.5</v>
      </c>
      <c r="N103" s="53">
        <v>1</v>
      </c>
      <c r="O103" s="53"/>
      <c r="P103" s="53"/>
    </row>
    <row r="104" spans="9:16" ht="29">
      <c r="I104" s="12">
        <v>106</v>
      </c>
      <c r="J104" s="7" t="s">
        <v>90</v>
      </c>
      <c r="K104" s="8" t="s">
        <v>0</v>
      </c>
      <c r="L104" s="16">
        <v>1058</v>
      </c>
      <c r="M104" s="16">
        <v>1165</v>
      </c>
      <c r="N104" s="16">
        <v>1394</v>
      </c>
      <c r="O104" s="16"/>
      <c r="P104" s="16"/>
    </row>
    <row r="105" spans="9:16" ht="29">
      <c r="I105" s="38" t="s">
        <v>1</v>
      </c>
      <c r="J105" s="38" t="s">
        <v>83</v>
      </c>
      <c r="K105" s="22" t="s">
        <v>243</v>
      </c>
      <c r="L105" s="53">
        <v>0.3</v>
      </c>
      <c r="M105" s="53">
        <v>0.5</v>
      </c>
      <c r="N105" s="53">
        <v>0.9</v>
      </c>
      <c r="O105" s="53"/>
      <c r="P105" s="53"/>
    </row>
    <row r="106" spans="9:16" ht="29">
      <c r="I106" s="12">
        <v>107</v>
      </c>
      <c r="J106" s="7" t="s">
        <v>91</v>
      </c>
      <c r="K106" s="8" t="s">
        <v>0</v>
      </c>
      <c r="L106" s="16">
        <v>828</v>
      </c>
      <c r="M106" s="16">
        <v>925</v>
      </c>
      <c r="N106" s="16">
        <v>1132</v>
      </c>
      <c r="O106" s="16"/>
      <c r="P106" s="16"/>
    </row>
    <row r="107" spans="9:16" ht="29">
      <c r="I107" s="38" t="s">
        <v>1</v>
      </c>
      <c r="J107" s="38" t="s">
        <v>83</v>
      </c>
      <c r="K107" s="22" t="s">
        <v>243</v>
      </c>
      <c r="L107" s="53">
        <v>0.3</v>
      </c>
      <c r="M107" s="53">
        <v>0.5</v>
      </c>
      <c r="N107" s="53">
        <v>0.9</v>
      </c>
      <c r="O107" s="53"/>
      <c r="P107" s="53"/>
    </row>
    <row r="108" spans="9:16" ht="29">
      <c r="I108" s="12">
        <v>108</v>
      </c>
      <c r="J108" s="7" t="s">
        <v>99</v>
      </c>
      <c r="K108" s="8" t="s">
        <v>0</v>
      </c>
      <c r="L108" s="16">
        <v>999</v>
      </c>
      <c r="M108" s="16">
        <v>1105</v>
      </c>
      <c r="N108" s="16">
        <v>1303</v>
      </c>
      <c r="O108" s="16"/>
      <c r="P108" s="16"/>
    </row>
    <row r="109" spans="9:16" ht="29">
      <c r="I109" s="38" t="s">
        <v>1</v>
      </c>
      <c r="J109" s="38" t="s">
        <v>83</v>
      </c>
      <c r="K109" s="22" t="s">
        <v>243</v>
      </c>
      <c r="L109" s="53">
        <v>0.3</v>
      </c>
      <c r="M109" s="53">
        <v>0.5</v>
      </c>
      <c r="N109" s="53">
        <v>1</v>
      </c>
      <c r="O109" s="53"/>
      <c r="P109" s="53"/>
    </row>
    <row r="110" spans="9:16" ht="29">
      <c r="I110" s="12">
        <v>109</v>
      </c>
      <c r="J110" s="7" t="s">
        <v>100</v>
      </c>
      <c r="K110" s="8" t="s">
        <v>0</v>
      </c>
      <c r="L110" s="16">
        <v>887</v>
      </c>
      <c r="M110" s="16">
        <v>994</v>
      </c>
      <c r="N110" s="16">
        <v>1223</v>
      </c>
      <c r="O110" s="16"/>
      <c r="P110" s="16"/>
    </row>
    <row r="111" spans="9:16">
      <c r="I111" s="38" t="s">
        <v>1</v>
      </c>
      <c r="J111" s="38" t="s">
        <v>92</v>
      </c>
      <c r="K111" s="22"/>
      <c r="L111" s="53"/>
      <c r="M111" s="53"/>
      <c r="N111" s="53"/>
      <c r="O111" s="53"/>
      <c r="P111" s="53"/>
    </row>
    <row r="112" spans="9:16" ht="29">
      <c r="I112" s="12">
        <v>110</v>
      </c>
      <c r="J112" s="7" t="s">
        <v>93</v>
      </c>
      <c r="K112" s="8" t="s">
        <v>6</v>
      </c>
      <c r="L112" s="16">
        <v>95</v>
      </c>
      <c r="M112" s="16"/>
      <c r="N112" s="16"/>
      <c r="O112" s="16"/>
      <c r="P112" s="16"/>
    </row>
    <row r="113" spans="9:16">
      <c r="I113" s="38" t="s">
        <v>1</v>
      </c>
      <c r="J113" s="38" t="s">
        <v>92</v>
      </c>
      <c r="K113" s="22" t="s">
        <v>101</v>
      </c>
      <c r="L113" s="53">
        <v>14.5</v>
      </c>
      <c r="M113" s="53">
        <v>19</v>
      </c>
      <c r="N113" s="53"/>
      <c r="O113" s="53"/>
      <c r="P113" s="53"/>
    </row>
    <row r="114" spans="9:16">
      <c r="I114" s="12"/>
      <c r="J114" s="7"/>
      <c r="K114" s="8"/>
      <c r="L114" s="16"/>
      <c r="M114" s="16" t="s">
        <v>95</v>
      </c>
      <c r="N114" s="16"/>
      <c r="O114" s="16"/>
      <c r="P114" s="16"/>
    </row>
    <row r="115" spans="9:16" ht="29">
      <c r="I115" s="12">
        <v>111</v>
      </c>
      <c r="J115" s="7" t="s">
        <v>94</v>
      </c>
      <c r="K115" s="8" t="s">
        <v>0</v>
      </c>
      <c r="L115" s="16">
        <v>50</v>
      </c>
      <c r="M115" s="16">
        <v>60</v>
      </c>
      <c r="N115" s="16"/>
      <c r="O115" s="16"/>
      <c r="P115" s="16"/>
    </row>
    <row r="116" spans="9:16">
      <c r="I116" s="38" t="s">
        <v>1</v>
      </c>
      <c r="J116" s="38" t="s">
        <v>92</v>
      </c>
      <c r="K116" s="22" t="s">
        <v>101</v>
      </c>
      <c r="L116" s="53">
        <v>15</v>
      </c>
      <c r="M116" s="53">
        <v>25</v>
      </c>
      <c r="N116" s="53"/>
      <c r="O116" s="53"/>
      <c r="P116" s="53"/>
    </row>
    <row r="117" spans="9:16">
      <c r="I117" s="12"/>
      <c r="J117" s="7"/>
      <c r="K117" s="8"/>
      <c r="L117" s="16"/>
      <c r="M117" s="16" t="s">
        <v>95</v>
      </c>
      <c r="N117" s="16"/>
      <c r="O117" s="16"/>
      <c r="P117" s="16"/>
    </row>
    <row r="118" spans="9:16" ht="29">
      <c r="I118" s="12">
        <v>112</v>
      </c>
      <c r="J118" s="7" t="s">
        <v>96</v>
      </c>
      <c r="K118" s="8" t="s">
        <v>0</v>
      </c>
      <c r="L118" s="16"/>
      <c r="M118" s="16"/>
      <c r="N118" s="16"/>
      <c r="O118" s="16"/>
      <c r="P118" s="16"/>
    </row>
    <row r="119" spans="9:16" ht="29">
      <c r="I119" s="38" t="s">
        <v>1</v>
      </c>
      <c r="J119" s="38" t="s">
        <v>156</v>
      </c>
      <c r="K119" s="22" t="s">
        <v>243</v>
      </c>
      <c r="L119" s="53">
        <v>0.03</v>
      </c>
      <c r="M119" s="53"/>
      <c r="N119" s="53"/>
      <c r="O119" s="53"/>
      <c r="P119" s="53"/>
    </row>
    <row r="120" spans="9:16" ht="29">
      <c r="I120" s="12">
        <v>1</v>
      </c>
      <c r="J120" s="7" t="s">
        <v>158</v>
      </c>
      <c r="K120" s="8" t="s">
        <v>6</v>
      </c>
      <c r="L120" s="16">
        <v>13.1</v>
      </c>
      <c r="M120" s="16"/>
      <c r="N120" s="16"/>
      <c r="O120" s="16"/>
      <c r="P120" s="16"/>
    </row>
    <row r="121" spans="9:16" ht="29">
      <c r="I121" s="38" t="s">
        <v>1</v>
      </c>
      <c r="J121" s="38" t="s">
        <v>156</v>
      </c>
      <c r="K121" s="22" t="s">
        <v>243</v>
      </c>
      <c r="L121" s="53">
        <v>0.05</v>
      </c>
      <c r="M121" s="53"/>
      <c r="N121" s="53"/>
      <c r="O121" s="53"/>
      <c r="P121" s="53"/>
    </row>
    <row r="122" spans="9:16" ht="29">
      <c r="I122" s="12">
        <v>2</v>
      </c>
      <c r="J122" s="7" t="s">
        <v>158</v>
      </c>
      <c r="K122" s="8" t="s">
        <v>6</v>
      </c>
      <c r="L122" s="16">
        <v>14</v>
      </c>
      <c r="M122" s="16"/>
      <c r="N122" s="16"/>
      <c r="O122" s="16"/>
      <c r="P122" s="16"/>
    </row>
    <row r="123" spans="9:16" ht="29">
      <c r="I123" s="38" t="s">
        <v>1</v>
      </c>
      <c r="J123" s="38" t="s">
        <v>156</v>
      </c>
      <c r="K123" s="22" t="s">
        <v>243</v>
      </c>
      <c r="L123" s="53">
        <v>0.13</v>
      </c>
      <c r="M123" s="53"/>
      <c r="N123" s="53"/>
      <c r="O123" s="53"/>
      <c r="P123" s="53"/>
    </row>
    <row r="124" spans="9:16" ht="29">
      <c r="I124" s="12">
        <v>3</v>
      </c>
      <c r="J124" s="7" t="s">
        <v>165</v>
      </c>
      <c r="K124" s="8" t="s">
        <v>6</v>
      </c>
      <c r="L124" s="16">
        <v>13.5</v>
      </c>
      <c r="M124" s="16"/>
      <c r="N124" s="16"/>
      <c r="O124" s="16"/>
      <c r="P124" s="16"/>
    </row>
    <row r="125" spans="9:16" ht="29">
      <c r="I125" s="38" t="s">
        <v>1</v>
      </c>
      <c r="J125" s="38" t="s">
        <v>156</v>
      </c>
      <c r="K125" s="22" t="s">
        <v>243</v>
      </c>
      <c r="L125" s="53">
        <v>0.13</v>
      </c>
      <c r="M125" s="53"/>
      <c r="N125" s="53"/>
      <c r="O125" s="53"/>
      <c r="P125" s="53"/>
    </row>
    <row r="126" spans="9:16" ht="29">
      <c r="I126" s="12">
        <v>4</v>
      </c>
      <c r="J126" s="7" t="s">
        <v>164</v>
      </c>
      <c r="K126" s="8" t="s">
        <v>6</v>
      </c>
      <c r="L126" s="16">
        <v>13</v>
      </c>
      <c r="M126" s="16"/>
      <c r="N126" s="16"/>
      <c r="O126" s="16"/>
      <c r="P126" s="16"/>
    </row>
    <row r="127" spans="9:16" ht="29">
      <c r="I127" s="38" t="s">
        <v>1</v>
      </c>
      <c r="J127" s="38" t="s">
        <v>156</v>
      </c>
      <c r="K127" s="22" t="s">
        <v>243</v>
      </c>
      <c r="L127" s="53">
        <v>0.25</v>
      </c>
      <c r="M127" s="53"/>
      <c r="N127" s="53"/>
      <c r="O127" s="53"/>
      <c r="P127" s="53"/>
    </row>
    <row r="128" spans="9:16" ht="29">
      <c r="I128" s="12">
        <v>5</v>
      </c>
      <c r="J128" s="7" t="s">
        <v>164</v>
      </c>
      <c r="K128" s="8" t="s">
        <v>6</v>
      </c>
      <c r="L128" s="16">
        <v>13.6</v>
      </c>
      <c r="M128" s="16"/>
      <c r="N128" s="16"/>
      <c r="O128" s="16"/>
      <c r="P128" s="16"/>
    </row>
    <row r="129" spans="9:16" ht="29">
      <c r="I129" s="38" t="s">
        <v>1</v>
      </c>
      <c r="J129" s="38" t="s">
        <v>156</v>
      </c>
      <c r="K129" s="22" t="s">
        <v>243</v>
      </c>
      <c r="L129" s="53">
        <v>0.25</v>
      </c>
      <c r="M129" s="53"/>
      <c r="N129" s="53"/>
      <c r="O129" s="53"/>
      <c r="P129" s="53"/>
    </row>
    <row r="130" spans="9:16" ht="29">
      <c r="I130" s="12">
        <v>6</v>
      </c>
      <c r="J130" s="7" t="s">
        <v>165</v>
      </c>
      <c r="K130" s="8" t="s">
        <v>6</v>
      </c>
      <c r="L130" s="16">
        <v>14</v>
      </c>
      <c r="M130" s="16"/>
      <c r="N130" s="16"/>
      <c r="O130" s="16"/>
      <c r="P130" s="16"/>
    </row>
    <row r="131" spans="9:16" ht="29">
      <c r="I131" s="38" t="s">
        <v>1</v>
      </c>
      <c r="J131" s="38" t="s">
        <v>156</v>
      </c>
      <c r="K131" s="22" t="s">
        <v>243</v>
      </c>
      <c r="L131" s="53">
        <v>0.3</v>
      </c>
      <c r="M131" s="53"/>
      <c r="N131" s="53"/>
      <c r="O131" s="53"/>
      <c r="P131" s="53"/>
    </row>
    <row r="132" spans="9:16" ht="29">
      <c r="I132" s="12">
        <v>7</v>
      </c>
      <c r="J132" s="7" t="s">
        <v>159</v>
      </c>
      <c r="K132" s="8" t="s">
        <v>6</v>
      </c>
      <c r="L132" s="16">
        <v>14</v>
      </c>
      <c r="M132" s="16"/>
      <c r="N132" s="16"/>
      <c r="O132" s="16"/>
      <c r="P132" s="16"/>
    </row>
    <row r="133" spans="9:16" ht="29">
      <c r="I133" s="38" t="s">
        <v>1</v>
      </c>
      <c r="J133" s="38" t="s">
        <v>156</v>
      </c>
      <c r="K133" s="22" t="s">
        <v>243</v>
      </c>
      <c r="L133" s="53">
        <v>0.35</v>
      </c>
      <c r="M133" s="53"/>
      <c r="N133" s="53"/>
      <c r="O133" s="53"/>
      <c r="P133" s="53"/>
    </row>
    <row r="134" spans="9:16" ht="29">
      <c r="I134" s="12">
        <v>8</v>
      </c>
      <c r="J134" s="7" t="s">
        <v>162</v>
      </c>
      <c r="K134" s="8" t="s">
        <v>6</v>
      </c>
      <c r="L134" s="16">
        <v>16.5</v>
      </c>
      <c r="M134" s="16"/>
      <c r="N134" s="16"/>
      <c r="O134" s="16"/>
      <c r="P134" s="16"/>
    </row>
    <row r="135" spans="9:16" ht="29">
      <c r="I135" s="38" t="s">
        <v>1</v>
      </c>
      <c r="J135" s="38" t="s">
        <v>156</v>
      </c>
      <c r="K135" s="22" t="s">
        <v>243</v>
      </c>
      <c r="L135" s="53">
        <v>0.37</v>
      </c>
      <c r="M135" s="53"/>
      <c r="N135" s="53"/>
      <c r="O135" s="53"/>
      <c r="P135" s="53"/>
    </row>
    <row r="136" spans="9:16" ht="29">
      <c r="I136" s="12">
        <v>9</v>
      </c>
      <c r="J136" s="7" t="s">
        <v>168</v>
      </c>
      <c r="K136" s="8" t="s">
        <v>6</v>
      </c>
      <c r="L136" s="16">
        <v>31</v>
      </c>
      <c r="M136" s="16"/>
      <c r="N136" s="16"/>
      <c r="O136" s="16"/>
      <c r="P136" s="16"/>
    </row>
    <row r="137" spans="9:16" ht="29">
      <c r="I137" s="38" t="s">
        <v>1</v>
      </c>
      <c r="J137" s="38" t="s">
        <v>156</v>
      </c>
      <c r="K137" s="22" t="s">
        <v>243</v>
      </c>
      <c r="L137" s="53">
        <v>0.45</v>
      </c>
      <c r="M137" s="53"/>
      <c r="N137" s="53"/>
      <c r="O137" s="53"/>
      <c r="P137" s="53"/>
    </row>
    <row r="138" spans="9:16" ht="29">
      <c r="I138" s="12">
        <v>10</v>
      </c>
      <c r="J138" s="7" t="s">
        <v>169</v>
      </c>
      <c r="K138" s="8" t="s">
        <v>6</v>
      </c>
      <c r="L138" s="16">
        <v>15</v>
      </c>
      <c r="M138" s="16"/>
      <c r="N138" s="16"/>
      <c r="O138" s="16"/>
      <c r="P138" s="16"/>
    </row>
    <row r="139" spans="9:16" ht="29">
      <c r="I139" s="38" t="s">
        <v>1</v>
      </c>
      <c r="J139" s="38" t="s">
        <v>156</v>
      </c>
      <c r="K139" s="22" t="s">
        <v>243</v>
      </c>
      <c r="L139" s="53">
        <v>0.5</v>
      </c>
      <c r="M139" s="53"/>
      <c r="N139" s="53"/>
      <c r="O139" s="53"/>
      <c r="P139" s="53"/>
    </row>
    <row r="140" spans="9:16" ht="29">
      <c r="I140" s="12">
        <v>11</v>
      </c>
      <c r="J140" s="7" t="s">
        <v>171</v>
      </c>
      <c r="K140" s="8" t="s">
        <v>6</v>
      </c>
      <c r="L140" s="16">
        <v>17</v>
      </c>
      <c r="M140" s="16"/>
      <c r="N140" s="16"/>
      <c r="O140" s="16"/>
      <c r="P140" s="16"/>
    </row>
    <row r="141" spans="9:16" ht="29">
      <c r="I141" s="38" t="s">
        <v>1</v>
      </c>
      <c r="J141" s="38" t="s">
        <v>156</v>
      </c>
      <c r="K141" s="22" t="s">
        <v>243</v>
      </c>
      <c r="L141" s="53">
        <v>1</v>
      </c>
      <c r="M141" s="53"/>
      <c r="N141" s="53"/>
      <c r="O141" s="53"/>
      <c r="P141" s="53"/>
    </row>
    <row r="142" spans="9:16" ht="29">
      <c r="I142" s="12">
        <v>12</v>
      </c>
      <c r="J142" s="7" t="s">
        <v>171</v>
      </c>
      <c r="K142" s="8" t="s">
        <v>6</v>
      </c>
      <c r="L142" s="16">
        <v>27</v>
      </c>
      <c r="M142" s="16"/>
      <c r="N142" s="16"/>
      <c r="O142" s="16"/>
      <c r="P142" s="16"/>
    </row>
    <row r="143" spans="9:16">
      <c r="I143" s="38" t="s">
        <v>1</v>
      </c>
      <c r="J143" s="38"/>
      <c r="K143" s="22"/>
      <c r="L143" s="53"/>
      <c r="M143" s="53"/>
      <c r="N143" s="53"/>
      <c r="O143" s="53"/>
      <c r="P143" s="53"/>
    </row>
    <row r="144" spans="9:16" ht="29">
      <c r="I144" s="12">
        <v>20</v>
      </c>
      <c r="J144" s="7" t="s">
        <v>244</v>
      </c>
      <c r="K144" s="8" t="s">
        <v>6</v>
      </c>
      <c r="L144" s="16">
        <v>8</v>
      </c>
      <c r="M144" s="16"/>
      <c r="N144" s="16"/>
      <c r="O144" s="16"/>
      <c r="P144" s="16"/>
    </row>
    <row r="145" spans="9:16">
      <c r="I145" s="38" t="s">
        <v>1</v>
      </c>
      <c r="J145" s="38"/>
      <c r="K145" s="22"/>
      <c r="L145" s="53"/>
      <c r="M145" s="53"/>
      <c r="N145" s="53"/>
      <c r="O145" s="53"/>
      <c r="P145" s="53"/>
    </row>
    <row r="146" spans="9:16" ht="29">
      <c r="I146" s="12">
        <v>21</v>
      </c>
      <c r="J146" s="7" t="s">
        <v>256</v>
      </c>
      <c r="K146" s="8" t="s">
        <v>6</v>
      </c>
      <c r="L146" s="16">
        <v>10</v>
      </c>
      <c r="M146" s="16"/>
      <c r="N146" s="16"/>
      <c r="O146" s="16"/>
      <c r="P146" s="16"/>
    </row>
    <row r="147" spans="9:16">
      <c r="I147" s="38" t="s">
        <v>1</v>
      </c>
      <c r="J147" s="38"/>
      <c r="K147" s="22"/>
      <c r="L147" s="53"/>
      <c r="M147" s="53"/>
      <c r="N147" s="53"/>
      <c r="O147" s="53"/>
      <c r="P147" s="53"/>
    </row>
    <row r="148" spans="9:16" ht="29">
      <c r="I148" s="12">
        <v>22</v>
      </c>
      <c r="J148" s="7" t="s">
        <v>257</v>
      </c>
      <c r="K148" s="8" t="s">
        <v>6</v>
      </c>
      <c r="L148" s="16">
        <v>20</v>
      </c>
      <c r="M148" s="16"/>
      <c r="N148" s="16"/>
      <c r="O148" s="16"/>
      <c r="P148" s="16"/>
    </row>
    <row r="149" spans="9:16">
      <c r="I149" s="38" t="s">
        <v>1</v>
      </c>
      <c r="J149" s="38"/>
      <c r="K149" s="22"/>
      <c r="L149" s="53"/>
      <c r="M149" s="53"/>
      <c r="N149" s="53"/>
      <c r="O149" s="53"/>
      <c r="P149" s="53"/>
    </row>
    <row r="150" spans="9:16" ht="43.5">
      <c r="I150" s="12">
        <v>23</v>
      </c>
      <c r="J150" s="7" t="s">
        <v>258</v>
      </c>
      <c r="K150" s="8" t="s">
        <v>6</v>
      </c>
      <c r="L150" s="16" t="s">
        <v>285</v>
      </c>
      <c r="M150" s="16"/>
      <c r="N150" s="16"/>
      <c r="O150" s="16"/>
      <c r="P150" s="16"/>
    </row>
    <row r="151" spans="9:16">
      <c r="I151" s="38" t="s">
        <v>1</v>
      </c>
      <c r="J151" s="38"/>
      <c r="K151" s="22"/>
      <c r="L151" s="53"/>
      <c r="M151" s="53"/>
      <c r="N151" s="53"/>
      <c r="O151" s="53"/>
      <c r="P151" s="53"/>
    </row>
    <row r="152" spans="9:16" ht="29">
      <c r="I152" s="12">
        <v>24</v>
      </c>
      <c r="J152" s="7" t="s">
        <v>259</v>
      </c>
      <c r="K152" s="8" t="s">
        <v>6</v>
      </c>
      <c r="L152" s="16">
        <v>2</v>
      </c>
      <c r="M152" s="16"/>
      <c r="N152" s="16"/>
      <c r="O152" s="16"/>
      <c r="P152" s="16"/>
    </row>
    <row r="153" spans="9:16">
      <c r="I153" s="38" t="s">
        <v>1</v>
      </c>
      <c r="J153" s="38"/>
      <c r="K153" s="22"/>
      <c r="L153" s="53"/>
      <c r="M153" s="53"/>
      <c r="N153" s="53"/>
      <c r="O153" s="53"/>
      <c r="P153" s="53"/>
    </row>
    <row r="154" spans="9:16" ht="29">
      <c r="I154" s="12">
        <v>25</v>
      </c>
      <c r="J154" s="7" t="s">
        <v>245</v>
      </c>
      <c r="K154" s="8" t="s">
        <v>6</v>
      </c>
      <c r="L154" s="16"/>
      <c r="M154" s="16"/>
      <c r="N154" s="16"/>
      <c r="O154" s="16"/>
      <c r="P154" s="16"/>
    </row>
    <row r="155" spans="9:16">
      <c r="I155" s="38" t="s">
        <v>1</v>
      </c>
      <c r="J155" s="38"/>
      <c r="K155" s="22"/>
      <c r="L155" s="53"/>
      <c r="M155" s="53"/>
      <c r="N155" s="53"/>
      <c r="O155" s="53"/>
      <c r="P155" s="53"/>
    </row>
    <row r="156" spans="9:16" ht="29">
      <c r="I156" s="12">
        <v>26</v>
      </c>
      <c r="J156" s="7" t="s">
        <v>246</v>
      </c>
      <c r="K156" s="8" t="s">
        <v>6</v>
      </c>
      <c r="L156" s="16"/>
      <c r="M156" s="16"/>
      <c r="N156" s="16"/>
      <c r="O156" s="16"/>
      <c r="P156" s="16"/>
    </row>
    <row r="157" spans="9:16">
      <c r="I157" s="38" t="s">
        <v>1</v>
      </c>
      <c r="J157" s="38"/>
      <c r="K157" s="22"/>
      <c r="L157" s="53"/>
      <c r="M157" s="53"/>
      <c r="N157" s="53"/>
      <c r="O157" s="53"/>
      <c r="P157" s="53"/>
    </row>
    <row r="158" spans="9:16" ht="29">
      <c r="I158" s="12">
        <v>30</v>
      </c>
      <c r="J158" s="7" t="s">
        <v>283</v>
      </c>
      <c r="K158" s="8" t="s">
        <v>6</v>
      </c>
      <c r="L158" s="16">
        <v>114.9</v>
      </c>
      <c r="N158" s="16"/>
      <c r="O158" s="16"/>
      <c r="P158" s="16"/>
    </row>
    <row r="159" spans="9:16">
      <c r="I159" s="38" t="s">
        <v>1</v>
      </c>
      <c r="J159" s="38"/>
      <c r="K159" s="22"/>
      <c r="L159" s="53"/>
      <c r="M159" s="53"/>
      <c r="N159" s="53"/>
      <c r="O159" s="53"/>
      <c r="P159" s="53"/>
    </row>
    <row r="160" spans="9:16" ht="29">
      <c r="I160" s="12">
        <v>31</v>
      </c>
      <c r="J160" s="7" t="s">
        <v>287</v>
      </c>
      <c r="K160" s="8" t="s">
        <v>6</v>
      </c>
      <c r="L160" s="16">
        <v>126.9</v>
      </c>
      <c r="M160" s="16"/>
      <c r="N160" s="16"/>
      <c r="O160" s="16"/>
      <c r="P160" s="16"/>
    </row>
    <row r="161" spans="9:16">
      <c r="I161" s="38" t="s">
        <v>1</v>
      </c>
      <c r="J161" s="38"/>
      <c r="K161" s="22"/>
      <c r="L161" s="53"/>
      <c r="M161" s="53"/>
      <c r="N161" s="53"/>
      <c r="O161" s="53"/>
      <c r="P161" s="53"/>
    </row>
    <row r="162" spans="9:16" ht="29">
      <c r="I162" s="12">
        <v>32</v>
      </c>
      <c r="J162" s="7" t="s">
        <v>284</v>
      </c>
      <c r="K162" s="8" t="s">
        <v>6</v>
      </c>
      <c r="L162" s="16">
        <v>170</v>
      </c>
      <c r="M162" s="16"/>
      <c r="N162" s="16"/>
      <c r="O162" s="16"/>
      <c r="P162" s="16"/>
    </row>
    <row r="163" spans="9:16">
      <c r="I163" s="38"/>
      <c r="J163" s="38"/>
      <c r="K163" s="22"/>
      <c r="L163" s="53"/>
      <c r="M163" s="53"/>
      <c r="N163" s="53"/>
      <c r="O163" s="53"/>
      <c r="P163" s="53"/>
    </row>
    <row r="164" spans="9:16">
      <c r="I164" s="12"/>
      <c r="J164" s="7"/>
      <c r="K164" s="8"/>
      <c r="L164" s="16"/>
      <c r="M164" s="16"/>
      <c r="N164" s="16"/>
      <c r="O164" s="16"/>
      <c r="P164" s="16"/>
    </row>
  </sheetData>
  <sheetProtection password="CC5D" sheet="1" objects="1" scenarios="1"/>
  <sortState ref="A1:A164">
    <sortCondition ref="A1"/>
  </sortState>
  <customSheetViews>
    <customSheetView guid="{76FAB5F5-1BFA-48DB-9CCA-968BD0D70877}" state="hidden" topLeftCell="F1">
      <selection activeCell="R1" sqref="R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81</vt:i4>
      </vt:variant>
    </vt:vector>
  </HeadingPairs>
  <TitlesOfParts>
    <vt:vector size="82" baseType="lpstr">
      <vt:lpstr>Прайс</vt:lpstr>
      <vt:lpstr>F_1</vt:lpstr>
      <vt:lpstr>F_10</vt:lpstr>
      <vt:lpstr>F_101</vt:lpstr>
      <vt:lpstr>F_102</vt:lpstr>
      <vt:lpstr>F_103</vt:lpstr>
      <vt:lpstr>F_104</vt:lpstr>
      <vt:lpstr>F_105</vt:lpstr>
      <vt:lpstr>F_106</vt:lpstr>
      <vt:lpstr>F_107</vt:lpstr>
      <vt:lpstr>F_108</vt:lpstr>
      <vt:lpstr>F_109</vt:lpstr>
      <vt:lpstr>F_11</vt:lpstr>
      <vt:lpstr>F_110</vt:lpstr>
      <vt:lpstr>F_111</vt:lpstr>
      <vt:lpstr>F_112</vt:lpstr>
      <vt:lpstr>F_113</vt:lpstr>
      <vt:lpstr>F_12</vt:lpstr>
      <vt:lpstr>F_2</vt:lpstr>
      <vt:lpstr>F_20</vt:lpstr>
      <vt:lpstr>F_204</vt:lpstr>
      <vt:lpstr>F_205</vt:lpstr>
      <vt:lpstr>F_206</vt:lpstr>
      <vt:lpstr>F_207</vt:lpstr>
      <vt:lpstr>F_208</vt:lpstr>
      <vt:lpstr>F_209</vt:lpstr>
      <vt:lpstr>F_21</vt:lpstr>
      <vt:lpstr>F_210</vt:lpstr>
      <vt:lpstr>F_211</vt:lpstr>
      <vt:lpstr>F_212</vt:lpstr>
      <vt:lpstr>F_213</vt:lpstr>
      <vt:lpstr>F_214</vt:lpstr>
      <vt:lpstr>F_215</vt:lpstr>
      <vt:lpstr>F_216</vt:lpstr>
      <vt:lpstr>F_22</vt:lpstr>
      <vt:lpstr>F_23</vt:lpstr>
      <vt:lpstr>F_24</vt:lpstr>
      <vt:lpstr>F_25</vt:lpstr>
      <vt:lpstr>F_26</vt:lpstr>
      <vt:lpstr>F_3</vt:lpstr>
      <vt:lpstr>F_30_1</vt:lpstr>
      <vt:lpstr>F_30_2</vt:lpstr>
      <vt:lpstr>F_302</vt:lpstr>
      <vt:lpstr>F_303</vt:lpstr>
      <vt:lpstr>F_304</vt:lpstr>
      <vt:lpstr>F_31_1</vt:lpstr>
      <vt:lpstr>F_31_2</vt:lpstr>
      <vt:lpstr>F_4</vt:lpstr>
      <vt:lpstr>F_401</vt:lpstr>
      <vt:lpstr>F_402</vt:lpstr>
      <vt:lpstr>F_403</vt:lpstr>
      <vt:lpstr>F_404</vt:lpstr>
      <vt:lpstr>F_405</vt:lpstr>
      <vt:lpstr>F_406</vt:lpstr>
      <vt:lpstr>F_5</vt:lpstr>
      <vt:lpstr>F_501</vt:lpstr>
      <vt:lpstr>F_502</vt:lpstr>
      <vt:lpstr>F_503</vt:lpstr>
      <vt:lpstr>F_504</vt:lpstr>
      <vt:lpstr>F_506</vt:lpstr>
      <vt:lpstr>F_507</vt:lpstr>
      <vt:lpstr>F_508</vt:lpstr>
      <vt:lpstr>F_510</vt:lpstr>
      <vt:lpstr>F_6</vt:lpstr>
      <vt:lpstr>F_601</vt:lpstr>
      <vt:lpstr>F_602</vt:lpstr>
      <vt:lpstr>F_7</vt:lpstr>
      <vt:lpstr>F_701</vt:lpstr>
      <vt:lpstr>F_702</vt:lpstr>
      <vt:lpstr>F_704</vt:lpstr>
      <vt:lpstr>F_707</vt:lpstr>
      <vt:lpstr>F_8</vt:lpstr>
      <vt:lpstr>F_801</vt:lpstr>
      <vt:lpstr>F_803</vt:lpstr>
      <vt:lpstr>F_806</vt:lpstr>
      <vt:lpstr>F_9</vt:lpstr>
      <vt:lpstr>F_901</vt:lpstr>
      <vt:lpstr>F_902</vt:lpstr>
      <vt:lpstr>F_903</vt:lpstr>
      <vt:lpstr>F_914</vt:lpstr>
      <vt:lpstr>F_915</vt:lpstr>
      <vt:lpstr>F_916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RePack by Diakov</cp:lastModifiedBy>
  <dcterms:created xsi:type="dcterms:W3CDTF">2016-09-09T08:22:32Z</dcterms:created>
  <dcterms:modified xsi:type="dcterms:W3CDTF">2016-09-27T18:09:13Z</dcterms:modified>
</cp:coreProperties>
</file>