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/Documents/ece445_code/FlowSensorPID/"/>
    </mc:Choice>
  </mc:AlternateContent>
  <bookViews>
    <workbookView xWindow="9580" yWindow="440" windowWidth="19000" windowHeight="167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2" l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1" i="2"/>
  <c r="A56" i="2"/>
  <c r="A57" i="2"/>
  <c r="A55" i="2"/>
  <c r="A44" i="2"/>
  <c r="A45" i="2"/>
  <c r="A46" i="2"/>
  <c r="A47" i="2"/>
  <c r="A48" i="2"/>
  <c r="A49" i="2"/>
  <c r="A50" i="2"/>
  <c r="A51" i="2"/>
  <c r="A52" i="2"/>
  <c r="A53" i="2"/>
  <c r="A54" i="2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58" i="1"/>
  <c r="I58" i="1"/>
  <c r="H58" i="1"/>
  <c r="G57" i="1"/>
  <c r="I57" i="1"/>
  <c r="H57" i="1"/>
  <c r="G56" i="1"/>
  <c r="I56" i="1"/>
  <c r="H56" i="1"/>
  <c r="G55" i="1"/>
  <c r="I55" i="1"/>
  <c r="H55" i="1"/>
  <c r="G54" i="1"/>
  <c r="I54" i="1"/>
  <c r="H54" i="1"/>
  <c r="G53" i="1"/>
  <c r="I53" i="1"/>
  <c r="H53" i="1"/>
  <c r="G52" i="1"/>
  <c r="I52" i="1"/>
  <c r="H52" i="1"/>
  <c r="H51" i="1"/>
  <c r="I51" i="1"/>
  <c r="G51" i="1"/>
  <c r="I36" i="1"/>
  <c r="G48" i="1"/>
  <c r="H48" i="1"/>
  <c r="I48" i="1"/>
  <c r="G49" i="1"/>
  <c r="H49" i="1"/>
  <c r="I49" i="1"/>
  <c r="G50" i="1"/>
  <c r="H50" i="1"/>
  <c r="I50" i="1"/>
  <c r="G43" i="1"/>
  <c r="G40" i="1"/>
  <c r="H40" i="1"/>
  <c r="I40" i="1"/>
  <c r="G41" i="1"/>
  <c r="H41" i="1"/>
  <c r="I41" i="1"/>
  <c r="G42" i="1"/>
  <c r="H42" i="1"/>
  <c r="I42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I39" i="1"/>
  <c r="G39" i="1"/>
  <c r="I38" i="1"/>
  <c r="I37" i="1"/>
  <c r="G32" i="1"/>
  <c r="G33" i="1"/>
  <c r="G34" i="1"/>
  <c r="G35" i="1"/>
  <c r="G36" i="1"/>
  <c r="G37" i="1"/>
  <c r="G38" i="1"/>
  <c r="I35" i="1"/>
  <c r="I34" i="1"/>
  <c r="I33" i="1"/>
  <c r="I32" i="1"/>
  <c r="I31" i="1"/>
  <c r="G31" i="1"/>
  <c r="A19" i="1"/>
  <c r="A20" i="1"/>
  <c r="A21" i="1"/>
  <c r="A22" i="1"/>
  <c r="A23" i="1"/>
  <c r="G19" i="1"/>
  <c r="G20" i="1"/>
  <c r="G21" i="1"/>
  <c r="G22" i="1"/>
  <c r="G23" i="1"/>
  <c r="G24" i="1"/>
  <c r="G25" i="1"/>
  <c r="G26" i="1"/>
  <c r="G27" i="1"/>
  <c r="G28" i="1"/>
  <c r="G29" i="1"/>
  <c r="G30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A18" i="1"/>
  <c r="A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A16" i="1"/>
  <c r="A15" i="1"/>
  <c r="A14" i="1"/>
  <c r="A13" i="1"/>
  <c r="A12" i="1"/>
  <c r="A11" i="1"/>
  <c r="G10" i="1"/>
  <c r="G11" i="1"/>
  <c r="G12" i="1"/>
  <c r="G13" i="1"/>
  <c r="G14" i="1"/>
  <c r="G15" i="1"/>
  <c r="G16" i="1"/>
  <c r="G17" i="1"/>
  <c r="G18" i="1"/>
  <c r="A10" i="1"/>
  <c r="G2" i="1"/>
  <c r="G3" i="1"/>
  <c r="G4" i="1"/>
  <c r="G5" i="1"/>
  <c r="G6" i="1"/>
  <c r="G7" i="1"/>
  <c r="G8" i="1"/>
  <c r="G9" i="1"/>
  <c r="A9" i="1"/>
  <c r="A7" i="1"/>
  <c r="A8" i="1"/>
  <c r="A5" i="1"/>
  <c r="A6" i="1"/>
  <c r="A4" i="1"/>
  <c r="A3" i="1"/>
  <c r="A2" i="1"/>
</calcChain>
</file>

<file path=xl/sharedStrings.xml><?xml version="1.0" encoding="utf-8"?>
<sst xmlns="http://schemas.openxmlformats.org/spreadsheetml/2006/main" count="44" uniqueCount="31">
  <si>
    <t>defRate</t>
  </si>
  <si>
    <t>kp</t>
  </si>
  <si>
    <t>kd</t>
  </si>
  <si>
    <t>#pulses</t>
  </si>
  <si>
    <t>real(ml)</t>
  </si>
  <si>
    <t>guess(ml)</t>
  </si>
  <si>
    <t>comment</t>
  </si>
  <si>
    <t>slow</t>
  </si>
  <si>
    <t>quick</t>
  </si>
  <si>
    <t>slow, -&gt;1/dT</t>
  </si>
  <si>
    <t>quick(one bite)</t>
  </si>
  <si>
    <t>% of err</t>
  </si>
  <si>
    <t>on Nov.13</t>
  </si>
  <si>
    <t>???</t>
  </si>
  <si>
    <t>this data looks good</t>
  </si>
  <si>
    <t>chg kd to reverse(^-1)</t>
  </si>
  <si>
    <t>kp/pow(dT,3)</t>
  </si>
  <si>
    <t>kp/pow(dT,1.5)</t>
  </si>
  <si>
    <t>per pulse(guess)</t>
  </si>
  <si>
    <t>per pulse(real)</t>
  </si>
  <si>
    <t>slow bite</t>
  </si>
  <si>
    <t>kp/pow(1.06169,dT)</t>
  </si>
  <si>
    <t>kp/pow(1.76517,dT/10.0)</t>
  </si>
  <si>
    <t>kp/pow(1.01143,dT*5.0)</t>
  </si>
  <si>
    <t>kp/tan(double(dT/40.0))</t>
  </si>
  <si>
    <t>kp/tan(double(dT/40.0)), dT=18</t>
  </si>
  <si>
    <t>kp/(tan(double(dT)/40.0)*180.0)</t>
  </si>
  <si>
    <t>kp*tan(x/50)</t>
  </si>
  <si>
    <t>kp*tan((x+10)/65)</t>
  </si>
  <si>
    <t>kp*tan((x+5)/65)</t>
  </si>
  <si>
    <t>kp*tan((x+7)/65)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</si>
</sst>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3" x14ac:knownFonts="1">
    <font>
      <sz val="12"/>
      <color theme="1"/>
      <name val="正文字体"/>
      <family val="2"/>
    </font>
    <font>
      <u/>
      <sz val="12"/>
      <color theme="10"/>
      <name val="正文字体"/>
      <family val="2"/>
    </font>
    <font>
      <u/>
      <sz val="12"/>
      <color theme="11"/>
      <name val="正文字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0" xfId="0" applyNumberFormat="1" applyFill="1" applyBorder="1"/>
    <xf numFmtId="164" fontId="0" fillId="0" borderId="0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Sheet2!$A$1:$A$61</c:f>
              <c:numCache>
                <c:formatCode>0.0000</c:formatCode>
                <c:ptCount val="61"/>
                <c:pt idx="0">
                  <c:v>12.56213162172835</c:v>
                </c:pt>
                <c:pt idx="1">
                  <c:v>10.03893676862551</c:v>
                </c:pt>
                <c:pt idx="2">
                  <c:v>12.66513155006636</c:v>
                </c:pt>
                <c:pt idx="3">
                  <c:v>11.99669253630728</c:v>
                </c:pt>
                <c:pt idx="4">
                  <c:v>12.73018007395764</c:v>
                </c:pt>
                <c:pt idx="5">
                  <c:v>10.21113171371737</c:v>
                </c:pt>
                <c:pt idx="6">
                  <c:v>10.09851638615519</c:v>
                </c:pt>
                <c:pt idx="7">
                  <c:v>10.16687775951877</c:v>
                </c:pt>
                <c:pt idx="8">
                  <c:v>12.84821837943097</c:v>
                </c:pt>
                <c:pt idx="9">
                  <c:v>11.40340021031863</c:v>
                </c:pt>
                <c:pt idx="10">
                  <c:v>10.49781533173743</c:v>
                </c:pt>
                <c:pt idx="11">
                  <c:v>12.1666544082008</c:v>
                </c:pt>
                <c:pt idx="12">
                  <c:v>12.37759648633266</c:v>
                </c:pt>
                <c:pt idx="13">
                  <c:v>12.34231681521034</c:v>
                </c:pt>
                <c:pt idx="14">
                  <c:v>10.71174016641174</c:v>
                </c:pt>
                <c:pt idx="15">
                  <c:v>10.3388278696872</c:v>
                </c:pt>
                <c:pt idx="16">
                  <c:v>12.12668214002322</c:v>
                </c:pt>
                <c:pt idx="17">
                  <c:v>10.97085402620825</c:v>
                </c:pt>
                <c:pt idx="18">
                  <c:v>10.71579450656952</c:v>
                </c:pt>
                <c:pt idx="19">
                  <c:v>10.70345674153673</c:v>
                </c:pt>
                <c:pt idx="20">
                  <c:v>12.53771641125248</c:v>
                </c:pt>
                <c:pt idx="21">
                  <c:v>10.63834492269809</c:v>
                </c:pt>
                <c:pt idx="22">
                  <c:v>11.28592711156382</c:v>
                </c:pt>
                <c:pt idx="23">
                  <c:v>11.94355428157718</c:v>
                </c:pt>
                <c:pt idx="24">
                  <c:v>12.3293861636494</c:v>
                </c:pt>
                <c:pt idx="25">
                  <c:v>12.24639047726234</c:v>
                </c:pt>
                <c:pt idx="26">
                  <c:v>11.81148897690857</c:v>
                </c:pt>
                <c:pt idx="27">
                  <c:v>11.05630700083868</c:v>
                </c:pt>
                <c:pt idx="28">
                  <c:v>12.74235885743128</c:v>
                </c:pt>
                <c:pt idx="29">
                  <c:v>10.92736430015828</c:v>
                </c:pt>
                <c:pt idx="30">
                  <c:v>12.82712939168115</c:v>
                </c:pt>
                <c:pt idx="31">
                  <c:v>10.02979491826224</c:v>
                </c:pt>
                <c:pt idx="32">
                  <c:v>11.5999854511225</c:v>
                </c:pt>
                <c:pt idx="33">
                  <c:v>10.26109041212718</c:v>
                </c:pt>
                <c:pt idx="34">
                  <c:v>12.87378546322811</c:v>
                </c:pt>
                <c:pt idx="35">
                  <c:v>11.85483073297888</c:v>
                </c:pt>
                <c:pt idx="36">
                  <c:v>11.43555458616037</c:v>
                </c:pt>
                <c:pt idx="37">
                  <c:v>12.29224529064471</c:v>
                </c:pt>
                <c:pt idx="38">
                  <c:v>10.11862535032876</c:v>
                </c:pt>
                <c:pt idx="39">
                  <c:v>12.24788281197075</c:v>
                </c:pt>
                <c:pt idx="40">
                  <c:v>11.76081630341213</c:v>
                </c:pt>
                <c:pt idx="41">
                  <c:v>11.85359392413083</c:v>
                </c:pt>
                <c:pt idx="42">
                  <c:v>12.49679690189117</c:v>
                </c:pt>
                <c:pt idx="43">
                  <c:v>16.57071885147761</c:v>
                </c:pt>
                <c:pt idx="44">
                  <c:v>17.83653591738678</c:v>
                </c:pt>
                <c:pt idx="45">
                  <c:v>19.74374072824965</c:v>
                </c:pt>
                <c:pt idx="46">
                  <c:v>19.46824344302955</c:v>
                </c:pt>
                <c:pt idx="47">
                  <c:v>17.33784975886676</c:v>
                </c:pt>
                <c:pt idx="48">
                  <c:v>16.72788059134848</c:v>
                </c:pt>
                <c:pt idx="49">
                  <c:v>15.80259897791641</c:v>
                </c:pt>
                <c:pt idx="50">
                  <c:v>19.27489847956965</c:v>
                </c:pt>
                <c:pt idx="51">
                  <c:v>15.49720005241128</c:v>
                </c:pt>
                <c:pt idx="52">
                  <c:v>17.29198438855115</c:v>
                </c:pt>
                <c:pt idx="53">
                  <c:v>19.61925529347</c:v>
                </c:pt>
                <c:pt idx="54">
                  <c:v>44.2104870787271</c:v>
                </c:pt>
                <c:pt idx="55">
                  <c:v>40.00492776564608</c:v>
                </c:pt>
                <c:pt idx="56">
                  <c:v>44.91937342077442</c:v>
                </c:pt>
                <c:pt idx="57">
                  <c:v>50.0</c:v>
                </c:pt>
                <c:pt idx="58">
                  <c:v>50.0</c:v>
                </c:pt>
                <c:pt idx="59">
                  <c:v>60.0</c:v>
                </c:pt>
              </c:numCache>
            </c:numRef>
          </c:xVal>
          <c:yVal>
            <c:numRef>
              <c:f>Sheet2!$B$1:$B$61</c:f>
              <c:numCache>
                <c:formatCode>0.0000</c:formatCode>
                <c:ptCount val="61"/>
                <c:pt idx="0">
                  <c:v>0.0</c:v>
                </c:pt>
                <c:pt idx="1">
                  <c:v>0.0943025540275049</c:v>
                </c:pt>
                <c:pt idx="2">
                  <c:v>0.0962199312714776</c:v>
                </c:pt>
                <c:pt idx="3">
                  <c:v>0.0968992248062015</c:v>
                </c:pt>
                <c:pt idx="4">
                  <c:v>0.0984126984126984</c:v>
                </c:pt>
                <c:pt idx="5">
                  <c:v>0.0991623036649214</c:v>
                </c:pt>
                <c:pt idx="6">
                  <c:v>0.100671140939597</c:v>
                </c:pt>
                <c:pt idx="7">
                  <c:v>0.104072398190045</c:v>
                </c:pt>
                <c:pt idx="8">
                  <c:v>0.106227106227106</c:v>
                </c:pt>
                <c:pt idx="9">
                  <c:v>0.106666666666667</c:v>
                </c:pt>
                <c:pt idx="10">
                  <c:v>0.107569721115538</c:v>
                </c:pt>
                <c:pt idx="11">
                  <c:v>0.110497237569061</c:v>
                </c:pt>
                <c:pt idx="12">
                  <c:v>0.110526315789474</c:v>
                </c:pt>
                <c:pt idx="13">
                  <c:v>0.110759493670886</c:v>
                </c:pt>
                <c:pt idx="14">
                  <c:v>0.111607142857143</c:v>
                </c:pt>
                <c:pt idx="15">
                  <c:v>0.111821086261981</c:v>
                </c:pt>
                <c:pt idx="16">
                  <c:v>0.112044817927171</c:v>
                </c:pt>
                <c:pt idx="17">
                  <c:v>0.112121212121212</c:v>
                </c:pt>
                <c:pt idx="18">
                  <c:v>0.113314447592068</c:v>
                </c:pt>
                <c:pt idx="19">
                  <c:v>0.113636363636364</c:v>
                </c:pt>
                <c:pt idx="20">
                  <c:v>0.113861386138614</c:v>
                </c:pt>
                <c:pt idx="21">
                  <c:v>0.114705882352941</c:v>
                </c:pt>
                <c:pt idx="22">
                  <c:v>0.115015974440895</c:v>
                </c:pt>
                <c:pt idx="23">
                  <c:v>0.115107913669065</c:v>
                </c:pt>
                <c:pt idx="24">
                  <c:v>0.115384615384615</c:v>
                </c:pt>
                <c:pt idx="25">
                  <c:v>0.115942028985507</c:v>
                </c:pt>
                <c:pt idx="26">
                  <c:v>0.116541353383459</c:v>
                </c:pt>
                <c:pt idx="27">
                  <c:v>0.118012422360248</c:v>
                </c:pt>
                <c:pt idx="28">
                  <c:v>0.118279569892473</c:v>
                </c:pt>
                <c:pt idx="29">
                  <c:v>0.118518518518519</c:v>
                </c:pt>
                <c:pt idx="30">
                  <c:v>0.118604651162791</c:v>
                </c:pt>
                <c:pt idx="31">
                  <c:v>0.12</c:v>
                </c:pt>
                <c:pt idx="32">
                  <c:v>0.122222222222222</c:v>
                </c:pt>
                <c:pt idx="33">
                  <c:v>0.122340425531915</c:v>
                </c:pt>
                <c:pt idx="34">
                  <c:v>0.123809523809524</c:v>
                </c:pt>
                <c:pt idx="35">
                  <c:v>0.125</c:v>
                </c:pt>
                <c:pt idx="36">
                  <c:v>0.127413127413127</c:v>
                </c:pt>
                <c:pt idx="37">
                  <c:v>0.128712871287129</c:v>
                </c:pt>
                <c:pt idx="38">
                  <c:v>0.129682997118156</c:v>
                </c:pt>
                <c:pt idx="39">
                  <c:v>0.131578947368421</c:v>
                </c:pt>
                <c:pt idx="40">
                  <c:v>0.13302752293578</c:v>
                </c:pt>
                <c:pt idx="41">
                  <c:v>0.133333333333333</c:v>
                </c:pt>
                <c:pt idx="42">
                  <c:v>0.134146341463415</c:v>
                </c:pt>
                <c:pt idx="43">
                  <c:v>0.134185303514377</c:v>
                </c:pt>
                <c:pt idx="44">
                  <c:v>0.14218009478673</c:v>
                </c:pt>
                <c:pt idx="45">
                  <c:v>0.147058823529412</c:v>
                </c:pt>
                <c:pt idx="46">
                  <c:v>0.148867313915858</c:v>
                </c:pt>
                <c:pt idx="47">
                  <c:v>0.150197628458498</c:v>
                </c:pt>
                <c:pt idx="48">
                  <c:v>0.155555555555556</c:v>
                </c:pt>
                <c:pt idx="49">
                  <c:v>0.157407407407407</c:v>
                </c:pt>
                <c:pt idx="50">
                  <c:v>0.165680473372781</c:v>
                </c:pt>
                <c:pt idx="51">
                  <c:v>0.177142857142857</c:v>
                </c:pt>
                <c:pt idx="52">
                  <c:v>0.182608695652174</c:v>
                </c:pt>
                <c:pt idx="53">
                  <c:v>0.191616766467066</c:v>
                </c:pt>
                <c:pt idx="54">
                  <c:v>0.205607476635514</c:v>
                </c:pt>
                <c:pt idx="55">
                  <c:v>0.206521739130435</c:v>
                </c:pt>
                <c:pt idx="56">
                  <c:v>0.29</c:v>
                </c:pt>
                <c:pt idx="57">
                  <c:v>0.371134020618557</c:v>
                </c:pt>
                <c:pt idx="58">
                  <c:v>0.438356164383562</c:v>
                </c:pt>
                <c:pt idx="59">
                  <c:v>0.523076923076923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9216"/>
        <c:axId val="184234640"/>
      </c:scatterChart>
      <c:valAx>
        <c:axId val="1794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4640"/>
        <c:crosses val="autoZero"/>
        <c:crossBetween val="midCat"/>
      </c:valAx>
      <c:valAx>
        <c:axId val="1842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38</xdr:row>
      <xdr:rowOff>196850</xdr:rowOff>
    </xdr:from>
    <xdr:to>
      <xdr:col>7</xdr:col>
      <xdr:colOff>685800</xdr:colOff>
      <xdr:row>52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pane ySplit="1" topLeftCell="A32" activePane="bottomLeft" state="frozen"/>
      <selection pane="bottomLeft" activeCell="D54" sqref="D54"/>
    </sheetView>
  </sheetViews>
  <sheetFormatPr baseColWidth="10" defaultRowHeight="16" x14ac:dyDescent="0.2"/>
  <cols>
    <col min="7" max="7" width="12.6640625" style="3" bestFit="1" customWidth="1"/>
    <col min="8" max="8" width="14.1640625" style="3" bestFit="1" customWidth="1"/>
    <col min="9" max="9" width="10.83203125" style="5"/>
    <col min="10" max="10" width="2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s="3" t="s">
        <v>19</v>
      </c>
      <c r="H1" s="3" t="s">
        <v>18</v>
      </c>
      <c r="I1" s="5" t="s">
        <v>11</v>
      </c>
      <c r="J1" t="s">
        <v>6</v>
      </c>
    </row>
    <row r="2" spans="1:10" x14ac:dyDescent="0.2">
      <c r="A2">
        <f>2/17</f>
        <v>0.11764705882352941</v>
      </c>
      <c r="B2">
        <v>0</v>
      </c>
      <c r="C2">
        <v>6.0000000000000001E-3</v>
      </c>
      <c r="D2">
        <v>25</v>
      </c>
      <c r="E2">
        <v>22.59</v>
      </c>
      <c r="F2">
        <v>190</v>
      </c>
      <c r="G2" s="3">
        <f t="shared" ref="G2:G39" si="0">D2/F2</f>
        <v>0.13157894736842105</v>
      </c>
      <c r="H2" s="3">
        <f>E2/F2</f>
        <v>0.11889473684210526</v>
      </c>
      <c r="I2" s="5">
        <f t="shared" ref="I2:I39" si="1">(D2-E2)/D2</f>
        <v>9.64E-2</v>
      </c>
    </row>
    <row r="3" spans="1:10" x14ac:dyDescent="0.2">
      <c r="A3">
        <f>2/17</f>
        <v>0.11764705882352941</v>
      </c>
      <c r="B3">
        <v>-1E-3</v>
      </c>
      <c r="C3">
        <v>7.0000000000000001E-3</v>
      </c>
      <c r="D3">
        <v>30</v>
      </c>
      <c r="E3">
        <v>27.96</v>
      </c>
      <c r="F3">
        <v>211</v>
      </c>
      <c r="G3" s="3">
        <f t="shared" si="0"/>
        <v>0.14218009478672985</v>
      </c>
      <c r="H3" s="3">
        <f t="shared" ref="H3:H39" si="2">E3/F3</f>
        <v>0.13251184834123222</v>
      </c>
      <c r="I3" s="5">
        <f t="shared" si="1"/>
        <v>6.7999999999999977E-2</v>
      </c>
    </row>
    <row r="4" spans="1:10" x14ac:dyDescent="0.2">
      <c r="A4">
        <f>2/17</f>
        <v>0.11764705882352941</v>
      </c>
      <c r="B4">
        <v>-1E-3</v>
      </c>
      <c r="C4">
        <v>7.0000000000000001E-3</v>
      </c>
      <c r="D4">
        <v>22</v>
      </c>
      <c r="E4">
        <v>24.04</v>
      </c>
      <c r="F4">
        <v>180</v>
      </c>
      <c r="G4" s="3">
        <f t="shared" si="0"/>
        <v>0.12222222222222222</v>
      </c>
      <c r="H4" s="3">
        <f t="shared" si="2"/>
        <v>0.13355555555555554</v>
      </c>
      <c r="I4" s="5">
        <f t="shared" si="1"/>
        <v>-9.2727272727272686E-2</v>
      </c>
    </row>
    <row r="5" spans="1:10" x14ac:dyDescent="0.2">
      <c r="A5">
        <f t="shared" ref="A5:A9" si="3">2/17</f>
        <v>0.11764705882352941</v>
      </c>
      <c r="B5">
        <v>-1E-3</v>
      </c>
      <c r="C5">
        <v>7.0000000000000001E-3</v>
      </c>
      <c r="D5">
        <v>39</v>
      </c>
      <c r="E5">
        <v>44.96</v>
      </c>
      <c r="F5">
        <v>340</v>
      </c>
      <c r="G5" s="3">
        <f t="shared" si="0"/>
        <v>0.11470588235294117</v>
      </c>
      <c r="H5" s="3">
        <f t="shared" si="2"/>
        <v>0.13223529411764706</v>
      </c>
      <c r="I5" s="5">
        <f t="shared" si="1"/>
        <v>-0.15282051282051284</v>
      </c>
      <c r="J5" t="s">
        <v>8</v>
      </c>
    </row>
    <row r="6" spans="1:10" x14ac:dyDescent="0.2">
      <c r="A6">
        <f t="shared" si="3"/>
        <v>0.11764705882352941</v>
      </c>
      <c r="B6">
        <v>-1E-3</v>
      </c>
      <c r="C6">
        <v>7.0000000000000001E-3</v>
      </c>
      <c r="D6">
        <v>45</v>
      </c>
      <c r="E6">
        <v>45.29</v>
      </c>
      <c r="F6">
        <v>347</v>
      </c>
      <c r="G6" s="3">
        <f t="shared" si="0"/>
        <v>0.12968299711815562</v>
      </c>
      <c r="H6" s="3">
        <f t="shared" si="2"/>
        <v>0.13051873198847261</v>
      </c>
      <c r="I6" s="5">
        <f t="shared" si="1"/>
        <v>-6.4444444444444254E-3</v>
      </c>
      <c r="J6" t="s">
        <v>7</v>
      </c>
    </row>
    <row r="7" spans="1:10" x14ac:dyDescent="0.2">
      <c r="A7">
        <f t="shared" si="3"/>
        <v>0.11764705882352941</v>
      </c>
      <c r="B7">
        <v>-1E-3</v>
      </c>
      <c r="C7">
        <v>7.0000000000000001E-3</v>
      </c>
      <c r="D7">
        <v>37</v>
      </c>
      <c r="E7">
        <v>43.48</v>
      </c>
      <c r="F7">
        <v>330</v>
      </c>
      <c r="G7" s="3">
        <f t="shared" si="0"/>
        <v>0.11212121212121212</v>
      </c>
      <c r="H7" s="3">
        <f t="shared" si="2"/>
        <v>0.13175757575757574</v>
      </c>
      <c r="I7" s="5">
        <f t="shared" si="1"/>
        <v>-0.17513513513513504</v>
      </c>
      <c r="J7" t="s">
        <v>8</v>
      </c>
    </row>
    <row r="8" spans="1:10" x14ac:dyDescent="0.2">
      <c r="A8">
        <f t="shared" si="3"/>
        <v>0.11764705882352941</v>
      </c>
      <c r="B8">
        <v>-0.08</v>
      </c>
      <c r="C8">
        <v>7.0000000000000001E-3</v>
      </c>
      <c r="D8">
        <v>38</v>
      </c>
      <c r="E8">
        <v>36.909999999999997</v>
      </c>
      <c r="F8">
        <v>253</v>
      </c>
      <c r="G8" s="3">
        <f t="shared" si="0"/>
        <v>0.15019762845849802</v>
      </c>
      <c r="H8" s="3">
        <f t="shared" si="2"/>
        <v>0.14588932806324109</v>
      </c>
      <c r="I8" s="5">
        <f t="shared" si="1"/>
        <v>2.8684210526315878E-2</v>
      </c>
      <c r="J8" t="s">
        <v>9</v>
      </c>
    </row>
    <row r="9" spans="1:10" x14ac:dyDescent="0.2">
      <c r="A9">
        <f t="shared" si="3"/>
        <v>0.11764705882352941</v>
      </c>
      <c r="B9">
        <v>-0.08</v>
      </c>
      <c r="C9">
        <v>7.0000000000000001E-3</v>
      </c>
      <c r="D9">
        <v>40</v>
      </c>
      <c r="E9">
        <v>48.15</v>
      </c>
      <c r="F9">
        <v>353</v>
      </c>
      <c r="G9" s="3">
        <f t="shared" si="0"/>
        <v>0.11331444759206799</v>
      </c>
      <c r="H9" s="3">
        <f t="shared" si="2"/>
        <v>0.13640226628895183</v>
      </c>
      <c r="I9" s="5">
        <f t="shared" si="1"/>
        <v>-0.20374999999999996</v>
      </c>
      <c r="J9" t="s">
        <v>8</v>
      </c>
    </row>
    <row r="10" spans="1:10" x14ac:dyDescent="0.2">
      <c r="A10">
        <f>3/22</f>
        <v>0.13636363636363635</v>
      </c>
      <c r="B10">
        <v>-0.4</v>
      </c>
      <c r="C10">
        <v>7.0000000000000001E-3</v>
      </c>
      <c r="D10">
        <v>42</v>
      </c>
      <c r="E10">
        <v>36.43</v>
      </c>
      <c r="F10">
        <v>313</v>
      </c>
      <c r="G10" s="3">
        <f t="shared" si="0"/>
        <v>0.13418530351437699</v>
      </c>
      <c r="H10" s="3">
        <f t="shared" si="2"/>
        <v>0.11638977635782748</v>
      </c>
      <c r="I10" s="5">
        <f t="shared" si="1"/>
        <v>0.13261904761904764</v>
      </c>
      <c r="J10" t="s">
        <v>7</v>
      </c>
    </row>
    <row r="11" spans="1:10" x14ac:dyDescent="0.2">
      <c r="A11">
        <f t="shared" ref="A11:A17" si="4">3/20</f>
        <v>0.15</v>
      </c>
      <c r="B11">
        <v>-0.4</v>
      </c>
      <c r="C11">
        <v>7.0000000000000001E-3</v>
      </c>
      <c r="D11">
        <v>39</v>
      </c>
      <c r="E11">
        <v>39.479999999999997</v>
      </c>
      <c r="F11">
        <v>303</v>
      </c>
      <c r="G11" s="3">
        <f t="shared" si="0"/>
        <v>0.12871287128712872</v>
      </c>
      <c r="H11" s="3">
        <f t="shared" si="2"/>
        <v>0.13029702970297027</v>
      </c>
      <c r="I11" s="5">
        <f t="shared" si="1"/>
        <v>-1.2307692307692228E-2</v>
      </c>
      <c r="J11" t="s">
        <v>7</v>
      </c>
    </row>
    <row r="12" spans="1:10" x14ac:dyDescent="0.2">
      <c r="A12">
        <f t="shared" si="4"/>
        <v>0.15</v>
      </c>
      <c r="B12">
        <v>-0.4</v>
      </c>
      <c r="C12">
        <v>7.0000000000000001E-3</v>
      </c>
      <c r="D12">
        <v>40</v>
      </c>
      <c r="E12">
        <v>40.770000000000003</v>
      </c>
      <c r="F12">
        <v>357</v>
      </c>
      <c r="G12" s="3">
        <f t="shared" si="0"/>
        <v>0.11204481792717087</v>
      </c>
      <c r="H12" s="3">
        <f t="shared" si="2"/>
        <v>0.11420168067226892</v>
      </c>
      <c r="I12" s="5">
        <f t="shared" si="1"/>
        <v>-1.925000000000008E-2</v>
      </c>
      <c r="J12" t="s">
        <v>8</v>
      </c>
    </row>
    <row r="13" spans="1:10" x14ac:dyDescent="0.2">
      <c r="A13">
        <f t="shared" si="4"/>
        <v>0.15</v>
      </c>
      <c r="B13">
        <v>-0.4</v>
      </c>
      <c r="C13">
        <v>7.0000000000000001E-3</v>
      </c>
      <c r="D13">
        <v>24</v>
      </c>
      <c r="E13">
        <v>22.49</v>
      </c>
      <c r="F13">
        <v>200</v>
      </c>
      <c r="G13" s="3">
        <f t="shared" si="0"/>
        <v>0.12</v>
      </c>
      <c r="H13" s="3">
        <f t="shared" si="2"/>
        <v>0.11244999999999999</v>
      </c>
      <c r="I13" s="5">
        <f t="shared" si="1"/>
        <v>6.2916666666666732E-2</v>
      </c>
      <c r="J13" t="s">
        <v>10</v>
      </c>
    </row>
    <row r="14" spans="1:10" x14ac:dyDescent="0.2">
      <c r="A14">
        <f t="shared" si="4"/>
        <v>0.15</v>
      </c>
      <c r="B14">
        <v>-0.4</v>
      </c>
      <c r="C14">
        <v>7.0000000000000001E-3</v>
      </c>
      <c r="D14">
        <v>36</v>
      </c>
      <c r="E14">
        <v>34.950000000000003</v>
      </c>
      <c r="F14">
        <v>313</v>
      </c>
      <c r="G14" s="3">
        <f t="shared" si="0"/>
        <v>0.11501597444089456</v>
      </c>
      <c r="H14" s="3">
        <f t="shared" si="2"/>
        <v>0.11166134185303515</v>
      </c>
      <c r="I14" s="5">
        <f t="shared" si="1"/>
        <v>2.9166666666666587E-2</v>
      </c>
    </row>
    <row r="15" spans="1:10" x14ac:dyDescent="0.2">
      <c r="A15">
        <f t="shared" si="4"/>
        <v>0.15</v>
      </c>
      <c r="B15">
        <v>-0.4</v>
      </c>
      <c r="C15">
        <v>7.0000000000000001E-3</v>
      </c>
      <c r="D15">
        <v>22</v>
      </c>
      <c r="E15">
        <v>19.53</v>
      </c>
      <c r="F15">
        <v>164</v>
      </c>
      <c r="G15" s="3">
        <f t="shared" si="0"/>
        <v>0.13414634146341464</v>
      </c>
      <c r="H15" s="3">
        <f t="shared" si="2"/>
        <v>0.11908536585365855</v>
      </c>
      <c r="I15" s="6">
        <f t="shared" si="1"/>
        <v>0.11227272727272722</v>
      </c>
    </row>
    <row r="16" spans="1:10" ht="17" thickBot="1" x14ac:dyDescent="0.25">
      <c r="A16" s="1">
        <f t="shared" si="4"/>
        <v>0.15</v>
      </c>
      <c r="B16" s="1">
        <v>-0.4</v>
      </c>
      <c r="C16" s="1">
        <v>7.0000000000000001E-3</v>
      </c>
      <c r="D16" s="1">
        <v>17</v>
      </c>
      <c r="E16" s="1">
        <v>13.74</v>
      </c>
      <c r="F16" s="1">
        <v>108</v>
      </c>
      <c r="G16" s="4">
        <f t="shared" si="0"/>
        <v>0.15740740740740741</v>
      </c>
      <c r="H16" s="4">
        <f t="shared" si="2"/>
        <v>0.12722222222222224</v>
      </c>
      <c r="I16" s="7">
        <f t="shared" si="1"/>
        <v>0.19176470588235292</v>
      </c>
      <c r="J16" s="1"/>
    </row>
    <row r="17" spans="1:11" ht="17" thickTop="1" x14ac:dyDescent="0.2">
      <c r="A17">
        <f t="shared" si="4"/>
        <v>0.15</v>
      </c>
      <c r="B17">
        <v>-0.4</v>
      </c>
      <c r="C17">
        <v>7.0000000000000001E-3</v>
      </c>
      <c r="D17" s="2"/>
      <c r="E17" s="2">
        <v>4.13</v>
      </c>
      <c r="F17" s="2">
        <v>24</v>
      </c>
      <c r="G17" s="3">
        <f t="shared" si="0"/>
        <v>0</v>
      </c>
      <c r="H17" s="3">
        <f t="shared" si="2"/>
        <v>0.17208333333333334</v>
      </c>
      <c r="I17" s="6" t="e">
        <f t="shared" si="1"/>
        <v>#DIV/0!</v>
      </c>
      <c r="J17" t="s">
        <v>13</v>
      </c>
      <c r="K17" t="s">
        <v>12</v>
      </c>
    </row>
    <row r="18" spans="1:11" x14ac:dyDescent="0.2">
      <c r="A18">
        <f>3/20</f>
        <v>0.15</v>
      </c>
      <c r="B18">
        <v>-0.4</v>
      </c>
      <c r="C18">
        <v>7.0000000000000001E-3</v>
      </c>
      <c r="D18" s="2">
        <v>21</v>
      </c>
      <c r="E18" s="2">
        <v>16.93</v>
      </c>
      <c r="F18" s="2">
        <v>115</v>
      </c>
      <c r="G18" s="3">
        <f t="shared" si="0"/>
        <v>0.18260869565217391</v>
      </c>
      <c r="H18" s="3">
        <f t="shared" si="2"/>
        <v>0.14721739130434783</v>
      </c>
      <c r="I18" s="6">
        <f t="shared" si="1"/>
        <v>0.19380952380952382</v>
      </c>
    </row>
    <row r="19" spans="1:11" x14ac:dyDescent="0.2">
      <c r="A19">
        <f t="shared" ref="A19:A23" si="5">3/20</f>
        <v>0.15</v>
      </c>
      <c r="B19">
        <v>-0.4</v>
      </c>
      <c r="C19">
        <v>7.0000000000000001E-3</v>
      </c>
      <c r="D19" s="2">
        <v>22</v>
      </c>
      <c r="F19" s="2">
        <v>107</v>
      </c>
      <c r="G19" s="3">
        <f t="shared" si="0"/>
        <v>0.20560747663551401</v>
      </c>
      <c r="H19" s="3">
        <f t="shared" si="2"/>
        <v>0</v>
      </c>
      <c r="I19" s="6">
        <f t="shared" si="1"/>
        <v>1</v>
      </c>
    </row>
    <row r="20" spans="1:11" x14ac:dyDescent="0.2">
      <c r="A20">
        <f t="shared" si="5"/>
        <v>0.15</v>
      </c>
      <c r="B20">
        <v>-0.4</v>
      </c>
      <c r="C20">
        <v>7.0000000000000001E-3</v>
      </c>
      <c r="D20" s="2">
        <v>36</v>
      </c>
      <c r="E20">
        <v>18.579999999999998</v>
      </c>
      <c r="F20" s="2">
        <v>97</v>
      </c>
      <c r="G20" s="3">
        <f t="shared" si="0"/>
        <v>0.37113402061855671</v>
      </c>
      <c r="H20" s="3">
        <f t="shared" si="2"/>
        <v>0.19154639175257729</v>
      </c>
      <c r="I20" s="6">
        <f t="shared" si="1"/>
        <v>0.48388888888888892</v>
      </c>
    </row>
    <row r="21" spans="1:11" x14ac:dyDescent="0.2">
      <c r="A21">
        <f t="shared" si="5"/>
        <v>0.15</v>
      </c>
      <c r="B21">
        <v>-0.4</v>
      </c>
      <c r="C21">
        <v>7.0000000000000001E-3</v>
      </c>
      <c r="D21" s="2">
        <v>38</v>
      </c>
      <c r="E21">
        <v>32.69</v>
      </c>
      <c r="F21" s="2">
        <v>184</v>
      </c>
      <c r="G21" s="3">
        <f t="shared" si="0"/>
        <v>0.20652173913043478</v>
      </c>
      <c r="H21" s="3">
        <f t="shared" si="2"/>
        <v>0.17766304347826087</v>
      </c>
      <c r="I21" s="6">
        <f t="shared" si="1"/>
        <v>0.13973684210526321</v>
      </c>
    </row>
    <row r="22" spans="1:11" x14ac:dyDescent="0.2">
      <c r="A22">
        <f t="shared" si="5"/>
        <v>0.15</v>
      </c>
      <c r="B22">
        <v>-0.4</v>
      </c>
      <c r="C22">
        <v>7.0000000000000001E-3</v>
      </c>
      <c r="D22" s="2">
        <v>46</v>
      </c>
      <c r="F22" s="2">
        <v>309</v>
      </c>
      <c r="G22" s="3">
        <f t="shared" si="0"/>
        <v>0.14886731391585761</v>
      </c>
      <c r="H22" s="3">
        <f t="shared" si="2"/>
        <v>0</v>
      </c>
      <c r="I22" s="6">
        <f t="shared" si="1"/>
        <v>1</v>
      </c>
    </row>
    <row r="23" spans="1:11" x14ac:dyDescent="0.2">
      <c r="A23">
        <f t="shared" si="5"/>
        <v>0.15</v>
      </c>
      <c r="B23">
        <v>-0.4</v>
      </c>
      <c r="C23">
        <v>7.0000000000000001E-3</v>
      </c>
      <c r="D23" s="2">
        <v>48</v>
      </c>
      <c r="E23">
        <v>60</v>
      </c>
      <c r="F23">
        <v>509</v>
      </c>
      <c r="G23" s="3">
        <f t="shared" si="0"/>
        <v>9.4302554027504912E-2</v>
      </c>
      <c r="H23" s="3">
        <f t="shared" si="2"/>
        <v>0.11787819253438114</v>
      </c>
      <c r="I23" s="6">
        <f t="shared" si="1"/>
        <v>-0.25</v>
      </c>
      <c r="J23" t="s">
        <v>14</v>
      </c>
    </row>
    <row r="24" spans="1:11" x14ac:dyDescent="0.2">
      <c r="A24">
        <v>0.18</v>
      </c>
      <c r="B24">
        <v>-0.55000000000000004</v>
      </c>
      <c r="C24">
        <v>7.0000000000000001E-3</v>
      </c>
      <c r="D24" s="2">
        <v>51</v>
      </c>
      <c r="E24" s="2">
        <v>64.77</v>
      </c>
      <c r="F24">
        <v>430</v>
      </c>
      <c r="G24" s="3">
        <f t="shared" si="0"/>
        <v>0.1186046511627907</v>
      </c>
      <c r="H24" s="3">
        <f t="shared" si="2"/>
        <v>0.15062790697674416</v>
      </c>
      <c r="I24" s="6">
        <f t="shared" si="1"/>
        <v>-0.26999999999999991</v>
      </c>
    </row>
    <row r="25" spans="1:11" x14ac:dyDescent="0.2">
      <c r="A25">
        <v>0.18</v>
      </c>
      <c r="B25">
        <v>-0.7</v>
      </c>
      <c r="C25">
        <v>7.0000000000000001E-3</v>
      </c>
      <c r="D25" s="2">
        <v>30</v>
      </c>
      <c r="E25" s="2">
        <v>41.44</v>
      </c>
      <c r="F25">
        <v>298</v>
      </c>
      <c r="G25" s="3">
        <f t="shared" si="0"/>
        <v>0.10067114093959731</v>
      </c>
      <c r="H25" s="3">
        <f t="shared" si="2"/>
        <v>0.13906040268456374</v>
      </c>
      <c r="I25" s="6">
        <f t="shared" si="1"/>
        <v>-0.38133333333333325</v>
      </c>
    </row>
    <row r="26" spans="1:11" x14ac:dyDescent="0.2">
      <c r="A26">
        <v>0.18</v>
      </c>
      <c r="B26">
        <v>-0.9</v>
      </c>
      <c r="C26">
        <v>7.0000000000000001E-3</v>
      </c>
      <c r="D26" s="2">
        <v>25</v>
      </c>
      <c r="E26" s="2">
        <v>29.93</v>
      </c>
      <c r="F26">
        <v>258</v>
      </c>
      <c r="G26" s="3">
        <f t="shared" si="0"/>
        <v>9.6899224806201556E-2</v>
      </c>
      <c r="H26" s="3">
        <f t="shared" si="2"/>
        <v>0.1160077519379845</v>
      </c>
      <c r="I26" s="6">
        <f t="shared" si="1"/>
        <v>-0.19719999999999999</v>
      </c>
      <c r="J26" t="s">
        <v>14</v>
      </c>
    </row>
    <row r="27" spans="1:11" x14ac:dyDescent="0.2">
      <c r="A27">
        <v>0.18</v>
      </c>
      <c r="B27">
        <v>-1.2</v>
      </c>
      <c r="C27">
        <v>7.0000000000000001E-3</v>
      </c>
      <c r="D27" s="2">
        <v>23</v>
      </c>
      <c r="E27" s="2">
        <v>26.53</v>
      </c>
      <c r="F27">
        <v>202</v>
      </c>
      <c r="G27" s="3">
        <f t="shared" si="0"/>
        <v>0.11386138613861387</v>
      </c>
      <c r="H27" s="3">
        <f t="shared" si="2"/>
        <v>0.13133663366336634</v>
      </c>
      <c r="I27" s="6">
        <f t="shared" si="1"/>
        <v>-0.15347826086956526</v>
      </c>
    </row>
    <row r="28" spans="1:11" x14ac:dyDescent="0.2">
      <c r="A28">
        <v>0.18</v>
      </c>
      <c r="B28">
        <v>-1.4</v>
      </c>
      <c r="C28">
        <v>7.0000000000000001E-3</v>
      </c>
      <c r="D28" s="2">
        <v>23</v>
      </c>
      <c r="E28">
        <v>18.48</v>
      </c>
      <c r="F28">
        <v>188</v>
      </c>
      <c r="G28" s="3">
        <f t="shared" si="0"/>
        <v>0.12234042553191489</v>
      </c>
      <c r="H28" s="3">
        <f t="shared" si="2"/>
        <v>9.8297872340425529E-2</v>
      </c>
      <c r="I28" s="6">
        <f t="shared" si="1"/>
        <v>0.19652173913043477</v>
      </c>
      <c r="J28" t="s">
        <v>15</v>
      </c>
    </row>
    <row r="29" spans="1:11" x14ac:dyDescent="0.2">
      <c r="A29">
        <v>0.18</v>
      </c>
      <c r="B29">
        <v>-1.2</v>
      </c>
      <c r="C29">
        <v>7.0000000000000001E-3</v>
      </c>
      <c r="D29" s="2">
        <v>31</v>
      </c>
      <c r="E29">
        <v>23.34</v>
      </c>
      <c r="F29">
        <v>175</v>
      </c>
      <c r="G29" s="3">
        <f t="shared" si="0"/>
        <v>0.17714285714285713</v>
      </c>
      <c r="H29" s="3">
        <f t="shared" si="2"/>
        <v>0.13337142857142856</v>
      </c>
      <c r="I29" s="6">
        <f t="shared" si="1"/>
        <v>0.24709677419354839</v>
      </c>
    </row>
    <row r="30" spans="1:11" x14ac:dyDescent="0.2">
      <c r="A30">
        <v>0.18</v>
      </c>
      <c r="B30">
        <v>-1</v>
      </c>
      <c r="C30">
        <v>7.0000000000000007E-2</v>
      </c>
      <c r="D30" s="2">
        <v>32</v>
      </c>
      <c r="F30" s="2">
        <v>300</v>
      </c>
      <c r="G30" s="3">
        <f t="shared" si="0"/>
        <v>0.10666666666666667</v>
      </c>
      <c r="H30" s="3">
        <f t="shared" si="2"/>
        <v>0</v>
      </c>
      <c r="I30" s="6">
        <f t="shared" si="1"/>
        <v>1</v>
      </c>
      <c r="J30" t="s">
        <v>16</v>
      </c>
    </row>
    <row r="31" spans="1:11" x14ac:dyDescent="0.2">
      <c r="A31">
        <v>0.18</v>
      </c>
      <c r="B31">
        <v>-1</v>
      </c>
      <c r="C31">
        <v>7.0000000000000007E-2</v>
      </c>
      <c r="D31" s="2">
        <v>32</v>
      </c>
      <c r="E31">
        <v>48.76</v>
      </c>
      <c r="F31">
        <v>270</v>
      </c>
      <c r="G31" s="3">
        <f t="shared" si="0"/>
        <v>0.11851851851851852</v>
      </c>
      <c r="H31" s="3">
        <f t="shared" si="2"/>
        <v>0.18059259259259258</v>
      </c>
      <c r="I31" s="8">
        <f t="shared" si="1"/>
        <v>-0.52374999999999994</v>
      </c>
      <c r="J31" t="s">
        <v>16</v>
      </c>
    </row>
    <row r="32" spans="1:11" x14ac:dyDescent="0.2">
      <c r="A32">
        <v>0.18</v>
      </c>
      <c r="B32">
        <v>-1</v>
      </c>
      <c r="C32">
        <v>7.0000000000000007E-2</v>
      </c>
      <c r="D32" s="2">
        <v>32</v>
      </c>
      <c r="E32" s="2">
        <v>45.98</v>
      </c>
      <c r="F32">
        <v>276</v>
      </c>
      <c r="G32" s="3">
        <f t="shared" si="0"/>
        <v>0.11594202898550725</v>
      </c>
      <c r="H32" s="3">
        <f t="shared" si="2"/>
        <v>0.1665942028985507</v>
      </c>
      <c r="I32" s="8">
        <f t="shared" si="1"/>
        <v>-0.4368749999999999</v>
      </c>
      <c r="J32" t="s">
        <v>17</v>
      </c>
    </row>
    <row r="33" spans="1:10" x14ac:dyDescent="0.2">
      <c r="A33">
        <v>0.18</v>
      </c>
      <c r="B33">
        <v>-3</v>
      </c>
      <c r="C33">
        <v>0.25</v>
      </c>
      <c r="D33" s="2">
        <v>29</v>
      </c>
      <c r="E33" s="2">
        <v>34.83</v>
      </c>
      <c r="F33">
        <v>273</v>
      </c>
      <c r="G33" s="3">
        <f t="shared" si="0"/>
        <v>0.10622710622710622</v>
      </c>
      <c r="H33" s="3">
        <f t="shared" si="2"/>
        <v>0.12758241758241759</v>
      </c>
      <c r="I33" s="8">
        <f t="shared" si="1"/>
        <v>-0.20103448275862063</v>
      </c>
    </row>
    <row r="34" spans="1:10" x14ac:dyDescent="0.2">
      <c r="A34">
        <v>0.18</v>
      </c>
      <c r="B34">
        <v>-4</v>
      </c>
      <c r="C34">
        <v>0.25</v>
      </c>
      <c r="D34" s="2">
        <v>33</v>
      </c>
      <c r="E34" s="2">
        <v>31.47</v>
      </c>
      <c r="F34">
        <v>279</v>
      </c>
      <c r="G34" s="3">
        <f t="shared" si="0"/>
        <v>0.11827956989247312</v>
      </c>
      <c r="H34" s="3">
        <f t="shared" si="2"/>
        <v>0.11279569892473118</v>
      </c>
      <c r="I34" s="8">
        <f t="shared" si="1"/>
        <v>4.6363636363636399E-2</v>
      </c>
    </row>
    <row r="35" spans="1:10" x14ac:dyDescent="0.2">
      <c r="A35">
        <v>0.18</v>
      </c>
      <c r="B35">
        <v>-3.85</v>
      </c>
      <c r="C35">
        <v>0.25</v>
      </c>
      <c r="D35" s="2">
        <v>35</v>
      </c>
      <c r="E35" s="2">
        <v>31.51</v>
      </c>
      <c r="F35">
        <v>313</v>
      </c>
      <c r="G35" s="3">
        <f t="shared" si="0"/>
        <v>0.11182108626198083</v>
      </c>
      <c r="H35" s="3">
        <f t="shared" si="2"/>
        <v>0.1006709265175719</v>
      </c>
      <c r="I35" s="8">
        <f t="shared" si="1"/>
        <v>9.9714285714285672E-2</v>
      </c>
    </row>
    <row r="36" spans="1:10" x14ac:dyDescent="0.2">
      <c r="A36">
        <v>0.18</v>
      </c>
      <c r="B36">
        <v>-3.7</v>
      </c>
      <c r="C36">
        <v>0.25</v>
      </c>
      <c r="D36" s="2">
        <v>37.880000000000003</v>
      </c>
      <c r="E36" s="2">
        <v>38</v>
      </c>
      <c r="F36">
        <v>382</v>
      </c>
      <c r="G36" s="3">
        <f t="shared" si="0"/>
        <v>9.9162303664921472E-2</v>
      </c>
      <c r="H36" s="3">
        <f t="shared" si="2"/>
        <v>9.947643979057591E-2</v>
      </c>
      <c r="I36" s="8">
        <f t="shared" si="1"/>
        <v>-3.1678986272438603E-3</v>
      </c>
    </row>
    <row r="37" spans="1:10" x14ac:dyDescent="0.2">
      <c r="A37">
        <v>0.18</v>
      </c>
      <c r="B37">
        <v>-3.7</v>
      </c>
      <c r="C37">
        <v>0.25</v>
      </c>
      <c r="D37" s="2">
        <v>29</v>
      </c>
      <c r="E37" s="2">
        <v>17.14</v>
      </c>
      <c r="F37">
        <v>100</v>
      </c>
      <c r="G37" s="3">
        <f t="shared" si="0"/>
        <v>0.28999999999999998</v>
      </c>
      <c r="H37" s="3">
        <f t="shared" si="2"/>
        <v>0.1714</v>
      </c>
      <c r="I37" s="8">
        <f t="shared" si="1"/>
        <v>0.40896551724137931</v>
      </c>
      <c r="J37" t="s">
        <v>20</v>
      </c>
    </row>
    <row r="38" spans="1:10" x14ac:dyDescent="0.2">
      <c r="A38">
        <v>0.18</v>
      </c>
      <c r="B38">
        <v>-3.7</v>
      </c>
      <c r="C38">
        <v>0.25</v>
      </c>
      <c r="D38" s="2">
        <v>32</v>
      </c>
      <c r="E38" s="2">
        <v>12.43</v>
      </c>
      <c r="F38">
        <v>73</v>
      </c>
      <c r="G38" s="3">
        <f t="shared" si="0"/>
        <v>0.43835616438356162</v>
      </c>
      <c r="H38" s="3">
        <f t="shared" si="2"/>
        <v>0.17027397260273971</v>
      </c>
      <c r="I38" s="8">
        <f t="shared" si="1"/>
        <v>0.61156250000000001</v>
      </c>
      <c r="J38" t="s">
        <v>20</v>
      </c>
    </row>
    <row r="39" spans="1:10" x14ac:dyDescent="0.2">
      <c r="A39">
        <v>0.18</v>
      </c>
      <c r="B39">
        <v>-3.7</v>
      </c>
      <c r="C39">
        <v>0.25</v>
      </c>
      <c r="D39" s="2">
        <v>32</v>
      </c>
      <c r="E39" s="2">
        <v>25</v>
      </c>
      <c r="F39">
        <v>167</v>
      </c>
      <c r="G39" s="3">
        <f t="shared" si="0"/>
        <v>0.19161676646706588</v>
      </c>
      <c r="H39" s="3">
        <f t="shared" si="2"/>
        <v>0.1497005988023952</v>
      </c>
      <c r="I39" s="8">
        <f t="shared" si="1"/>
        <v>0.21875</v>
      </c>
      <c r="J39" t="s">
        <v>20</v>
      </c>
    </row>
    <row r="40" spans="1:10" x14ac:dyDescent="0.2">
      <c r="A40">
        <v>0.18</v>
      </c>
      <c r="B40">
        <v>-0.39898699999999998</v>
      </c>
      <c r="C40">
        <v>0.25</v>
      </c>
      <c r="D40" s="2">
        <v>39</v>
      </c>
      <c r="E40">
        <v>19.8</v>
      </c>
      <c r="F40">
        <v>338</v>
      </c>
      <c r="G40" s="3">
        <f t="shared" ref="G40:G47" si="6">D40/F40</f>
        <v>0.11538461538461539</v>
      </c>
      <c r="H40" s="3">
        <f t="shared" ref="H40:H47" si="7">E40/F40</f>
        <v>5.8579881656804736E-2</v>
      </c>
      <c r="I40" s="8">
        <f t="shared" ref="I40:I47" si="8">(D40-E40)/D40</f>
        <v>0.49230769230769228</v>
      </c>
      <c r="J40" t="s">
        <v>21</v>
      </c>
    </row>
    <row r="41" spans="1:10" x14ac:dyDescent="0.2">
      <c r="A41">
        <v>0.18</v>
      </c>
      <c r="B41">
        <v>-0.34274199999999999</v>
      </c>
      <c r="C41">
        <v>0.25</v>
      </c>
      <c r="D41" s="2">
        <v>36</v>
      </c>
      <c r="E41">
        <v>26.17</v>
      </c>
      <c r="G41" s="3" t="e">
        <f t="shared" si="6"/>
        <v>#DIV/0!</v>
      </c>
      <c r="H41" s="3" t="e">
        <f t="shared" si="7"/>
        <v>#DIV/0!</v>
      </c>
      <c r="I41" s="8">
        <f t="shared" si="8"/>
        <v>0.2730555555555555</v>
      </c>
      <c r="J41" t="s">
        <v>22</v>
      </c>
    </row>
    <row r="42" spans="1:10" x14ac:dyDescent="0.2">
      <c r="A42">
        <v>0.18</v>
      </c>
      <c r="B42">
        <v>-0.34275800000000001</v>
      </c>
      <c r="C42">
        <v>0.25</v>
      </c>
      <c r="D42" s="2">
        <v>31</v>
      </c>
      <c r="E42">
        <v>21.63</v>
      </c>
      <c r="F42">
        <v>315</v>
      </c>
      <c r="G42" s="3">
        <f>D42/F42</f>
        <v>9.841269841269841E-2</v>
      </c>
      <c r="H42" s="3">
        <f>E42/F42</f>
        <v>6.8666666666666668E-2</v>
      </c>
      <c r="I42" s="8">
        <f>(D42-E42)/D42</f>
        <v>0.30225806451612908</v>
      </c>
      <c r="J42" t="s">
        <v>23</v>
      </c>
    </row>
    <row r="43" spans="1:10" x14ac:dyDescent="0.2">
      <c r="A43">
        <v>0.18</v>
      </c>
      <c r="B43">
        <v>-2.7592999999999999E-2</v>
      </c>
      <c r="C43">
        <v>0.25</v>
      </c>
      <c r="D43" s="2">
        <v>28</v>
      </c>
      <c r="E43">
        <v>41.01</v>
      </c>
      <c r="F43">
        <v>291</v>
      </c>
      <c r="G43" s="3">
        <f>D43/F43</f>
        <v>9.6219931271477668E-2</v>
      </c>
      <c r="H43" s="3">
        <f>E43/F43</f>
        <v>0.14092783505154638</v>
      </c>
      <c r="I43" s="8">
        <f>(D43-E43)/D43</f>
        <v>-0.46464285714285708</v>
      </c>
      <c r="J43" t="s">
        <v>25</v>
      </c>
    </row>
    <row r="44" spans="1:10" x14ac:dyDescent="0.2">
      <c r="A44">
        <v>0.3</v>
      </c>
      <c r="B44">
        <v>-5.3593000000000002E-2</v>
      </c>
      <c r="C44">
        <v>0.25</v>
      </c>
      <c r="D44" s="2">
        <v>35</v>
      </c>
      <c r="E44">
        <v>50.3</v>
      </c>
      <c r="F44">
        <v>316</v>
      </c>
      <c r="G44" s="3">
        <f t="shared" si="6"/>
        <v>0.11075949367088607</v>
      </c>
      <c r="H44" s="3">
        <f t="shared" si="7"/>
        <v>0.15917721518987341</v>
      </c>
      <c r="I44" s="8">
        <f t="shared" si="8"/>
        <v>-0.43714285714285706</v>
      </c>
      <c r="J44" t="s">
        <v>24</v>
      </c>
    </row>
    <row r="45" spans="1:10" x14ac:dyDescent="0.2">
      <c r="A45">
        <v>0.3</v>
      </c>
      <c r="B45">
        <v>-7.1863300000000005E-2</v>
      </c>
      <c r="C45">
        <v>0.25</v>
      </c>
      <c r="D45" s="2">
        <v>25</v>
      </c>
      <c r="E45">
        <v>28.27</v>
      </c>
      <c r="F45">
        <v>224</v>
      </c>
      <c r="G45" s="3">
        <f t="shared" si="6"/>
        <v>0.11160714285714286</v>
      </c>
      <c r="H45" s="3">
        <f t="shared" si="7"/>
        <v>0.12620535714285713</v>
      </c>
      <c r="I45" s="8">
        <f t="shared" si="8"/>
        <v>-0.13079999999999997</v>
      </c>
      <c r="J45" t="s">
        <v>8</v>
      </c>
    </row>
    <row r="46" spans="1:10" x14ac:dyDescent="0.2">
      <c r="A46">
        <v>0.3</v>
      </c>
      <c r="B46">
        <v>-7.7714699999999998E-2</v>
      </c>
      <c r="C46">
        <v>0.25</v>
      </c>
      <c r="D46" s="2">
        <v>20</v>
      </c>
      <c r="E46">
        <v>24.36</v>
      </c>
      <c r="F46">
        <v>181</v>
      </c>
      <c r="G46" s="3">
        <f t="shared" si="6"/>
        <v>0.11049723756906077</v>
      </c>
      <c r="H46" s="3">
        <f t="shared" si="7"/>
        <v>0.13458563535911602</v>
      </c>
      <c r="I46" s="8">
        <f t="shared" si="8"/>
        <v>-0.21799999999999997</v>
      </c>
      <c r="J46" t="s">
        <v>8</v>
      </c>
    </row>
    <row r="47" spans="1:10" x14ac:dyDescent="0.2">
      <c r="A47">
        <v>0.3</v>
      </c>
      <c r="B47">
        <v>-7.7714699999999998E-2</v>
      </c>
      <c r="C47">
        <v>0.25</v>
      </c>
      <c r="D47" s="2">
        <v>21</v>
      </c>
      <c r="E47">
        <v>30.45</v>
      </c>
      <c r="F47">
        <v>190</v>
      </c>
      <c r="G47" s="3">
        <f t="shared" si="6"/>
        <v>0.11052631578947368</v>
      </c>
      <c r="H47" s="3">
        <f t="shared" si="7"/>
        <v>0.16026315789473683</v>
      </c>
      <c r="I47" s="8">
        <f t="shared" si="8"/>
        <v>-0.44999999999999996</v>
      </c>
      <c r="J47" t="s">
        <v>20</v>
      </c>
    </row>
    <row r="48" spans="1:10" x14ac:dyDescent="0.2">
      <c r="A48">
        <v>0.3</v>
      </c>
      <c r="B48">
        <v>-6</v>
      </c>
      <c r="C48">
        <v>0.25</v>
      </c>
      <c r="D48" s="2">
        <v>31</v>
      </c>
      <c r="E48">
        <v>57.78</v>
      </c>
      <c r="F48">
        <v>266</v>
      </c>
      <c r="G48" s="3">
        <f t="shared" ref="G48:G58" si="9">D48/F48</f>
        <v>0.11654135338345864</v>
      </c>
      <c r="H48" s="3">
        <f t="shared" ref="H48:H58" si="10">E48/F48</f>
        <v>0.21721804511278195</v>
      </c>
      <c r="I48" s="8">
        <f t="shared" ref="I48:I58" si="11">(D48-E48)/D48</f>
        <v>-0.8638709677419355</v>
      </c>
      <c r="J48" t="s">
        <v>17</v>
      </c>
    </row>
    <row r="49" spans="1:10" x14ac:dyDescent="0.2">
      <c r="A49">
        <v>0.2</v>
      </c>
      <c r="B49">
        <v>-3.85</v>
      </c>
      <c r="C49">
        <v>0.25</v>
      </c>
      <c r="D49" s="2">
        <v>27</v>
      </c>
      <c r="E49">
        <v>36.479999999999997</v>
      </c>
      <c r="F49">
        <v>251</v>
      </c>
      <c r="G49" s="3">
        <f t="shared" si="9"/>
        <v>0.10756972111553785</v>
      </c>
      <c r="H49" s="3">
        <f t="shared" si="10"/>
        <v>0.14533864541832667</v>
      </c>
      <c r="I49" s="8">
        <f t="shared" si="11"/>
        <v>-0.35111111111111099</v>
      </c>
    </row>
    <row r="50" spans="1:10" x14ac:dyDescent="0.2">
      <c r="A50">
        <v>0.2</v>
      </c>
      <c r="B50">
        <v>-6</v>
      </c>
      <c r="C50">
        <v>0.25</v>
      </c>
      <c r="D50" s="2">
        <v>23</v>
      </c>
      <c r="E50">
        <v>21.46</v>
      </c>
      <c r="F50">
        <v>221</v>
      </c>
      <c r="G50" s="3">
        <f t="shared" si="9"/>
        <v>0.10407239819004525</v>
      </c>
      <c r="H50" s="3">
        <f t="shared" si="10"/>
        <v>9.710407239819005E-2</v>
      </c>
      <c r="I50" s="8">
        <f t="shared" si="11"/>
        <v>6.6956521739130401E-2</v>
      </c>
    </row>
    <row r="51" spans="1:10" x14ac:dyDescent="0.2">
      <c r="A51">
        <v>0.2</v>
      </c>
      <c r="B51">
        <v>-5.93</v>
      </c>
      <c r="C51">
        <v>0.25</v>
      </c>
      <c r="D51">
        <v>25</v>
      </c>
      <c r="E51">
        <v>26.61</v>
      </c>
      <c r="F51">
        <v>220</v>
      </c>
      <c r="G51" s="3">
        <f t="shared" si="9"/>
        <v>0.11363636363636363</v>
      </c>
      <c r="H51" s="3">
        <f t="shared" si="10"/>
        <v>0.12095454545454545</v>
      </c>
      <c r="I51" s="5">
        <f t="shared" si="11"/>
        <v>-6.4399999999999971E-2</v>
      </c>
    </row>
    <row r="52" spans="1:10" x14ac:dyDescent="0.2">
      <c r="A52">
        <v>0.2</v>
      </c>
      <c r="B52">
        <v>-5.95</v>
      </c>
      <c r="C52">
        <v>0.25</v>
      </c>
      <c r="D52">
        <v>21</v>
      </c>
      <c r="E52">
        <v>24.56</v>
      </c>
      <c r="F52">
        <v>135</v>
      </c>
      <c r="G52" s="3">
        <f t="shared" si="9"/>
        <v>0.15555555555555556</v>
      </c>
      <c r="H52" s="3">
        <f t="shared" si="10"/>
        <v>0.18192592592592591</v>
      </c>
      <c r="I52" s="5">
        <f t="shared" si="11"/>
        <v>-0.16952380952380947</v>
      </c>
    </row>
    <row r="53" spans="1:10" x14ac:dyDescent="0.2">
      <c r="A53">
        <v>0.2</v>
      </c>
      <c r="B53">
        <v>-5.95</v>
      </c>
      <c r="C53">
        <v>0.25</v>
      </c>
      <c r="D53">
        <v>25</v>
      </c>
      <c r="E53">
        <v>26.4</v>
      </c>
      <c r="F53">
        <v>170</v>
      </c>
      <c r="G53" s="3">
        <f t="shared" si="9"/>
        <v>0.14705882352941177</v>
      </c>
      <c r="H53" s="3">
        <f t="shared" si="10"/>
        <v>0.1552941176470588</v>
      </c>
      <c r="I53" s="5">
        <f t="shared" si="11"/>
        <v>-5.5999999999999946E-2</v>
      </c>
      <c r="J53" t="s">
        <v>26</v>
      </c>
    </row>
    <row r="54" spans="1:10" x14ac:dyDescent="0.2">
      <c r="A54">
        <v>0.2</v>
      </c>
      <c r="B54">
        <v>-5.95</v>
      </c>
      <c r="C54">
        <v>0.25</v>
      </c>
      <c r="D54">
        <v>26</v>
      </c>
      <c r="E54">
        <v>27.56</v>
      </c>
      <c r="F54">
        <v>210</v>
      </c>
      <c r="G54" s="3">
        <f t="shared" si="9"/>
        <v>0.12380952380952381</v>
      </c>
      <c r="H54" s="3">
        <f t="shared" si="10"/>
        <v>0.13123809523809524</v>
      </c>
      <c r="I54" s="5">
        <f t="shared" si="11"/>
        <v>-5.9999999999999949E-2</v>
      </c>
    </row>
    <row r="55" spans="1:10" ht="17" thickBot="1" x14ac:dyDescent="0.25">
      <c r="A55" s="1">
        <v>0.2</v>
      </c>
      <c r="B55" s="1">
        <v>-5.95</v>
      </c>
      <c r="C55" s="1">
        <v>0.25</v>
      </c>
      <c r="D55" s="1">
        <v>28</v>
      </c>
      <c r="E55" s="1">
        <v>34</v>
      </c>
      <c r="F55" s="1">
        <v>169</v>
      </c>
      <c r="G55" s="4">
        <f t="shared" si="9"/>
        <v>0.16568047337278108</v>
      </c>
      <c r="H55" s="4">
        <f t="shared" si="10"/>
        <v>0.20118343195266272</v>
      </c>
      <c r="I55" s="7">
        <f t="shared" si="11"/>
        <v>-0.21428571428571427</v>
      </c>
      <c r="J55" s="1"/>
    </row>
    <row r="56" spans="1:10" ht="17" thickTop="1" x14ac:dyDescent="0.2">
      <c r="A56">
        <v>0.09</v>
      </c>
      <c r="B56">
        <v>0.25</v>
      </c>
      <c r="C56">
        <v>0.25</v>
      </c>
      <c r="D56">
        <v>38</v>
      </c>
      <c r="E56">
        <v>53.19</v>
      </c>
      <c r="F56">
        <v>322</v>
      </c>
      <c r="G56" s="3">
        <f t="shared" si="9"/>
        <v>0.11801242236024845</v>
      </c>
      <c r="H56" s="3">
        <f t="shared" si="10"/>
        <v>0.16518633540372671</v>
      </c>
      <c r="I56" s="5">
        <f t="shared" si="11"/>
        <v>-0.39973684210526311</v>
      </c>
      <c r="J56" t="s">
        <v>27</v>
      </c>
    </row>
    <row r="57" spans="1:10" x14ac:dyDescent="0.2">
      <c r="A57">
        <v>0.04</v>
      </c>
      <c r="B57">
        <v>0.2</v>
      </c>
      <c r="C57">
        <v>0.25</v>
      </c>
      <c r="D57">
        <v>32</v>
      </c>
      <c r="E57">
        <v>36.69</v>
      </c>
      <c r="F57">
        <v>278</v>
      </c>
      <c r="G57" s="3">
        <f t="shared" si="9"/>
        <v>0.11510791366906475</v>
      </c>
      <c r="H57" s="3">
        <f t="shared" si="10"/>
        <v>0.13197841726618703</v>
      </c>
      <c r="I57" s="5">
        <f t="shared" si="11"/>
        <v>-0.14656249999999993</v>
      </c>
      <c r="J57" t="s">
        <v>28</v>
      </c>
    </row>
    <row r="58" spans="1:10" x14ac:dyDescent="0.2">
      <c r="A58">
        <v>0.04</v>
      </c>
      <c r="B58">
        <v>0.2</v>
      </c>
      <c r="C58">
        <v>0.25</v>
      </c>
      <c r="D58">
        <v>32</v>
      </c>
      <c r="E58">
        <v>24.61</v>
      </c>
      <c r="F58">
        <v>240</v>
      </c>
      <c r="G58" s="3">
        <f t="shared" si="9"/>
        <v>0.13333333333333333</v>
      </c>
      <c r="H58" s="3">
        <f t="shared" si="10"/>
        <v>0.10254166666666667</v>
      </c>
      <c r="I58" s="5">
        <f t="shared" si="11"/>
        <v>0.23093750000000002</v>
      </c>
      <c r="J58" t="s">
        <v>29</v>
      </c>
    </row>
    <row r="59" spans="1:10" x14ac:dyDescent="0.2">
      <c r="A59">
        <v>0.04</v>
      </c>
      <c r="B59">
        <v>0.2</v>
      </c>
      <c r="C59">
        <v>0.25</v>
      </c>
      <c r="D59">
        <v>36</v>
      </c>
      <c r="E59">
        <v>35.869999999999997</v>
      </c>
      <c r="F59">
        <v>288</v>
      </c>
      <c r="G59" s="3">
        <f t="shared" ref="G59:G66" si="12">D59/F59</f>
        <v>0.125</v>
      </c>
      <c r="H59" s="3">
        <f t="shared" ref="H59:H66" si="13">E59/F59</f>
        <v>0.1245486111111111</v>
      </c>
      <c r="I59" s="5">
        <f t="shared" ref="I59:I66" si="14">(D59-E59)/D59</f>
        <v>3.6111111111111821E-3</v>
      </c>
      <c r="J59" t="s">
        <v>30</v>
      </c>
    </row>
    <row r="60" spans="1:10" x14ac:dyDescent="0.2">
      <c r="A60">
        <v>0.04</v>
      </c>
      <c r="B60">
        <v>0.2</v>
      </c>
      <c r="C60">
        <v>0.25</v>
      </c>
      <c r="D60">
        <v>29</v>
      </c>
      <c r="E60">
        <v>29.2</v>
      </c>
      <c r="F60">
        <v>218</v>
      </c>
      <c r="G60" s="3">
        <f t="shared" si="12"/>
        <v>0.13302752293577982</v>
      </c>
      <c r="H60" s="3">
        <f t="shared" si="13"/>
        <v>0.13394495412844037</v>
      </c>
      <c r="I60" s="5">
        <f t="shared" si="14"/>
        <v>-6.8965517241379067E-3</v>
      </c>
    </row>
    <row r="61" spans="1:10" x14ac:dyDescent="0.2">
      <c r="A61">
        <v>0.04</v>
      </c>
      <c r="B61">
        <v>0.2</v>
      </c>
      <c r="C61">
        <v>0.25</v>
      </c>
      <c r="D61">
        <v>33</v>
      </c>
      <c r="E61">
        <v>33.909999999999997</v>
      </c>
      <c r="F61">
        <v>259</v>
      </c>
      <c r="G61" s="3">
        <f t="shared" si="12"/>
        <v>0.12741312741312741</v>
      </c>
      <c r="H61" s="3">
        <f t="shared" si="13"/>
        <v>0.13092664092664091</v>
      </c>
      <c r="I61" s="5">
        <f t="shared" si="14"/>
        <v>-2.7575757575757472E-2</v>
      </c>
    </row>
    <row r="62" spans="1:10" x14ac:dyDescent="0.2">
      <c r="D62">
        <v>34</v>
      </c>
      <c r="E62">
        <v>9.75</v>
      </c>
      <c r="F62">
        <v>65</v>
      </c>
      <c r="G62" s="3">
        <f t="shared" si="12"/>
        <v>0.52307692307692311</v>
      </c>
      <c r="H62" s="3">
        <f t="shared" si="13"/>
        <v>0.15</v>
      </c>
      <c r="I62" s="5">
        <f t="shared" si="14"/>
        <v>0.71323529411764708</v>
      </c>
    </row>
    <row r="63" spans="1:10" x14ac:dyDescent="0.2">
      <c r="G63" s="3" t="e">
        <f t="shared" si="12"/>
        <v>#DIV/0!</v>
      </c>
      <c r="H63" s="3" t="e">
        <f t="shared" si="13"/>
        <v>#DIV/0!</v>
      </c>
      <c r="I63" s="5" t="e">
        <f t="shared" si="14"/>
        <v>#DIV/0!</v>
      </c>
    </row>
    <row r="64" spans="1:10" x14ac:dyDescent="0.2">
      <c r="G64" s="3" t="e">
        <f t="shared" si="12"/>
        <v>#DIV/0!</v>
      </c>
      <c r="H64" s="3" t="e">
        <f t="shared" si="13"/>
        <v>#DIV/0!</v>
      </c>
      <c r="I64" s="5" t="e">
        <f t="shared" si="14"/>
        <v>#DIV/0!</v>
      </c>
    </row>
    <row r="65" spans="7:9" x14ac:dyDescent="0.2">
      <c r="G65" s="3" t="e">
        <f t="shared" si="12"/>
        <v>#DIV/0!</v>
      </c>
      <c r="H65" s="3" t="e">
        <f t="shared" si="13"/>
        <v>#DIV/0!</v>
      </c>
      <c r="I65" s="5" t="e">
        <f t="shared" si="14"/>
        <v>#DIV/0!</v>
      </c>
    </row>
    <row r="66" spans="7:9" x14ac:dyDescent="0.2">
      <c r="G66" s="3" t="e">
        <f t="shared" si="12"/>
        <v>#DIV/0!</v>
      </c>
      <c r="H66" s="3" t="e">
        <f t="shared" si="13"/>
        <v>#DIV/0!</v>
      </c>
      <c r="I66" s="5" t="e">
        <f t="shared" si="14"/>
        <v>#DIV/0!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26" workbookViewId="0">
      <selection activeCell="J45" sqref="J45"/>
    </sheetView>
  </sheetViews>
  <sheetFormatPr baseColWidth="10" defaultRowHeight="16" x14ac:dyDescent="0.2"/>
  <cols>
    <col min="1" max="1" width="10.83203125" style="3"/>
  </cols>
  <sheetData>
    <row r="1" spans="1:2" x14ac:dyDescent="0.2">
      <c r="A1" s="3">
        <f ca="1">10+RAND()*3</f>
        <v>12.562131621728348</v>
      </c>
      <c r="B1" s="3">
        <v>0</v>
      </c>
    </row>
    <row r="2" spans="1:2" x14ac:dyDescent="0.2">
      <c r="A2" s="3">
        <f t="shared" ref="A2:A43" ca="1" si="0">10+RAND()*3</f>
        <v>10.038936768625508</v>
      </c>
      <c r="B2" s="3">
        <v>9.4302554027504912E-2</v>
      </c>
    </row>
    <row r="3" spans="1:2" x14ac:dyDescent="0.2">
      <c r="A3" s="3">
        <f t="shared" ca="1" si="0"/>
        <v>12.665131550066359</v>
      </c>
      <c r="B3" s="3">
        <v>9.6219931271477668E-2</v>
      </c>
    </row>
    <row r="4" spans="1:2" x14ac:dyDescent="0.2">
      <c r="A4" s="3">
        <f t="shared" ca="1" si="0"/>
        <v>11.996692536307275</v>
      </c>
      <c r="B4" s="3">
        <v>9.6899224806201556E-2</v>
      </c>
    </row>
    <row r="5" spans="1:2" x14ac:dyDescent="0.2">
      <c r="A5" s="3">
        <f t="shared" ca="1" si="0"/>
        <v>12.730180073957644</v>
      </c>
      <c r="B5" s="3">
        <v>9.841269841269841E-2</v>
      </c>
    </row>
    <row r="6" spans="1:2" x14ac:dyDescent="0.2">
      <c r="A6" s="3">
        <f t="shared" ca="1" si="0"/>
        <v>10.211131713717368</v>
      </c>
      <c r="B6" s="3">
        <v>9.9162303664921472E-2</v>
      </c>
    </row>
    <row r="7" spans="1:2" x14ac:dyDescent="0.2">
      <c r="A7" s="3">
        <f t="shared" ca="1" si="0"/>
        <v>10.098516386155195</v>
      </c>
      <c r="B7" s="3">
        <v>0.10067114093959731</v>
      </c>
    </row>
    <row r="8" spans="1:2" x14ac:dyDescent="0.2">
      <c r="A8" s="3">
        <f t="shared" ca="1" si="0"/>
        <v>10.166877759518766</v>
      </c>
      <c r="B8" s="3">
        <v>0.10407239819004525</v>
      </c>
    </row>
    <row r="9" spans="1:2" x14ac:dyDescent="0.2">
      <c r="A9" s="3">
        <f t="shared" ca="1" si="0"/>
        <v>12.848218379430975</v>
      </c>
      <c r="B9" s="3">
        <v>0.10622710622710622</v>
      </c>
    </row>
    <row r="10" spans="1:2" x14ac:dyDescent="0.2">
      <c r="A10" s="3">
        <f t="shared" ca="1" si="0"/>
        <v>11.403400210318631</v>
      </c>
      <c r="B10" s="3">
        <v>0.10666666666666667</v>
      </c>
    </row>
    <row r="11" spans="1:2" x14ac:dyDescent="0.2">
      <c r="A11" s="3">
        <f t="shared" ca="1" si="0"/>
        <v>10.49781533173743</v>
      </c>
      <c r="B11" s="3">
        <v>0.10756972111553785</v>
      </c>
    </row>
    <row r="12" spans="1:2" x14ac:dyDescent="0.2">
      <c r="A12" s="3">
        <f t="shared" ca="1" si="0"/>
        <v>12.166654408200804</v>
      </c>
      <c r="B12" s="3">
        <v>0.11049723756906077</v>
      </c>
    </row>
    <row r="13" spans="1:2" x14ac:dyDescent="0.2">
      <c r="A13" s="3">
        <f t="shared" ca="1" si="0"/>
        <v>12.377596486332656</v>
      </c>
      <c r="B13" s="3">
        <v>0.11052631578947368</v>
      </c>
    </row>
    <row r="14" spans="1:2" x14ac:dyDescent="0.2">
      <c r="A14" s="3">
        <f t="shared" ca="1" si="0"/>
        <v>12.342316815210342</v>
      </c>
      <c r="B14" s="3">
        <v>0.11075949367088607</v>
      </c>
    </row>
    <row r="15" spans="1:2" ht="17" thickBot="1" x14ac:dyDescent="0.25">
      <c r="A15" s="3">
        <f t="shared" ca="1" si="0"/>
        <v>10.711740166411744</v>
      </c>
      <c r="B15" s="4">
        <v>0.11160714285714286</v>
      </c>
    </row>
    <row r="16" spans="1:2" ht="17" thickTop="1" x14ac:dyDescent="0.2">
      <c r="A16" s="3">
        <f t="shared" ca="1" si="0"/>
        <v>10.338827869687202</v>
      </c>
      <c r="B16" s="3">
        <v>0.11182108626198083</v>
      </c>
    </row>
    <row r="17" spans="1:2" x14ac:dyDescent="0.2">
      <c r="A17" s="3">
        <f t="shared" ca="1" si="0"/>
        <v>12.126682140023217</v>
      </c>
      <c r="B17" s="3">
        <v>0.11204481792717087</v>
      </c>
    </row>
    <row r="18" spans="1:2" x14ac:dyDescent="0.2">
      <c r="A18" s="3">
        <f t="shared" ca="1" si="0"/>
        <v>10.970854026208251</v>
      </c>
      <c r="B18" s="3">
        <v>0.11212121212121212</v>
      </c>
    </row>
    <row r="19" spans="1:2" x14ac:dyDescent="0.2">
      <c r="A19" s="3">
        <f t="shared" ca="1" si="0"/>
        <v>10.715794506569521</v>
      </c>
      <c r="B19" s="3">
        <v>0.11331444759206799</v>
      </c>
    </row>
    <row r="20" spans="1:2" x14ac:dyDescent="0.2">
      <c r="A20" s="3">
        <f t="shared" ca="1" si="0"/>
        <v>10.703456741536733</v>
      </c>
      <c r="B20" s="3">
        <v>0.11363636363636363</v>
      </c>
    </row>
    <row r="21" spans="1:2" x14ac:dyDescent="0.2">
      <c r="A21" s="3">
        <f t="shared" ca="1" si="0"/>
        <v>12.537716411252475</v>
      </c>
      <c r="B21" s="3">
        <v>0.11386138613861387</v>
      </c>
    </row>
    <row r="22" spans="1:2" x14ac:dyDescent="0.2">
      <c r="A22" s="3">
        <f t="shared" ca="1" si="0"/>
        <v>10.638344922698089</v>
      </c>
      <c r="B22" s="3">
        <v>0.11470588235294117</v>
      </c>
    </row>
    <row r="23" spans="1:2" x14ac:dyDescent="0.2">
      <c r="A23" s="3">
        <f t="shared" ca="1" si="0"/>
        <v>11.28592711156382</v>
      </c>
      <c r="B23" s="3">
        <v>0.11501597444089456</v>
      </c>
    </row>
    <row r="24" spans="1:2" x14ac:dyDescent="0.2">
      <c r="A24" s="3">
        <f t="shared" ca="1" si="0"/>
        <v>11.943554281577184</v>
      </c>
      <c r="B24" s="3">
        <v>0.11510791366906475</v>
      </c>
    </row>
    <row r="25" spans="1:2" x14ac:dyDescent="0.2">
      <c r="A25" s="3">
        <f t="shared" ca="1" si="0"/>
        <v>12.329386163649396</v>
      </c>
      <c r="B25" s="3">
        <v>0.11538461538461539</v>
      </c>
    </row>
    <row r="26" spans="1:2" x14ac:dyDescent="0.2">
      <c r="A26" s="3">
        <f t="shared" ca="1" si="0"/>
        <v>12.246390477262342</v>
      </c>
      <c r="B26" s="3">
        <v>0.11594202898550725</v>
      </c>
    </row>
    <row r="27" spans="1:2" x14ac:dyDescent="0.2">
      <c r="A27" s="3">
        <f t="shared" ca="1" si="0"/>
        <v>11.811488976908571</v>
      </c>
      <c r="B27" s="3">
        <v>0.11654135338345864</v>
      </c>
    </row>
    <row r="28" spans="1:2" x14ac:dyDescent="0.2">
      <c r="A28" s="3">
        <f t="shared" ca="1" si="0"/>
        <v>11.056307000838684</v>
      </c>
      <c r="B28" s="3">
        <v>0.11801242236024845</v>
      </c>
    </row>
    <row r="29" spans="1:2" x14ac:dyDescent="0.2">
      <c r="A29" s="3">
        <f t="shared" ca="1" si="0"/>
        <v>12.742358857431277</v>
      </c>
      <c r="B29" s="3">
        <v>0.11827956989247312</v>
      </c>
    </row>
    <row r="30" spans="1:2" x14ac:dyDescent="0.2">
      <c r="A30" s="3">
        <f t="shared" ca="1" si="0"/>
        <v>10.927364300158278</v>
      </c>
      <c r="B30" s="3">
        <v>0.11851851851851852</v>
      </c>
    </row>
    <row r="31" spans="1:2" x14ac:dyDescent="0.2">
      <c r="A31" s="3">
        <f t="shared" ca="1" si="0"/>
        <v>12.827129391681151</v>
      </c>
      <c r="B31" s="3">
        <v>0.1186046511627907</v>
      </c>
    </row>
    <row r="32" spans="1:2" x14ac:dyDescent="0.2">
      <c r="A32" s="3">
        <f t="shared" ca="1" si="0"/>
        <v>10.02979491826224</v>
      </c>
      <c r="B32" s="3">
        <v>0.12</v>
      </c>
    </row>
    <row r="33" spans="1:2" x14ac:dyDescent="0.2">
      <c r="A33" s="3">
        <f t="shared" ca="1" si="0"/>
        <v>11.599985451122496</v>
      </c>
      <c r="B33" s="3">
        <v>0.12222222222222222</v>
      </c>
    </row>
    <row r="34" spans="1:2" x14ac:dyDescent="0.2">
      <c r="A34" s="3">
        <f t="shared" ca="1" si="0"/>
        <v>10.261090412127178</v>
      </c>
      <c r="B34" s="3">
        <v>0.12234042553191489</v>
      </c>
    </row>
    <row r="35" spans="1:2" x14ac:dyDescent="0.2">
      <c r="A35" s="3">
        <f t="shared" ca="1" si="0"/>
        <v>12.87378546322811</v>
      </c>
      <c r="B35" s="3">
        <v>0.12380952380952381</v>
      </c>
    </row>
    <row r="36" spans="1:2" x14ac:dyDescent="0.2">
      <c r="A36" s="3">
        <f t="shared" ca="1" si="0"/>
        <v>11.854830732978881</v>
      </c>
      <c r="B36" s="3">
        <v>0.125</v>
      </c>
    </row>
    <row r="37" spans="1:2" x14ac:dyDescent="0.2">
      <c r="A37" s="3">
        <f t="shared" ca="1" si="0"/>
        <v>11.435554586160372</v>
      </c>
      <c r="B37" s="3">
        <v>0.12741312741312741</v>
      </c>
    </row>
    <row r="38" spans="1:2" x14ac:dyDescent="0.2">
      <c r="A38" s="3">
        <f t="shared" ca="1" si="0"/>
        <v>12.292245290644708</v>
      </c>
      <c r="B38" s="3">
        <v>0.12871287128712872</v>
      </c>
    </row>
    <row r="39" spans="1:2" x14ac:dyDescent="0.2">
      <c r="A39" s="3">
        <f t="shared" ca="1" si="0"/>
        <v>10.11862535032876</v>
      </c>
      <c r="B39" s="3">
        <v>0.12968299711815562</v>
      </c>
    </row>
    <row r="40" spans="1:2" x14ac:dyDescent="0.2">
      <c r="A40" s="3">
        <f t="shared" ca="1" si="0"/>
        <v>12.247882811970747</v>
      </c>
      <c r="B40" s="3">
        <v>0.13157894736842105</v>
      </c>
    </row>
    <row r="41" spans="1:2" x14ac:dyDescent="0.2">
      <c r="A41" s="3">
        <f t="shared" ca="1" si="0"/>
        <v>11.760816303412128</v>
      </c>
      <c r="B41" s="3">
        <v>0.13302752293577982</v>
      </c>
    </row>
    <row r="42" spans="1:2" x14ac:dyDescent="0.2">
      <c r="A42" s="3">
        <f t="shared" ca="1" si="0"/>
        <v>11.853593924130831</v>
      </c>
      <c r="B42" s="3">
        <v>0.13333333333333333</v>
      </c>
    </row>
    <row r="43" spans="1:2" x14ac:dyDescent="0.2">
      <c r="A43" s="3">
        <f t="shared" ca="1" si="0"/>
        <v>12.496796901891168</v>
      </c>
      <c r="B43" s="3">
        <v>0.13414634146341464</v>
      </c>
    </row>
    <row r="44" spans="1:2" x14ac:dyDescent="0.2">
      <c r="A44" s="3">
        <f t="shared" ref="A43:A54" ca="1" si="1">15+RAND()*5</f>
        <v>16.570718851477615</v>
      </c>
      <c r="B44" s="3">
        <v>0.13418530351437699</v>
      </c>
    </row>
    <row r="45" spans="1:2" x14ac:dyDescent="0.2">
      <c r="A45" s="3">
        <f t="shared" ca="1" si="1"/>
        <v>17.836535917386779</v>
      </c>
      <c r="B45" s="3">
        <v>0.14218009478672985</v>
      </c>
    </row>
    <row r="46" spans="1:2" x14ac:dyDescent="0.2">
      <c r="A46" s="3">
        <f t="shared" ca="1" si="1"/>
        <v>19.743740728249652</v>
      </c>
      <c r="B46" s="3">
        <v>0.14705882352941177</v>
      </c>
    </row>
    <row r="47" spans="1:2" x14ac:dyDescent="0.2">
      <c r="A47" s="3">
        <f t="shared" ca="1" si="1"/>
        <v>19.468243443029554</v>
      </c>
      <c r="B47" s="3">
        <v>0.14886731391585761</v>
      </c>
    </row>
    <row r="48" spans="1:2" x14ac:dyDescent="0.2">
      <c r="A48" s="3">
        <f t="shared" ca="1" si="1"/>
        <v>17.337849758866763</v>
      </c>
      <c r="B48" s="3">
        <v>0.15019762845849802</v>
      </c>
    </row>
    <row r="49" spans="1:2" x14ac:dyDescent="0.2">
      <c r="A49" s="3">
        <f t="shared" ca="1" si="1"/>
        <v>16.72788059134848</v>
      </c>
      <c r="B49" s="3">
        <v>0.15555555555555556</v>
      </c>
    </row>
    <row r="50" spans="1:2" x14ac:dyDescent="0.2">
      <c r="A50" s="3">
        <f t="shared" ca="1" si="1"/>
        <v>15.802598977916412</v>
      </c>
      <c r="B50" s="9">
        <v>0.15740740740740741</v>
      </c>
    </row>
    <row r="51" spans="1:2" x14ac:dyDescent="0.2">
      <c r="A51" s="3">
        <f t="shared" ca="1" si="1"/>
        <v>19.27489847956965</v>
      </c>
      <c r="B51" s="9">
        <v>0.16568047337278108</v>
      </c>
    </row>
    <row r="52" spans="1:2" x14ac:dyDescent="0.2">
      <c r="A52" s="3">
        <f t="shared" ca="1" si="1"/>
        <v>15.497200052411277</v>
      </c>
      <c r="B52" s="3">
        <v>0.17714285714285713</v>
      </c>
    </row>
    <row r="53" spans="1:2" x14ac:dyDescent="0.2">
      <c r="A53" s="3">
        <f t="shared" ca="1" si="1"/>
        <v>17.29198438855115</v>
      </c>
      <c r="B53" s="3">
        <v>0.18260869565217391</v>
      </c>
    </row>
    <row r="54" spans="1:2" ht="17" thickBot="1" x14ac:dyDescent="0.25">
      <c r="A54" s="3">
        <f t="shared" ca="1" si="1"/>
        <v>19.61925529346999</v>
      </c>
      <c r="B54" s="4">
        <v>0.19161676646706588</v>
      </c>
    </row>
    <row r="55" spans="1:2" ht="17" thickTop="1" x14ac:dyDescent="0.2">
      <c r="A55" s="3">
        <f ca="1">40+RAND()*5</f>
        <v>44.210487078727098</v>
      </c>
      <c r="B55" s="3">
        <v>0.20560747663551401</v>
      </c>
    </row>
    <row r="56" spans="1:2" x14ac:dyDescent="0.2">
      <c r="A56" s="3">
        <f t="shared" ref="A56:A57" ca="1" si="2">40+RAND()*5</f>
        <v>40.00492776564608</v>
      </c>
      <c r="B56" s="3">
        <v>0.20652173913043478</v>
      </c>
    </row>
    <row r="57" spans="1:2" x14ac:dyDescent="0.2">
      <c r="A57" s="3">
        <f t="shared" ca="1" si="2"/>
        <v>44.91937342077442</v>
      </c>
      <c r="B57" s="3">
        <v>0.28999999999999998</v>
      </c>
    </row>
    <row r="58" spans="1:2" x14ac:dyDescent="0.2">
      <c r="A58" s="3">
        <v>50</v>
      </c>
      <c r="B58" s="3">
        <v>0.37113402061855671</v>
      </c>
    </row>
    <row r="59" spans="1:2" x14ac:dyDescent="0.2">
      <c r="A59" s="3">
        <v>50</v>
      </c>
      <c r="B59" s="3">
        <v>0.43835616438356162</v>
      </c>
    </row>
    <row r="60" spans="1:2" x14ac:dyDescent="0.2">
      <c r="A60" s="3">
        <v>60</v>
      </c>
      <c r="B60" s="3">
        <v>0.52307692307692311</v>
      </c>
    </row>
    <row r="61" spans="1:2" x14ac:dyDescent="0.2">
      <c r="B61" s="3"/>
    </row>
  </sheetData>
  <sortState ref="B1:B6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2016-10-28T01:15:11Z</dcterms:created>
  <dcterms:modified xsi:type="dcterms:W3CDTF">2016-12-01T23:03:05Z</dcterms:modified>
</cp:coreProperties>
</file>