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643/Documents/Rproject/nasomune/data/"/>
    </mc:Choice>
  </mc:AlternateContent>
  <xr:revisionPtr revIDLastSave="0" documentId="13_ncr:1_{B572677D-7CC9-F54C-B624-2E43F0533B33}" xr6:coauthVersionLast="47" xr6:coauthVersionMax="47" xr10:uidLastSave="{00000000-0000-0000-0000-000000000000}"/>
  <bookViews>
    <workbookView xWindow="380" yWindow="500" windowWidth="27300" windowHeight="16140" xr2:uid="{0F675CAD-D9B8-B34F-A95C-EB5546F842F6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9" i="1"/>
  <c r="C32" i="1"/>
  <c r="C22" i="1"/>
  <c r="C20" i="1"/>
  <c r="C28" i="1"/>
  <c r="C14" i="1"/>
  <c r="C11" i="1"/>
  <c r="C17" i="1"/>
  <c r="C25" i="1"/>
  <c r="C34" i="1"/>
  <c r="C35" i="1"/>
  <c r="C27" i="1"/>
  <c r="C18" i="1"/>
  <c r="C23" i="1"/>
  <c r="C29" i="1"/>
  <c r="C5" i="1"/>
  <c r="C12" i="1"/>
  <c r="C36" i="1"/>
  <c r="C6" i="1"/>
  <c r="C16" i="1"/>
  <c r="C9" i="1"/>
  <c r="C8" i="1"/>
  <c r="C21" i="1"/>
  <c r="C4" i="1"/>
  <c r="C31" i="1"/>
  <c r="C30" i="1"/>
  <c r="C7" i="1"/>
  <c r="C10" i="1"/>
  <c r="C26" i="1"/>
  <c r="C33" i="1"/>
  <c r="C24" i="1"/>
  <c r="C13" i="1"/>
  <c r="C15" i="1"/>
  <c r="C3" i="1"/>
</calcChain>
</file>

<file path=xl/sharedStrings.xml><?xml version="1.0" encoding="utf-8"?>
<sst xmlns="http://schemas.openxmlformats.org/spreadsheetml/2006/main" count="39" uniqueCount="39">
  <si>
    <t>BCA</t>
  </si>
  <si>
    <t>Baluti</t>
  </si>
  <si>
    <t>Bangwe</t>
  </si>
  <si>
    <t>Chichiri</t>
  </si>
  <si>
    <t>Chilimba</t>
  </si>
  <si>
    <t>Chilobwe</t>
  </si>
  <si>
    <t>Chilomoni</t>
  </si>
  <si>
    <t>Chimwankhunda</t>
  </si>
  <si>
    <t>Chinyonga</t>
  </si>
  <si>
    <t>Chiwembe</t>
  </si>
  <si>
    <t>Green corner</t>
  </si>
  <si>
    <t>Kabula</t>
  </si>
  <si>
    <t>Kachere</t>
  </si>
  <si>
    <t>Kamba</t>
  </si>
  <si>
    <t>Kampala</t>
  </si>
  <si>
    <t>Kanjedza</t>
  </si>
  <si>
    <t>Lunzu</t>
  </si>
  <si>
    <t>Machinjiri</t>
  </si>
  <si>
    <t>Madziabango</t>
  </si>
  <si>
    <t>Makata</t>
  </si>
  <si>
    <t>Makhetha</t>
  </si>
  <si>
    <t>Manase</t>
  </si>
  <si>
    <t>Mandala</t>
  </si>
  <si>
    <t>Manyowe</t>
  </si>
  <si>
    <t>Mbayani</t>
  </si>
  <si>
    <t>Mpemba</t>
  </si>
  <si>
    <t>Nancholi</t>
  </si>
  <si>
    <t>Naotcha</t>
  </si>
  <si>
    <t>Naperi</t>
  </si>
  <si>
    <t>Ndirande</t>
  </si>
  <si>
    <t>Soche</t>
  </si>
  <si>
    <t>Soche east</t>
  </si>
  <si>
    <t>Sunnyside</t>
  </si>
  <si>
    <t>Zingwangwa</t>
  </si>
  <si>
    <t>loc</t>
  </si>
  <si>
    <t>nsample</t>
  </si>
  <si>
    <t>lon</t>
  </si>
  <si>
    <t>lat</t>
  </si>
  <si>
    <t>Chitawira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</si>
</sst>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079A-A23F-194E-A7BA-6D2932D938E7}">
  <dimension ref="A1:D36"/>
  <sheetViews>
    <sheetView tabSelected="1" workbookViewId="0">
      <selection activeCell="E7" sqref="E7"/>
    </sheetView>
  </sheetViews>
  <sheetFormatPr baseColWidth="10" defaultRowHeight="16" x14ac:dyDescent="0.2"/>
  <cols>
    <col min="1" max="1" width="26.83203125" bestFit="1" customWidth="1"/>
  </cols>
  <sheetData>
    <row r="1" spans="1:4" x14ac:dyDescent="0.2">
      <c r="A1" t="s">
        <v>34</v>
      </c>
      <c r="B1" t="s">
        <v>35</v>
      </c>
      <c r="C1" t="s">
        <v>37</v>
      </c>
      <c r="D1" t="s">
        <v>36</v>
      </c>
    </row>
    <row r="2" spans="1:4" x14ac:dyDescent="0.2">
      <c r="A2" t="s">
        <v>31</v>
      </c>
      <c r="B2">
        <v>3</v>
      </c>
      <c r="C2" s="1">
        <f>-15.8193176</f>
        <v>-15.8193176</v>
      </c>
      <c r="D2" s="1">
        <v>35.019562899999997</v>
      </c>
    </row>
    <row r="3" spans="1:4" x14ac:dyDescent="0.2">
      <c r="A3" t="s">
        <v>2</v>
      </c>
      <c r="B3">
        <v>96</v>
      </c>
      <c r="C3" s="1">
        <f>-15.8147</f>
        <v>-15.8147</v>
      </c>
      <c r="D3" s="1">
        <v>35.096600000000002</v>
      </c>
    </row>
    <row r="4" spans="1:4" x14ac:dyDescent="0.2">
      <c r="A4" t="s">
        <v>12</v>
      </c>
      <c r="B4">
        <v>27</v>
      </c>
      <c r="C4" s="1">
        <f>-15.8074077</f>
        <v>-15.807407700000001</v>
      </c>
      <c r="D4" s="1">
        <v>35.084119999999999</v>
      </c>
    </row>
    <row r="5" spans="1:4" x14ac:dyDescent="0.2">
      <c r="A5" t="s">
        <v>20</v>
      </c>
      <c r="B5">
        <v>17</v>
      </c>
      <c r="C5" s="1">
        <f>-15.7894</f>
        <v>-15.789400000000001</v>
      </c>
      <c r="D5" s="1">
        <v>35.065199999999997</v>
      </c>
    </row>
    <row r="6" spans="1:4" x14ac:dyDescent="0.2">
      <c r="A6" t="s">
        <v>17</v>
      </c>
      <c r="B6">
        <v>90</v>
      </c>
      <c r="C6" s="1">
        <f>-15.7213</f>
        <v>-15.721299999999999</v>
      </c>
      <c r="D6" s="1">
        <v>35.061</v>
      </c>
    </row>
    <row r="7" spans="1:4" x14ac:dyDescent="0.2">
      <c r="A7" t="s">
        <v>9</v>
      </c>
      <c r="B7">
        <v>17</v>
      </c>
      <c r="C7" s="1">
        <f>-15.8335</f>
        <v>-15.833500000000001</v>
      </c>
      <c r="D7" s="1">
        <v>35.054600000000001</v>
      </c>
    </row>
    <row r="8" spans="1:4" x14ac:dyDescent="0.2">
      <c r="A8" t="s">
        <v>14</v>
      </c>
      <c r="B8">
        <v>32</v>
      </c>
      <c r="C8" s="1">
        <f>-15.8534</f>
        <v>-15.853400000000001</v>
      </c>
      <c r="D8" s="1">
        <v>35.052599999999998</v>
      </c>
    </row>
    <row r="9" spans="1:4" x14ac:dyDescent="0.2">
      <c r="A9" t="s">
        <v>15</v>
      </c>
      <c r="B9">
        <v>24</v>
      </c>
      <c r="C9" s="1">
        <f>-15.808</f>
        <v>-15.808</v>
      </c>
      <c r="D9" s="1">
        <v>35.052599999999998</v>
      </c>
    </row>
    <row r="10" spans="1:4" x14ac:dyDescent="0.2">
      <c r="A10" t="s">
        <v>8</v>
      </c>
      <c r="B10">
        <v>17</v>
      </c>
      <c r="C10" s="1">
        <f>-15.8151</f>
        <v>-15.815099999999999</v>
      </c>
      <c r="D10" s="1">
        <v>35.041600000000003</v>
      </c>
    </row>
    <row r="11" spans="1:4" x14ac:dyDescent="0.2">
      <c r="A11" t="s">
        <v>29</v>
      </c>
      <c r="B11">
        <v>320</v>
      </c>
      <c r="C11" s="1">
        <f>-15.7697</f>
        <v>-15.7697</v>
      </c>
      <c r="D11" s="1">
        <v>35.041600000000003</v>
      </c>
    </row>
    <row r="12" spans="1:4" x14ac:dyDescent="0.2">
      <c r="A12" t="s">
        <v>19</v>
      </c>
      <c r="B12">
        <v>82</v>
      </c>
      <c r="C12" s="1">
        <f>-15.787642</f>
        <v>-15.787642</v>
      </c>
      <c r="D12" s="1">
        <v>35.031149999999997</v>
      </c>
    </row>
    <row r="13" spans="1:4" x14ac:dyDescent="0.2">
      <c r="A13" t="s">
        <v>3</v>
      </c>
      <c r="B13">
        <v>17</v>
      </c>
      <c r="C13" s="1">
        <f>-15.7964</f>
        <v>-15.7964</v>
      </c>
      <c r="D13" s="1">
        <v>35.026400000000002</v>
      </c>
    </row>
    <row r="14" spans="1:4" x14ac:dyDescent="0.2">
      <c r="A14" t="s">
        <v>30</v>
      </c>
      <c r="B14">
        <v>97</v>
      </c>
      <c r="C14" s="1">
        <f>-15.81044</f>
        <v>-15.81044</v>
      </c>
      <c r="D14" s="1">
        <v>35.022730000000003</v>
      </c>
    </row>
    <row r="15" spans="1:4" x14ac:dyDescent="0.2">
      <c r="A15" t="s">
        <v>38</v>
      </c>
      <c r="B15">
        <v>16</v>
      </c>
      <c r="C15" s="1">
        <f>-15.8101</f>
        <v>-15.8101</v>
      </c>
      <c r="D15" s="1">
        <v>35.020899999999997</v>
      </c>
    </row>
    <row r="16" spans="1:4" x14ac:dyDescent="0.2">
      <c r="A16" t="s">
        <v>16</v>
      </c>
      <c r="B16">
        <v>17</v>
      </c>
      <c r="C16" s="1">
        <f>-15.652717</f>
        <v>-15.652717000000001</v>
      </c>
      <c r="D16" s="1">
        <v>35.019540999999997</v>
      </c>
    </row>
    <row r="17" spans="1:4" x14ac:dyDescent="0.2">
      <c r="A17" t="s">
        <v>28</v>
      </c>
      <c r="B17">
        <v>69</v>
      </c>
      <c r="C17" s="1">
        <f>-15.8106</f>
        <v>-15.810600000000001</v>
      </c>
      <c r="D17" s="1">
        <v>35.0182</v>
      </c>
    </row>
    <row r="18" spans="1:4" x14ac:dyDescent="0.2">
      <c r="A18" t="s">
        <v>23</v>
      </c>
      <c r="B18">
        <v>34</v>
      </c>
      <c r="C18" s="1">
        <f>-15.7667</f>
        <v>-15.7667</v>
      </c>
      <c r="D18" s="1">
        <v>35.016800000000003</v>
      </c>
    </row>
    <row r="19" spans="1:4" x14ac:dyDescent="0.2">
      <c r="A19" t="s">
        <v>0</v>
      </c>
      <c r="B19">
        <v>34</v>
      </c>
      <c r="C19" s="1">
        <f>-15.81863</f>
        <v>-15.818630000000001</v>
      </c>
      <c r="D19" s="1">
        <v>35.015410000000003</v>
      </c>
    </row>
    <row r="20" spans="1:4" x14ac:dyDescent="0.2">
      <c r="A20" t="s">
        <v>33</v>
      </c>
      <c r="B20">
        <v>50</v>
      </c>
      <c r="C20" s="1">
        <f>-15.8186</f>
        <v>-15.8186</v>
      </c>
      <c r="D20" s="1">
        <v>35.0154</v>
      </c>
    </row>
    <row r="21" spans="1:4" x14ac:dyDescent="0.2">
      <c r="A21" t="s">
        <v>13</v>
      </c>
      <c r="B21">
        <v>17</v>
      </c>
      <c r="C21" s="1">
        <f>-15.8066</f>
        <v>-15.8066</v>
      </c>
      <c r="D21" s="1">
        <v>35.012030000000003</v>
      </c>
    </row>
    <row r="22" spans="1:4" x14ac:dyDescent="0.2">
      <c r="A22" t="s">
        <v>4</v>
      </c>
      <c r="B22">
        <v>77</v>
      </c>
      <c r="C22" s="1">
        <f>-15.7046642667</f>
        <v>-15.7046642667</v>
      </c>
      <c r="D22" s="1">
        <v>35.009834699999999</v>
      </c>
    </row>
    <row r="23" spans="1:4" x14ac:dyDescent="0.2">
      <c r="A23" t="s">
        <v>22</v>
      </c>
      <c r="B23">
        <v>17</v>
      </c>
      <c r="C23" s="1">
        <f>-15.7909</f>
        <v>-15.790900000000001</v>
      </c>
      <c r="D23" s="1">
        <v>35.008499999999998</v>
      </c>
    </row>
    <row r="24" spans="1:4" x14ac:dyDescent="0.2">
      <c r="A24" t="s">
        <v>5</v>
      </c>
      <c r="B24">
        <v>71</v>
      </c>
      <c r="C24" s="1">
        <f>-15.8303</f>
        <v>-15.830299999999999</v>
      </c>
      <c r="D24" s="1">
        <v>35.007100000000001</v>
      </c>
    </row>
    <row r="25" spans="1:4" x14ac:dyDescent="0.2">
      <c r="A25" t="s">
        <v>27</v>
      </c>
      <c r="B25">
        <v>34</v>
      </c>
      <c r="C25" s="1">
        <f>-15.8388</f>
        <v>-15.838800000000001</v>
      </c>
      <c r="D25" s="1">
        <v>35.005299999999998</v>
      </c>
    </row>
    <row r="26" spans="1:4" x14ac:dyDescent="0.2">
      <c r="A26" t="s">
        <v>7</v>
      </c>
      <c r="B26">
        <v>34</v>
      </c>
      <c r="C26" s="1">
        <f>-15.82444</f>
        <v>-15.824439999999999</v>
      </c>
      <c r="D26" s="1">
        <v>35.003219999999999</v>
      </c>
    </row>
    <row r="27" spans="1:4" x14ac:dyDescent="0.2">
      <c r="A27" t="s">
        <v>24</v>
      </c>
      <c r="B27">
        <v>252</v>
      </c>
      <c r="C27" s="1">
        <f>-15.7717</f>
        <v>-15.771699999999999</v>
      </c>
      <c r="D27" s="1">
        <v>35.003</v>
      </c>
    </row>
    <row r="28" spans="1:4" x14ac:dyDescent="0.2">
      <c r="A28" t="s">
        <v>32</v>
      </c>
      <c r="B28">
        <v>17</v>
      </c>
      <c r="C28" s="1">
        <f>-15.803</f>
        <v>-15.803000000000001</v>
      </c>
      <c r="D28" s="1">
        <v>34.997500000000002</v>
      </c>
    </row>
    <row r="29" spans="1:4" x14ac:dyDescent="0.2">
      <c r="A29" t="s">
        <v>21</v>
      </c>
      <c r="B29">
        <v>64</v>
      </c>
      <c r="C29" s="1">
        <f>-15.8095443</f>
        <v>-15.809544300000001</v>
      </c>
      <c r="D29" s="1">
        <v>34.995376800000003</v>
      </c>
    </row>
    <row r="30" spans="1:4" x14ac:dyDescent="0.2">
      <c r="A30" t="s">
        <v>10</v>
      </c>
      <c r="B30">
        <v>17</v>
      </c>
      <c r="C30" s="1">
        <f>-15.8387</f>
        <v>-15.838699999999999</v>
      </c>
      <c r="D30" s="1">
        <v>34.993400000000001</v>
      </c>
    </row>
    <row r="31" spans="1:4" x14ac:dyDescent="0.2">
      <c r="A31" t="s">
        <v>11</v>
      </c>
      <c r="B31">
        <v>17</v>
      </c>
      <c r="C31" s="1">
        <f>-15.7667</f>
        <v>-15.7667</v>
      </c>
      <c r="D31" s="1">
        <v>34.989199999999997</v>
      </c>
    </row>
    <row r="32" spans="1:4" x14ac:dyDescent="0.2">
      <c r="A32" t="s">
        <v>1</v>
      </c>
      <c r="B32">
        <v>81</v>
      </c>
      <c r="C32" s="1">
        <f>-15.8313</f>
        <v>-15.831300000000001</v>
      </c>
      <c r="D32" s="1">
        <v>34.987900000000003</v>
      </c>
    </row>
    <row r="33" spans="1:4" x14ac:dyDescent="0.2">
      <c r="A33" t="s">
        <v>6</v>
      </c>
      <c r="B33">
        <v>33</v>
      </c>
      <c r="C33" s="1">
        <f>-15.7793</f>
        <v>-15.779299999999999</v>
      </c>
      <c r="D33" s="1">
        <v>34.982399999999998</v>
      </c>
    </row>
    <row r="34" spans="1:4" x14ac:dyDescent="0.2">
      <c r="A34" t="s">
        <v>26</v>
      </c>
      <c r="B34">
        <v>183</v>
      </c>
      <c r="C34" s="1">
        <f>-15.8267</f>
        <v>-15.826700000000001</v>
      </c>
      <c r="D34" s="1">
        <v>34.981699999999996</v>
      </c>
    </row>
    <row r="35" spans="1:4" x14ac:dyDescent="0.2">
      <c r="A35" t="s">
        <v>25</v>
      </c>
      <c r="B35">
        <v>17</v>
      </c>
      <c r="C35" s="1">
        <f>-15.8818</f>
        <v>-15.8818</v>
      </c>
      <c r="D35" s="1">
        <v>34.967199999999998</v>
      </c>
    </row>
    <row r="36" spans="1:4" x14ac:dyDescent="0.2">
      <c r="A36" t="s">
        <v>18</v>
      </c>
      <c r="B36">
        <v>17</v>
      </c>
      <c r="C36" s="1">
        <f>-15.9667</f>
        <v>-15.966699999999999</v>
      </c>
      <c r="D36" s="1">
        <v>34.909500000000001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2023-09-08T15:53:04Z</dcterms:created>
  <dcterms:modified xsi:type="dcterms:W3CDTF">2023-09-08T19:05:47Z</dcterms:modified>
</cp:coreProperties>
</file>