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57CD7B9E-E9C0-4948-94BE-E8A2685A311E}" xr6:coauthVersionLast="44" xr6:coauthVersionMax="44" xr10:uidLastSave="{00000000-0000-0000-0000-000000000000}"/>
  <bookViews>
    <workbookView xWindow="3420" yWindow="3150" windowWidth="28800" windowHeight="15555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6"/>
  <c r="C7" i="1" l="1"/>
  <c r="C8" i="1"/>
  <c r="C9" i="1"/>
  <c r="F5" i="2"/>
  <c r="D7" i="1" l="1"/>
  <c r="D8" i="1"/>
  <c r="D9" i="1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G8" i="6"/>
  <c r="C6" i="1" s="1"/>
  <c r="F7" i="6"/>
  <c r="G7" i="6" s="1"/>
  <c r="F6" i="6"/>
  <c r="G6" i="6" s="1"/>
  <c r="C5" i="1" s="1"/>
  <c r="F5" i="6"/>
  <c r="B9" i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" i="2" l="1"/>
  <c r="D6" i="1"/>
  <c r="B4" i="1"/>
  <c r="G5" i="6"/>
  <c r="E1" i="7"/>
  <c r="E9" i="1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<sst xmlns="http://schemas.openxmlformats.org/spreadsheetml/2006/main" count="126" uniqueCount="55">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</sst>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15" sqref="H15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36.750000000000007</v>
      </c>
      <c r="C6" s="7">
        <f>SUMIF('Bolda Stefan'!$E$5:$E$27,Übersicht!$A6,'Bolda Stefan'!$G$5:$G$27)</f>
        <v>19</v>
      </c>
      <c r="D6" s="7">
        <f>SUMIF('Hinterhölzl Stefan'!$E$5:$E$31,Übersicht!$A6,'Hinterhölzl Stefan'!$G$5:$G$31)</f>
        <v>52.25</v>
      </c>
      <c r="E6" s="7">
        <f>SUM(Übersicht!$B6:$D6)</f>
        <v>108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46.250000000000014</v>
      </c>
      <c r="C10" s="12">
        <f t="shared" si="0"/>
        <v>27</v>
      </c>
      <c r="D10" s="12">
        <f t="shared" si="0"/>
        <v>60.25</v>
      </c>
      <c r="E10" s="12">
        <f>SUM(Übersicht!$B10:$D10)</f>
        <v>133.5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C11" sqref="C1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46.25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43925</v>
      </c>
      <c r="B10" s="22">
        <v>0.54166666666666663</v>
      </c>
      <c r="C10" s="22">
        <v>0.75</v>
      </c>
      <c r="D10" s="6" t="s">
        <v>52</v>
      </c>
      <c r="E10" s="6" t="s">
        <v>14</v>
      </c>
      <c r="F10" s="10">
        <f>'Deutsch Thomas'!$C10-'Deutsch Thomas'!$B10</f>
        <v>0.20833333333333337</v>
      </c>
      <c r="G10" s="19">
        <f>'Deutsch Thomas'!$F10*24</f>
        <v>5.0000000000000009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43926</v>
      </c>
      <c r="B11" s="10">
        <v>0.625</v>
      </c>
      <c r="C11" s="10">
        <v>0.75</v>
      </c>
      <c r="D11" s="6" t="s">
        <v>36</v>
      </c>
      <c r="E11" s="6" t="s">
        <v>14</v>
      </c>
      <c r="F11" s="10">
        <f>'Deutsch Thomas'!$C11-'Deutsch Thomas'!$B11</f>
        <v>0.125</v>
      </c>
      <c r="G11" s="19">
        <f>'Deutsch Thomas'!$F11*24</f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0.39583333333333331</v>
      </c>
      <c r="C12" s="10">
        <v>0.55208333333333337</v>
      </c>
      <c r="D12" s="6" t="s">
        <v>37</v>
      </c>
      <c r="E12" s="6" t="s">
        <v>14</v>
      </c>
      <c r="F12" s="10">
        <f>'Deutsch Thomas'!$C12-'Deutsch Thomas'!$B12</f>
        <v>0.15625000000000006</v>
      </c>
      <c r="G12" s="19">
        <f>'Deutsch Thomas'!$F12*24</f>
        <v>3.7500000000000013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0.70833333333333337</v>
      </c>
      <c r="C13" s="10">
        <v>0.83333333333333337</v>
      </c>
      <c r="D13" s="6" t="s">
        <v>38</v>
      </c>
      <c r="E13" s="6" t="s">
        <v>14</v>
      </c>
      <c r="F13" s="10">
        <f>'Deutsch Thomas'!$C13-'Deutsch Thomas'!$B13</f>
        <v>0.125</v>
      </c>
      <c r="G13" s="19">
        <f>'Deutsch Thomas'!$F13*24</f>
        <v>3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43928</v>
      </c>
      <c r="B14" s="10">
        <v>0.41666666666666669</v>
      </c>
      <c r="C14" s="10">
        <v>0.54166666666666663</v>
      </c>
      <c r="D14" s="6" t="s">
        <v>43</v>
      </c>
      <c r="E14" s="6" t="s">
        <v>14</v>
      </c>
      <c r="F14" s="10">
        <f>'Deutsch Thomas'!$C14-'Deutsch Thomas'!$B14</f>
        <v>0.12499999999999994</v>
      </c>
      <c r="G14" s="19">
        <f>'Deutsch Thomas'!$F14*24</f>
        <v>2.9999999999999987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43929</v>
      </c>
      <c r="B15" s="10">
        <v>0.45833333333333331</v>
      </c>
      <c r="C15" s="10">
        <v>0.83333333333333337</v>
      </c>
      <c r="D15" s="6" t="s">
        <v>44</v>
      </c>
      <c r="E15" s="6" t="s">
        <v>14</v>
      </c>
      <c r="F15" s="10">
        <f>'Deutsch Thomas'!$C15-'Deutsch Thomas'!$B15</f>
        <v>0.37500000000000006</v>
      </c>
      <c r="G15" s="19">
        <f>'Deutsch Thomas'!$F15*24</f>
        <v>9.0000000000000018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>
        <v>43934</v>
      </c>
      <c r="B16" s="10">
        <v>0.5</v>
      </c>
      <c r="C16" s="10">
        <v>0.83333333333333337</v>
      </c>
      <c r="D16" s="6" t="s">
        <v>49</v>
      </c>
      <c r="E16" s="6" t="s">
        <v>14</v>
      </c>
      <c r="F16" s="10">
        <f>'Deutsch Thomas'!$C16-'Deutsch Thomas'!$B16</f>
        <v>0.33333333333333337</v>
      </c>
      <c r="G16" s="19">
        <f>'Deutsch Thomas'!$F16*24</f>
        <v>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C8" sqref="C8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27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43925</v>
      </c>
      <c r="B7" s="10">
        <v>0.45833333333333331</v>
      </c>
      <c r="C7" s="10">
        <v>0.66666666666666663</v>
      </c>
      <c r="D7" s="6" t="s">
        <v>52</v>
      </c>
      <c r="E7" s="6" t="s">
        <v>14</v>
      </c>
      <c r="F7" s="10">
        <f>'Bolda Stefan'!$C7-'Bolda Stefan'!$B7</f>
        <v>0.20833333333333331</v>
      </c>
      <c r="G7" s="19">
        <f>'Bolda Stefan'!$F7*24</f>
        <v>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43927</v>
      </c>
      <c r="B8" s="10">
        <v>0.70833333333333337</v>
      </c>
      <c r="C8" s="10">
        <v>0.83333333333333337</v>
      </c>
      <c r="D8" s="6" t="s">
        <v>39</v>
      </c>
      <c r="E8" s="6" t="s">
        <v>14</v>
      </c>
      <c r="F8" s="10">
        <f>'Bolda Stefan'!$C8-'Bolda Stefan'!$B8</f>
        <v>0.125</v>
      </c>
      <c r="G8" s="19">
        <f>'Bolda Stefan'!$F8*24</f>
        <v>3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43928</v>
      </c>
      <c r="B9" s="10">
        <v>0.41666666666666669</v>
      </c>
      <c r="C9" s="10">
        <v>0.54166666666666663</v>
      </c>
      <c r="D9" s="6" t="s">
        <v>54</v>
      </c>
      <c r="E9" s="6" t="s">
        <v>14</v>
      </c>
      <c r="F9" s="10">
        <f>'Bolda Stefan'!$C9-'Bolda Stefan'!$B9</f>
        <v>0.12499999999999994</v>
      </c>
      <c r="G9" s="19">
        <f>'Bolda Stefan'!$F9*24</f>
        <v>2.9999999999999987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43935</v>
      </c>
      <c r="B10" s="10">
        <v>0.5</v>
      </c>
      <c r="C10" s="10">
        <v>0.83333333333333337</v>
      </c>
      <c r="D10" s="6" t="s">
        <v>53</v>
      </c>
      <c r="E10" s="6" t="s">
        <v>14</v>
      </c>
      <c r="F10" s="10">
        <f>'Bolda Stefan'!$C10-'Bolda Stefan'!$B10</f>
        <v>0.33333333333333337</v>
      </c>
      <c r="G10" s="19">
        <f>'Bolda Stefan'!$F10*24</f>
        <v>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C13" sqref="C1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60.25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0.45833333333333331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0.16666666666666669</v>
      </c>
      <c r="G23" s="19">
        <f>'Hinterhölzl Stefan'!$F23*24</f>
        <v>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2020-04-19T21:13:51Z</dcterms:modified>
</cp:coreProperties>
</file>