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mer\Documents\"/>
    </mc:Choice>
  </mc:AlternateContent>
  <xr:revisionPtr revIDLastSave="0" documentId="8_{2ED71EC1-1026-40FC-BD9F-45B4BF077B38}" xr6:coauthVersionLast="47" xr6:coauthVersionMax="47" xr10:uidLastSave="{00000000-0000-0000-0000-000000000000}"/>
  <bookViews>
    <workbookView xWindow="-120" yWindow="-120" windowWidth="20730" windowHeight="11160" activeTab="1" xr2:uid="{65DB93A8-0734-4025-A9BC-1CE7A7A03899}"/>
  </bookViews>
  <sheets>
    <sheet name="Data" sheetId="1" r:id="rId1"/>
    <sheet name="Dashboard" sheetId="3" r:id="rId2"/>
    <sheet name="Caixinha" sheetId="4" r:id="rId3"/>
    <sheet name="Controller" sheetId="2" r:id="rId4"/>
  </sheets>
  <definedNames>
    <definedName name="NativeTimeline_Data">#N/A</definedName>
    <definedName name="SegmentaçãodeDados_Mês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<sst xmlns="http://schemas.openxmlformats.org/spreadsheetml/2006/main" count="261" uniqueCount="82">
  <si>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</si>
  <si>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</si>
  <si>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</si>
  <si>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</si>
  <si>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</si>
  <si>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</si>
  <si>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</si>
  <si>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>Coluna1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</si>
  <si>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</si>
  <si>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</si>
  <si>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</si>
  <si>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</si>
  <si>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</si>
  <si>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</si>
  <si>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</si>
  <si>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</si>
  <si>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</si>
  <si>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</si>
  <si>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</si>
  <si>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</si>
  <si>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</si>
  <si>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</si>
  <si>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</si>
  <si>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</si>
  <si>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</si>
  <si>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</si>
  <si>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</si>
  <si>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</si>
  <si>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</si>
  <si>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</si>
  <si>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</si>
  <si>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</si>
  <si>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</si>
  <si>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</si>
  <si>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</si>
  <si>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</si>
  <si>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</si>
  <si>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</si>
  <si>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</si>
  <si>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</si>
  <si>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</si>
  <si>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</si>
  <si>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</si>
  <si>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</si>
  <si>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</si>
  <si>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</si>
  <si>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</si>
  <si>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</si>
  <si>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</si>
  <si>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</si>
  <si>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</si>
  <si>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</si>
  <si>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</si>
  <si>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</si>
  <si>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</si>
  <si>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</si>
  <si>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</si>
  <si>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</si>
  <si>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</si>
  <si>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</si>
  <si>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</si>
  <si>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</si>
  <si>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</si>
  <si>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</si>
  <si>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</si>
  <si>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</si>
  <si>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</si>
  <si>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</si>
  <si>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</si>
  <si>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</si>
  <si>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</si>
  <si>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</si>
  <si>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</si>
  <si>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</si>
  <si>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</si>
  <si>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</si>
  <si>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(Tudo)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</si>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</sst>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68" fontId="0" fillId="0" borderId="0" xfId="2" applyNumberFormat="1" applyFont="1" applyAlignment="1">
      <alignment horizontal="left"/>
    </xf>
    <xf numFmtId="168" fontId="0" fillId="0" borderId="0" xfId="2" applyNumberFormat="1" applyFont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/>
    <xf numFmtId="44" fontId="0" fillId="0" borderId="0" xfId="3" applyFont="1"/>
    <xf numFmtId="0" fontId="1" fillId="4" borderId="0" xfId="4"/>
  </cellXfs>
  <cellStyles count="5">
    <cellStyle name="20% - Ênfase1" xfId="4" builtinId="30"/>
    <cellStyle name="Moeda" xfId="3" builtinId="4"/>
    <cellStyle name="Moeda 2" xfId="1" xr:uid="{0F515A0A-86C5-45FA-ACBC-A101C5E8435B}"/>
    <cellStyle name="Normal" xfId="0" builtinId="0"/>
    <cellStyle name="Vírgula" xfId="2" builtinId="3"/>
  </cellStyles>
  <dxfs count="10">
    <dxf>
      <numFmt numFmtId="164" formatCode="&quot;R$&quot;\ 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&quot;R$&quot;\ 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rgb="FF00B0F0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68" formatCode="_-* #,##0_-;\-* #,##0_-;_-* &quot;-&quot;??_-;_-@_-"/>
      <alignment horizontal="left" vertical="bottom" textRotation="0" wrapText="1" indent="0" justifyLastLine="0" shrinkToFit="0" readingOrder="0"/>
    </dxf>
    <dxf>
      <numFmt numFmtId="19" formatCode="dd/mm/yyyy"/>
    </dxf>
    <dxf>
      <numFmt numFmtId="164" formatCode="&quot;R$&quot;\ #,##0.00"/>
    </dxf>
  </dxfs>
  <tableStyles count="1" defaultTableStyle="TableStyleMedium2" defaultPivotStyle="PivotStyleLight16">
    <tableStyle name="SlicerStyleLight2 2" pivot="0" table="0" count="10" xr9:uid="{2C25DA85-0C27-4C0D-AE8F-194E5F992E99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5" tint="0.59996337778862885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[Proejto Planilhas Inteligentes completo.xlsx]Controller!Tabela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dLbl>
          <c:idx val="0"/>
          <c:layout>
            <c:manualLayout>
              <c:x val="-7.8614402168590554E-17"/>
              <c:y val="5.5466657349432888E-2"/>
            </c:manualLayout>
          </c:layout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0437560887121724E-2"/>
          <c:y val="0.28646327996417342"/>
          <c:w val="0.94897729088211802"/>
          <c:h val="0.4730334953434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-7.8614402168590554E-17"/>
                  <c:y val="5.5466657349432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91-4D5F-856F-56157038A719}"/>
                </c:ext>
              </c:extLst>
            </c:dLbl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Controller!$F$10:$F$26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Investimentos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Renda Fixa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</c:v>
                </c:pt>
                <c:pt idx="13">
                  <c:v>Utilidades Domésticas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Controller!$G$10:$G$26</c:f>
              <c:numCache>
                <c:formatCode>"R$"\ #,##0.00</c:formatCode>
                <c:ptCount val="16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800</c:v>
                </c:pt>
                <c:pt idx="6">
                  <c:v>120</c:v>
                </c:pt>
                <c:pt idx="7">
                  <c:v>200</c:v>
                </c:pt>
                <c:pt idx="8">
                  <c:v>180</c:v>
                </c:pt>
                <c:pt idx="9">
                  <c:v>5000</c:v>
                </c:pt>
                <c:pt idx="10">
                  <c:v>250</c:v>
                </c:pt>
                <c:pt idx="11">
                  <c:v>150</c:v>
                </c:pt>
                <c:pt idx="12">
                  <c:v>300</c:v>
                </c:pt>
                <c:pt idx="13">
                  <c:v>450</c:v>
                </c:pt>
                <c:pt idx="14">
                  <c:v>600</c:v>
                </c:pt>
                <c:pt idx="1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3-489B-A81B-B159CD2943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394959"/>
        <c:axId val="1503395919"/>
      </c:barChart>
      <c:catAx>
        <c:axId val="15033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395919"/>
        <c:crosses val="autoZero"/>
        <c:auto val="1"/>
        <c:lblAlgn val="ctr"/>
        <c:lblOffset val="100"/>
        <c:noMultiLvlLbl val="0"/>
      </c:catAx>
      <c:valAx>
        <c:axId val="15033959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033949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[Proejto Planilhas Inteligentes completo.xlsx]Controller!Tabela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45856637855195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60354097652669"/>
          <c:y val="0.15452496292331921"/>
          <c:w val="0.82739645902347325"/>
          <c:h val="0.75699709894592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Controller!$K$8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45856637855195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56-4C2D-9917-2DEF7E1A8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Controller!$J$9:$J$11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Controller!$K$9:$K$11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6-4C2D-9917-2DEF7E1A8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5861312"/>
        <c:axId val="1085867552"/>
      </c:barChart>
      <c:catAx>
        <c:axId val="10858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7552"/>
        <c:crosses val="autoZero"/>
        <c:auto val="1"/>
        <c:lblAlgn val="ctr"/>
        <c:lblOffset val="100"/>
        <c:noMultiLvlLbl val="0"/>
      </c:catAx>
      <c:valAx>
        <c:axId val="10858675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8586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055385592722E-2"/>
          <c:y val="0.17592592592592593"/>
          <c:w val="0.93888888888888888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2000">
                  <a:srgbClr val="92D050"/>
                </a:gs>
                <a:gs pos="10000">
                  <a:srgbClr val="0070C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0-4AEC-A18E-DF4D8C863E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30-4AEC-A18E-DF4D8C863E47}"/>
              </c:ext>
            </c:extLst>
          </c:dPt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0-4AEC-A18E-DF4D8C86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994976"/>
        <c:axId val="1469990656"/>
      </c:barChart>
      <c:catAx>
        <c:axId val="14699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990656"/>
        <c:crosses val="autoZero"/>
        <c:auto val="1"/>
        <c:lblAlgn val="ctr"/>
        <c:lblOffset val="100"/>
        <c:noMultiLvlLbl val="0"/>
      </c:catAx>
      <c:valAx>
        <c:axId val="14699906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699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chart" Target="../charts/chart3.xml"/><Relationship Id="rId2" Type="http://schemas.microsoft.com/office/2007/relationships/hdphoto" Target="../media/hdphoto1.wdp"/><Relationship Id="rId16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11" Type="http://schemas.openxmlformats.org/officeDocument/2006/relationships/image" Target="../media/image7.svg"/><Relationship Id="rId5" Type="http://schemas.openxmlformats.org/officeDocument/2006/relationships/image" Target="../media/image2.png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chart" Target="../charts/chart2.xml"/><Relationship Id="rId9" Type="http://schemas.openxmlformats.org/officeDocument/2006/relationships/hyperlink" Target="#Data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319947</xdr:colOff>
      <xdr:row>5</xdr:row>
      <xdr:rowOff>35718</xdr:rowOff>
    </xdr:from>
    <xdr:to>
      <xdr:col>3</xdr:col>
      <xdr:colOff>95250</xdr:colOff>
      <xdr:row>9</xdr:row>
      <xdr:rowOff>71438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1D8C6C5-330E-7282-4F45-272348A5A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291" y="988218"/>
          <a:ext cx="989740" cy="79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71436</xdr:colOff>
      <xdr:row>28</xdr:row>
      <xdr:rowOff>154781</xdr:rowOff>
    </xdr:from>
    <xdr:to>
      <xdr:col>20</xdr:col>
      <xdr:colOff>464343</xdr:colOff>
      <xdr:row>44</xdr:row>
      <xdr:rowOff>107156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204855A-13A7-D1D9-8CF6-F74A836E9681}"/>
            </a:ext>
          </a:extLst>
        </xdr:cNvPr>
        <xdr:cNvSpPr/>
      </xdr:nvSpPr>
      <xdr:spPr>
        <a:xfrm>
          <a:off x="1297780" y="5488781"/>
          <a:ext cx="11930063" cy="30003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357187</xdr:colOff>
      <xdr:row>3</xdr:row>
      <xdr:rowOff>107156</xdr:rowOff>
    </xdr:from>
    <xdr:to>
      <xdr:col>20</xdr:col>
      <xdr:colOff>404812</xdr:colOff>
      <xdr:row>21</xdr:row>
      <xdr:rowOff>11906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23B76CB-317C-3F91-B9D1-87A98B0E4E5C}"/>
            </a:ext>
          </a:extLst>
        </xdr:cNvPr>
        <xdr:cNvSpPr/>
      </xdr:nvSpPr>
      <xdr:spPr>
        <a:xfrm>
          <a:off x="1583531" y="678656"/>
          <a:ext cx="11584781" cy="3333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59530</xdr:colOff>
      <xdr:row>28</xdr:row>
      <xdr:rowOff>154781</xdr:rowOff>
    </xdr:from>
    <xdr:to>
      <xdr:col>20</xdr:col>
      <xdr:colOff>369091</xdr:colOff>
      <xdr:row>44</xdr:row>
      <xdr:rowOff>83344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C0FF90-D258-4E3E-9494-5E811D363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138189</xdr:rowOff>
    </xdr:from>
    <xdr:to>
      <xdr:col>11</xdr:col>
      <xdr:colOff>333375</xdr:colOff>
      <xdr:row>27</xdr:row>
      <xdr:rowOff>178594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2B81DE0-0AC1-AE17-AB39-D8A7044BD65E}"/>
            </a:ext>
          </a:extLst>
        </xdr:cNvPr>
        <xdr:cNvGrpSpPr/>
      </xdr:nvGrpSpPr>
      <xdr:grpSpPr>
        <a:xfrm>
          <a:off x="0" y="2424189"/>
          <a:ext cx="7631906" cy="2897905"/>
          <a:chOff x="1857374" y="864470"/>
          <a:chExt cx="10822781" cy="2897905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5CF541F-6E85-C70A-6341-7EBF4312898D}"/>
              </a:ext>
            </a:extLst>
          </xdr:cNvPr>
          <xdr:cNvSpPr/>
        </xdr:nvSpPr>
        <xdr:spPr>
          <a:xfrm>
            <a:off x="3832827" y="869156"/>
            <a:ext cx="8442517" cy="2893219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290946F2-C49C-3904-8EDC-2D86124803E2}"/>
              </a:ext>
            </a:extLst>
          </xdr:cNvPr>
          <xdr:cNvGrpSpPr/>
        </xdr:nvGrpSpPr>
        <xdr:grpSpPr>
          <a:xfrm>
            <a:off x="1857374" y="864470"/>
            <a:ext cx="10822781" cy="2612154"/>
            <a:chOff x="1833562" y="1202531"/>
            <a:chExt cx="10822781" cy="2142242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6F63E82-15F3-49F4-92B6-E55FD551A427}"/>
                </a:ext>
              </a:extLst>
            </xdr:cNvPr>
            <xdr:cNvGraphicFramePr>
              <a:graphicFrameLocks/>
            </xdr:cNvGraphicFramePr>
          </xdr:nvGraphicFramePr>
          <xdr:xfrm>
            <a:off x="1833562" y="1202531"/>
            <a:ext cx="10822781" cy="214224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90C3045B-4DCE-9E5B-8B30-040517A3F7D6}"/>
                </a:ext>
              </a:extLst>
            </xdr:cNvPr>
            <xdr:cNvSpPr/>
          </xdr:nvSpPr>
          <xdr:spPr>
            <a:xfrm>
              <a:off x="3840278" y="1255196"/>
              <a:ext cx="8157580" cy="27340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04807922-C31C-0B75-2302-9BCF208EEED5}"/>
              </a:ext>
            </a:extLst>
          </xdr:cNvPr>
          <xdr:cNvSpPr txBox="1"/>
        </xdr:nvSpPr>
        <xdr:spPr>
          <a:xfrm>
            <a:off x="3952875" y="881061"/>
            <a:ext cx="5667375" cy="309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         Entradas</a:t>
            </a:r>
          </a:p>
        </xdr:txBody>
      </xdr:sp>
    </xdr:grpSp>
    <xdr:clientData/>
  </xdr:twoCellAnchor>
  <xdr:twoCellAnchor>
    <xdr:from>
      <xdr:col>2</xdr:col>
      <xdr:colOff>345281</xdr:colOff>
      <xdr:row>29</xdr:row>
      <xdr:rowOff>59531</xdr:rowOff>
    </xdr:from>
    <xdr:to>
      <xdr:col>12</xdr:col>
      <xdr:colOff>107156</xdr:colOff>
      <xdr:row>31</xdr:row>
      <xdr:rowOff>35719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7DE380B7-3EE9-EBF0-D2B9-3DA77A7D0D2D}"/>
            </a:ext>
          </a:extLst>
        </xdr:cNvPr>
        <xdr:cNvSpPr txBox="1"/>
      </xdr:nvSpPr>
      <xdr:spPr>
        <a:xfrm>
          <a:off x="2178844" y="5584031"/>
          <a:ext cx="5834062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GASTOS</a:t>
          </a:r>
        </a:p>
      </xdr:txBody>
    </xdr:sp>
    <xdr:clientData/>
  </xdr:twoCellAnchor>
  <xdr:twoCellAnchor editAs="oneCell">
    <xdr:from>
      <xdr:col>1</xdr:col>
      <xdr:colOff>273843</xdr:colOff>
      <xdr:row>12</xdr:row>
      <xdr:rowOff>154780</xdr:rowOff>
    </xdr:from>
    <xdr:to>
      <xdr:col>2</xdr:col>
      <xdr:colOff>345280</xdr:colOff>
      <xdr:row>14</xdr:row>
      <xdr:rowOff>178593</xdr:rowOff>
    </xdr:to>
    <xdr:pic>
      <xdr:nvPicPr>
        <xdr:cNvPr id="17" name="Gráfico 16" descr="Dinheiro com preenchimento sólido">
          <a:extLst>
            <a:ext uri="{FF2B5EF4-FFF2-40B4-BE49-F238E27FC236}">
              <a16:creationId xmlns:a16="http://schemas.microsoft.com/office/drawing/2014/main" id="{35541F08-7FB4-19C8-9355-62ED25691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00187" y="2440780"/>
          <a:ext cx="678656" cy="404813"/>
        </a:xfrm>
        <a:prstGeom prst="rect">
          <a:avLst/>
        </a:prstGeom>
      </xdr:spPr>
    </xdr:pic>
    <xdr:clientData/>
  </xdr:twoCellAnchor>
  <xdr:twoCellAnchor editAs="oneCell">
    <xdr:from>
      <xdr:col>1</xdr:col>
      <xdr:colOff>380999</xdr:colOff>
      <xdr:row>29</xdr:row>
      <xdr:rowOff>23812</xdr:rowOff>
    </xdr:from>
    <xdr:to>
      <xdr:col>2</xdr:col>
      <xdr:colOff>428623</xdr:colOff>
      <xdr:row>31</xdr:row>
      <xdr:rowOff>35720</xdr:rowOff>
    </xdr:to>
    <xdr:pic>
      <xdr:nvPicPr>
        <xdr:cNvPr id="19" name="Gráfico 18" descr="Dólar com preenchimento sólido">
          <a:extLst>
            <a:ext uri="{FF2B5EF4-FFF2-40B4-BE49-F238E27FC236}">
              <a16:creationId xmlns:a16="http://schemas.microsoft.com/office/drawing/2014/main" id="{BC9E4C0A-0A56-2246-F0B5-DB5F9E2F5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07343" y="5548312"/>
          <a:ext cx="654843" cy="3929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154781</xdr:rowOff>
    </xdr:from>
    <xdr:to>
      <xdr:col>0</xdr:col>
      <xdr:colOff>1214437</xdr:colOff>
      <xdr:row>19</xdr:row>
      <xdr:rowOff>40481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7C55AFF7-737B-44DB-A5B7-5C1C937AB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40781"/>
              <a:ext cx="1214437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202406</xdr:colOff>
      <xdr:row>4</xdr:row>
      <xdr:rowOff>178595</xdr:rowOff>
    </xdr:from>
    <xdr:to>
      <xdr:col>19</xdr:col>
      <xdr:colOff>595313</xdr:colOff>
      <xdr:row>11</xdr:row>
      <xdr:rowOff>130969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F6D167E7-3BBE-00B4-5F05-E42B437B0BD0}"/>
            </a:ext>
          </a:extLst>
        </xdr:cNvPr>
        <xdr:cNvSpPr/>
      </xdr:nvSpPr>
      <xdr:spPr>
        <a:xfrm>
          <a:off x="1428750" y="940595"/>
          <a:ext cx="11322844" cy="1285874"/>
        </a:xfrm>
        <a:prstGeom prst="round2SameRect">
          <a:avLst>
            <a:gd name="adj1" fmla="val 16667"/>
            <a:gd name="adj2" fmla="val 1315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83344</xdr:colOff>
      <xdr:row>5</xdr:row>
      <xdr:rowOff>107157</xdr:rowOff>
    </xdr:from>
    <xdr:to>
      <xdr:col>14</xdr:col>
      <xdr:colOff>595312</xdr:colOff>
      <xdr:row>8</xdr:row>
      <xdr:rowOff>23813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EEBEAA5E-DC7E-2438-339D-5F2BE018003A}"/>
            </a:ext>
          </a:extLst>
        </xdr:cNvPr>
        <xdr:cNvSpPr txBox="1"/>
      </xdr:nvSpPr>
      <xdr:spPr>
        <a:xfrm>
          <a:off x="2524125" y="1059657"/>
          <a:ext cx="7191375" cy="4881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 b="1" kern="1200">
              <a:latin typeface="Segoe UI Light" panose="020B0502040204020203" pitchFamily="34" charset="0"/>
              <a:cs typeface="Segoe UI Light" panose="020B0502040204020203" pitchFamily="34" charset="0"/>
            </a:rPr>
            <a:t>Hello, Aline!</a:t>
          </a:r>
        </a:p>
      </xdr:txBody>
    </xdr:sp>
    <xdr:clientData/>
  </xdr:twoCellAnchor>
  <xdr:twoCellAnchor>
    <xdr:from>
      <xdr:col>3</xdr:col>
      <xdr:colOff>166688</xdr:colOff>
      <xdr:row>9</xdr:row>
      <xdr:rowOff>107156</xdr:rowOff>
    </xdr:from>
    <xdr:to>
      <xdr:col>11</xdr:col>
      <xdr:colOff>440531</xdr:colOff>
      <xdr:row>11</xdr:row>
      <xdr:rowOff>95250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E4BE86DA-C165-EA6F-F05F-402048BEE8AD}"/>
            </a:ext>
          </a:extLst>
        </xdr:cNvPr>
        <xdr:cNvSpPr txBox="1"/>
      </xdr:nvSpPr>
      <xdr:spPr>
        <a:xfrm>
          <a:off x="2607469" y="1821656"/>
          <a:ext cx="5131593" cy="369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 b="1" kern="1200">
              <a:solidFill>
                <a:schemeClr val="accent3">
                  <a:lumMod val="20000"/>
                  <a:lumOff val="8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2000" b="1" kern="1200" baseline="0">
              <a:solidFill>
                <a:schemeClr val="accent3">
                  <a:lumMod val="20000"/>
                  <a:lumOff val="8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2000" b="1" kern="1200">
            <a:solidFill>
              <a:schemeClr val="accent3">
                <a:lumMod val="20000"/>
                <a:lumOff val="8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12</xdr:col>
      <xdr:colOff>142876</xdr:colOff>
      <xdr:row>5</xdr:row>
      <xdr:rowOff>95251</xdr:rowOff>
    </xdr:from>
    <xdr:to>
      <xdr:col>18</xdr:col>
      <xdr:colOff>309562</xdr:colOff>
      <xdr:row>9</xdr:row>
      <xdr:rowOff>35720</xdr:rowOff>
    </xdr:to>
    <xdr:sp macro="" textlink="">
      <xdr:nvSpPr>
        <xdr:cNvPr id="33" name="Retângulo: Cantos Superiores Arredondados 3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416F725-7A1B-4F69-957E-F6EDB7A4B0FE}"/>
            </a:ext>
          </a:extLst>
        </xdr:cNvPr>
        <xdr:cNvSpPr/>
      </xdr:nvSpPr>
      <xdr:spPr>
        <a:xfrm>
          <a:off x="8048626" y="1047751"/>
          <a:ext cx="3809999" cy="702469"/>
        </a:xfrm>
        <a:prstGeom prst="round2Same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>
              <a:solidFill>
                <a:schemeClr val="accent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Pesquisar</a:t>
          </a:r>
          <a:r>
            <a:rPr lang="pt-BR" sz="1100" kern="1200" baseline="0">
              <a:solidFill>
                <a:schemeClr val="accent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dados...</a:t>
          </a:r>
          <a:endParaRPr lang="pt-BR" sz="1100" kern="1200">
            <a:solidFill>
              <a:schemeClr val="accent3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17</xdr:col>
      <xdr:colOff>333374</xdr:colOff>
      <xdr:row>5</xdr:row>
      <xdr:rowOff>107156</xdr:rowOff>
    </xdr:from>
    <xdr:to>
      <xdr:col>18</xdr:col>
      <xdr:colOff>238124</xdr:colOff>
      <xdr:row>8</xdr:row>
      <xdr:rowOff>142875</xdr:rowOff>
    </xdr:to>
    <xdr:pic>
      <xdr:nvPicPr>
        <xdr:cNvPr id="35" name="Gráfico 34" descr="Lupa com preenchimento sólido">
          <a:extLst>
            <a:ext uri="{FF2B5EF4-FFF2-40B4-BE49-F238E27FC236}">
              <a16:creationId xmlns:a16="http://schemas.microsoft.com/office/drawing/2014/main" id="{A1E230A4-3C66-F0FA-D89F-89EE2A967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275218" y="1059656"/>
          <a:ext cx="511969" cy="607219"/>
        </a:xfrm>
        <a:prstGeom prst="rect">
          <a:avLst/>
        </a:prstGeom>
      </xdr:spPr>
    </xdr:pic>
    <xdr:clientData/>
  </xdr:twoCellAnchor>
  <xdr:twoCellAnchor>
    <xdr:from>
      <xdr:col>1</xdr:col>
      <xdr:colOff>333376</xdr:colOff>
      <xdr:row>5</xdr:row>
      <xdr:rowOff>83343</xdr:rowOff>
    </xdr:from>
    <xdr:to>
      <xdr:col>3</xdr:col>
      <xdr:colOff>59533</xdr:colOff>
      <xdr:row>9</xdr:row>
      <xdr:rowOff>23812</xdr:rowOff>
    </xdr:to>
    <xdr:sp macro="" textlink="">
      <xdr:nvSpPr>
        <xdr:cNvPr id="29" name="Retângulo: Cantos Superiores Arredondados 28">
          <a:extLst>
            <a:ext uri="{FF2B5EF4-FFF2-40B4-BE49-F238E27FC236}">
              <a16:creationId xmlns:a16="http://schemas.microsoft.com/office/drawing/2014/main" id="{981A7F64-E6A6-BFEC-C34B-A2282232F003}"/>
            </a:ext>
          </a:extLst>
        </xdr:cNvPr>
        <xdr:cNvSpPr/>
      </xdr:nvSpPr>
      <xdr:spPr>
        <a:xfrm>
          <a:off x="1559720" y="1035843"/>
          <a:ext cx="940594" cy="702469"/>
        </a:xfrm>
        <a:prstGeom prst="round2Same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452437</xdr:colOff>
      <xdr:row>4</xdr:row>
      <xdr:rowOff>0</xdr:rowOff>
    </xdr:from>
    <xdr:to>
      <xdr:col>2</xdr:col>
      <xdr:colOff>535781</xdr:colOff>
      <xdr:row>8</xdr:row>
      <xdr:rowOff>178594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8C41A7D5-03CC-B100-50C3-44F57A163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78781" y="762000"/>
          <a:ext cx="690563" cy="940594"/>
        </a:xfrm>
        <a:prstGeom prst="rect">
          <a:avLst/>
        </a:prstGeom>
      </xdr:spPr>
    </xdr:pic>
    <xdr:clientData/>
  </xdr:twoCellAnchor>
  <xdr:twoCellAnchor>
    <xdr:from>
      <xdr:col>0</xdr:col>
      <xdr:colOff>11906</xdr:colOff>
      <xdr:row>3</xdr:row>
      <xdr:rowOff>83344</xdr:rowOff>
    </xdr:from>
    <xdr:to>
      <xdr:col>0</xdr:col>
      <xdr:colOff>1166812</xdr:colOff>
      <xdr:row>10</xdr:row>
      <xdr:rowOff>35719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B9FE4DBA-9441-72E8-2C26-699E68B2D411}"/>
            </a:ext>
          </a:extLst>
        </xdr:cNvPr>
        <xdr:cNvSpPr/>
      </xdr:nvSpPr>
      <xdr:spPr>
        <a:xfrm>
          <a:off x="11906" y="654844"/>
          <a:ext cx="1154906" cy="1285875"/>
        </a:xfrm>
        <a:prstGeom prst="roundRect">
          <a:avLst>
            <a:gd name="adj" fmla="val 39347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kern="1200"/>
            <a:t>Money App</a:t>
          </a:r>
        </a:p>
      </xdr:txBody>
    </xdr:sp>
    <xdr:clientData/>
  </xdr:twoCellAnchor>
  <xdr:twoCellAnchor editAs="oneCell">
    <xdr:from>
      <xdr:col>0</xdr:col>
      <xdr:colOff>250033</xdr:colOff>
      <xdr:row>7</xdr:row>
      <xdr:rowOff>23812</xdr:rowOff>
    </xdr:from>
    <xdr:to>
      <xdr:col>0</xdr:col>
      <xdr:colOff>916782</xdr:colOff>
      <xdr:row>9</xdr:row>
      <xdr:rowOff>130968</xdr:rowOff>
    </xdr:to>
    <xdr:pic>
      <xdr:nvPicPr>
        <xdr:cNvPr id="40" name="Gráfico 39" descr="Moedas com preenchimento sólido">
          <a:extLst>
            <a:ext uri="{FF2B5EF4-FFF2-40B4-BE49-F238E27FC236}">
              <a16:creationId xmlns:a16="http://schemas.microsoft.com/office/drawing/2014/main" id="{A58D71DA-4761-B88A-467E-27ECE281F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50033" y="1357312"/>
          <a:ext cx="666749" cy="488156"/>
        </a:xfrm>
        <a:prstGeom prst="rect">
          <a:avLst/>
        </a:prstGeom>
      </xdr:spPr>
    </xdr:pic>
    <xdr:clientData/>
  </xdr:twoCellAnchor>
  <xdr:twoCellAnchor>
    <xdr:from>
      <xdr:col>11</xdr:col>
      <xdr:colOff>369094</xdr:colOff>
      <xdr:row>13</xdr:row>
      <xdr:rowOff>47625</xdr:rowOff>
    </xdr:from>
    <xdr:to>
      <xdr:col>20</xdr:col>
      <xdr:colOff>357187</xdr:colOff>
      <xdr:row>27</xdr:row>
      <xdr:rowOff>178594</xdr:rowOff>
    </xdr:to>
    <xdr:sp macro="" textlink="">
      <xdr:nvSpPr>
        <xdr:cNvPr id="42" name="Retângulo: Cantos Superiores Arredondados 41">
          <a:extLst>
            <a:ext uri="{FF2B5EF4-FFF2-40B4-BE49-F238E27FC236}">
              <a16:creationId xmlns:a16="http://schemas.microsoft.com/office/drawing/2014/main" id="{1D34BE9A-D5A5-2D15-A926-D939D3B573DF}"/>
            </a:ext>
          </a:extLst>
        </xdr:cNvPr>
        <xdr:cNvSpPr/>
      </xdr:nvSpPr>
      <xdr:spPr>
        <a:xfrm>
          <a:off x="7667625" y="2524125"/>
          <a:ext cx="5453062" cy="2797969"/>
        </a:xfrm>
        <a:prstGeom prst="round2SameRect">
          <a:avLst>
            <a:gd name="adj1" fmla="val 16667"/>
            <a:gd name="adj2" fmla="val 8936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500063</xdr:colOff>
      <xdr:row>14</xdr:row>
      <xdr:rowOff>95250</xdr:rowOff>
    </xdr:from>
    <xdr:to>
      <xdr:col>20</xdr:col>
      <xdr:colOff>261937</xdr:colOff>
      <xdr:row>16</xdr:row>
      <xdr:rowOff>166687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CCFC4313-F63A-66DD-EE10-D3C8C6EB5777}"/>
            </a:ext>
          </a:extLst>
        </xdr:cNvPr>
        <xdr:cNvSpPr/>
      </xdr:nvSpPr>
      <xdr:spPr>
        <a:xfrm>
          <a:off x="7798594" y="2762250"/>
          <a:ext cx="5226843" cy="452437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kern="1200">
              <a:latin typeface="Segoe UI" panose="020B0502040204020203" pitchFamily="34" charset="0"/>
              <a:cs typeface="Segoe UI" panose="020B0502040204020203" pitchFamily="34" charset="0"/>
            </a:rPr>
            <a:t>        Economias</a:t>
          </a:r>
        </a:p>
      </xdr:txBody>
    </xdr:sp>
    <xdr:clientData/>
  </xdr:twoCellAnchor>
  <xdr:twoCellAnchor editAs="oneCell">
    <xdr:from>
      <xdr:col>11</xdr:col>
      <xdr:colOff>488157</xdr:colOff>
      <xdr:row>14</xdr:row>
      <xdr:rowOff>59531</xdr:rowOff>
    </xdr:from>
    <xdr:to>
      <xdr:col>12</xdr:col>
      <xdr:colOff>488157</xdr:colOff>
      <xdr:row>16</xdr:row>
      <xdr:rowOff>154781</xdr:rowOff>
    </xdr:to>
    <xdr:pic>
      <xdr:nvPicPr>
        <xdr:cNvPr id="45" name="Gráfico 44" descr="Bloqueio com preenchimento sólido">
          <a:extLst>
            <a:ext uri="{FF2B5EF4-FFF2-40B4-BE49-F238E27FC236}">
              <a16:creationId xmlns:a16="http://schemas.microsoft.com/office/drawing/2014/main" id="{EF91DF52-713B-42A1-941C-AF11F691C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7786688" y="2726531"/>
          <a:ext cx="607219" cy="476250"/>
        </a:xfrm>
        <a:prstGeom prst="rect">
          <a:avLst/>
        </a:prstGeom>
      </xdr:spPr>
    </xdr:pic>
    <xdr:clientData/>
  </xdr:twoCellAnchor>
  <xdr:twoCellAnchor>
    <xdr:from>
      <xdr:col>13</xdr:col>
      <xdr:colOff>11906</xdr:colOff>
      <xdr:row>17</xdr:row>
      <xdr:rowOff>59531</xdr:rowOff>
    </xdr:from>
    <xdr:to>
      <xdr:col>18</xdr:col>
      <xdr:colOff>59531</xdr:colOff>
      <xdr:row>27</xdr:row>
      <xdr:rowOff>119062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8AEE3791-40D0-48DA-8667-DED19C4CB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0.00429</cdr:x>
      <cdr:y>0</cdr:y>
    </cdr:from>
    <cdr:to>
      <cdr:x>1</cdr:x>
      <cdr:y>0.17236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90C3045B-4DCE-9E5B-8B30-040517A3F7D6}"/>
            </a:ext>
          </a:extLst>
        </cdr:cNvPr>
        <cdr:cNvSpPr/>
      </cdr:nvSpPr>
      <cdr:spPr>
        <a:xfrm xmlns:a="http://schemas.openxmlformats.org/drawingml/2006/main">
          <a:off x="50799" y="0"/>
          <a:ext cx="11795918" cy="513054"/>
        </a:xfrm>
        <a:prstGeom xmlns:a="http://schemas.openxmlformats.org/drawingml/2006/main" prst="round2SameRect">
          <a:avLst>
            <a:gd name="adj1" fmla="val 50000"/>
            <a:gd name="adj2" fmla="val 0"/>
          </a:avLst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12</xdr:row>
      <xdr:rowOff>19050</xdr:rowOff>
    </xdr:from>
    <xdr:to>
      <xdr:col>11</xdr:col>
      <xdr:colOff>0</xdr:colOff>
      <xdr:row>19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912807CE-FCFD-0BE5-C960-37459F56B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0" y="2305050"/>
              <a:ext cx="21336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milia Santos" refreshedDate="45653.925628935183" createdVersion="8" refreshedVersion="8" minRefreshableVersion="3" recordCount="44" xr:uid="{7481069D-7268-4B57-95ED-CD650EAF109F}">
  <cacheSource type="worksheet">
    <worksheetSource name="projeto_caixa_dio"/>
  </cacheSource>
  <cacheFields count="9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68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Coluna1" numFmtId="0">
      <sharedItems/>
    </cacheField>
    <cacheField name="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0189544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  <m/>
  </r>
  <r>
    <x v="0"/>
    <x v="0"/>
    <x v="1"/>
    <x v="1"/>
    <s v="Compras no supermercado"/>
    <n v="550"/>
    <s v="Débito Automático"/>
    <s v="Pendente"/>
    <m/>
  </r>
  <r>
    <x v="1"/>
    <x v="0"/>
    <x v="1"/>
    <x v="2"/>
    <s v="Gasolina"/>
    <n v="300"/>
    <s v="Cartão de Crédito"/>
    <s v="Pago"/>
    <m/>
  </r>
  <r>
    <x v="2"/>
    <x v="0"/>
    <x v="1"/>
    <x v="3"/>
    <s v="Cinema"/>
    <n v="120"/>
    <s v="Cartão de Crédito"/>
    <s v="Pago"/>
    <m/>
  </r>
  <r>
    <x v="3"/>
    <x v="0"/>
    <x v="1"/>
    <x v="4"/>
    <s v="Consulta odontológica"/>
    <n v="250"/>
    <s v="Transferência"/>
    <s v="Pago"/>
    <m/>
  </r>
  <r>
    <x v="4"/>
    <x v="0"/>
    <x v="1"/>
    <x v="5"/>
    <s v="Material escolar"/>
    <n v="400"/>
    <s v="Débito Automático"/>
    <s v="Pendente"/>
    <m/>
  </r>
  <r>
    <x v="5"/>
    <x v="0"/>
    <x v="1"/>
    <x v="6"/>
    <s v="Compra de roupas de inverno"/>
    <n v="600"/>
    <s v="Cartão de Crédito"/>
    <s v="Pendente"/>
    <m/>
  </r>
  <r>
    <x v="6"/>
    <x v="0"/>
    <x v="0"/>
    <x v="7"/>
    <s v="Dividendos de ações"/>
    <n v="800"/>
    <s v="Transferência"/>
    <s v="Recebido"/>
    <m/>
  </r>
  <r>
    <x v="6"/>
    <x v="0"/>
    <x v="1"/>
    <x v="8"/>
    <s v="Limpeza do apartamento"/>
    <n v="150"/>
    <s v="Transferência"/>
    <s v="Pago"/>
    <m/>
  </r>
  <r>
    <x v="7"/>
    <x v="0"/>
    <x v="1"/>
    <x v="9"/>
    <s v="Compra de novo celular"/>
    <n v="1200"/>
    <s v="Cartão de Crédito"/>
    <s v="Pendente"/>
    <m/>
  </r>
  <r>
    <x v="8"/>
    <x v="0"/>
    <x v="1"/>
    <x v="10"/>
    <s v="Reparos domésticos"/>
    <n v="450"/>
    <s v="Débito Automático"/>
    <s v="Pago"/>
    <m/>
  </r>
  <r>
    <x v="9"/>
    <x v="0"/>
    <x v="1"/>
    <x v="11"/>
    <s v="Presente de aniversário"/>
    <n v="180"/>
    <s v="Transferência"/>
    <s v="Pendente"/>
    <m/>
  </r>
  <r>
    <x v="10"/>
    <x v="0"/>
    <x v="1"/>
    <x v="12"/>
    <s v="Corte de cabelo e barba"/>
    <n v="80"/>
    <s v="Débito Automático"/>
    <s v="Pago"/>
    <m/>
  </r>
  <r>
    <x v="11"/>
    <x v="0"/>
    <x v="1"/>
    <x v="13"/>
    <s v="Ração e petiscos para o cachorro"/>
    <n v="200"/>
    <s v="Débito Automático"/>
    <s v="Pago"/>
    <m/>
  </r>
  <r>
    <x v="12"/>
    <x v="0"/>
    <x v="1"/>
    <x v="14"/>
    <s v="Reserva de pousada"/>
    <n v="750"/>
    <s v="Transferência"/>
    <s v="Pendente"/>
    <m/>
  </r>
  <r>
    <x v="13"/>
    <x v="0"/>
    <x v="1"/>
    <x v="15"/>
    <s v="Jantar em restaurante francês"/>
    <n v="350"/>
    <s v="Cartão de Crédito"/>
    <s v="Pago"/>
    <m/>
  </r>
  <r>
    <x v="14"/>
    <x v="1"/>
    <x v="0"/>
    <x v="0"/>
    <s v="Salário mensal"/>
    <n v="5000"/>
    <s v="Transferência"/>
    <s v="Recebido"/>
    <m/>
  </r>
  <r>
    <x v="15"/>
    <x v="1"/>
    <x v="1"/>
    <x v="1"/>
    <s v="Compras no supermercado"/>
    <n v="450"/>
    <s v="Débito Automático"/>
    <s v="Pendente"/>
    <m/>
  </r>
  <r>
    <x v="16"/>
    <x v="1"/>
    <x v="1"/>
    <x v="2"/>
    <s v="Gasolina"/>
    <n v="300"/>
    <s v="Débito Automático"/>
    <s v="Pago"/>
    <m/>
  </r>
  <r>
    <x v="17"/>
    <x v="1"/>
    <x v="1"/>
    <x v="3"/>
    <s v="Cinema e jantar"/>
    <n v="200"/>
    <s v="Transferência"/>
    <s v="Pago"/>
    <m/>
  </r>
  <r>
    <x v="18"/>
    <x v="1"/>
    <x v="1"/>
    <x v="4"/>
    <s v="Plano de saúde"/>
    <n v="600"/>
    <s v="Débito Automático"/>
    <s v="Pendente"/>
    <m/>
  </r>
  <r>
    <x v="19"/>
    <x v="1"/>
    <x v="1"/>
    <x v="5"/>
    <s v="Material escolar"/>
    <n v="350"/>
    <s v="Transferência"/>
    <s v="Pago"/>
    <m/>
  </r>
  <r>
    <x v="20"/>
    <x v="1"/>
    <x v="1"/>
    <x v="6"/>
    <s v="Compra de roupas"/>
    <n v="500"/>
    <s v="Cartão de Crédito"/>
    <s v="Pendente"/>
    <m/>
  </r>
  <r>
    <x v="21"/>
    <x v="1"/>
    <x v="0"/>
    <x v="16"/>
    <s v="Pagamento por projeto freelancer"/>
    <n v="1200"/>
    <s v="Transferência"/>
    <s v="Recebido"/>
    <m/>
  </r>
  <r>
    <x v="21"/>
    <x v="1"/>
    <x v="1"/>
    <x v="8"/>
    <s v="Manutenção do veículo"/>
    <n v="800"/>
    <s v="Transferência"/>
    <s v="Pago"/>
    <m/>
  </r>
  <r>
    <x v="22"/>
    <x v="1"/>
    <x v="1"/>
    <x v="9"/>
    <s v="Compra de novo smartphone"/>
    <n v="1500"/>
    <s v="Cartão de Crédito"/>
    <s v="Pendente"/>
    <m/>
  </r>
  <r>
    <x v="23"/>
    <x v="1"/>
    <x v="1"/>
    <x v="17"/>
    <s v="Conta de energia elétrica"/>
    <n v="250"/>
    <s v="Débito Automático"/>
    <s v="Pago"/>
    <m/>
  </r>
  <r>
    <x v="24"/>
    <x v="1"/>
    <x v="1"/>
    <x v="11"/>
    <s v="Aniversário da mãe"/>
    <n v="400"/>
    <s v="Cartão de Crédito"/>
    <s v="Pendente"/>
    <m/>
  </r>
  <r>
    <x v="25"/>
    <x v="2"/>
    <x v="0"/>
    <x v="0"/>
    <s v="Salário mensal"/>
    <n v="5000"/>
    <s v="Transferência"/>
    <s v="Recebido"/>
    <m/>
  </r>
  <r>
    <x v="25"/>
    <x v="2"/>
    <x v="1"/>
    <x v="1"/>
    <s v="Compras no supermercado"/>
    <n v="600"/>
    <s v="Débito Automático"/>
    <s v="Pendente"/>
    <m/>
  </r>
  <r>
    <x v="26"/>
    <x v="2"/>
    <x v="1"/>
    <x v="2"/>
    <s v="Recarga de cartão de transporte"/>
    <n v="200"/>
    <s v="Cartão de Crédito"/>
    <s v="Pago"/>
    <m/>
  </r>
  <r>
    <x v="27"/>
    <x v="2"/>
    <x v="1"/>
    <x v="3"/>
    <s v="Ingressos para teatro"/>
    <n v="180"/>
    <s v="Transferência"/>
    <s v="Pago"/>
    <m/>
  </r>
  <r>
    <x v="28"/>
    <x v="2"/>
    <x v="1"/>
    <x v="4"/>
    <s v="Remédios de farmácia"/>
    <n v="120"/>
    <s v="Débito Automático"/>
    <s v="Pendente"/>
    <m/>
  </r>
  <r>
    <x v="29"/>
    <x v="2"/>
    <x v="1"/>
    <x v="5"/>
    <s v="Cursos online"/>
    <n v="350"/>
    <s v="Cartão de Crédito"/>
    <s v="Pendente"/>
    <m/>
  </r>
  <r>
    <x v="30"/>
    <x v="2"/>
    <x v="1"/>
    <x v="6"/>
    <s v="Roupas de primavera"/>
    <n v="400"/>
    <s v="Transferência"/>
    <s v="Pago"/>
    <m/>
  </r>
  <r>
    <x v="31"/>
    <x v="2"/>
    <x v="1"/>
    <x v="8"/>
    <s v="Manutenção da casa"/>
    <n v="450"/>
    <s v="Débito Automático"/>
    <s v="Pago"/>
    <m/>
  </r>
  <r>
    <x v="32"/>
    <x v="2"/>
    <x v="0"/>
    <x v="18"/>
    <s v="Venda de equipamentos eletrônicos"/>
    <n v="1500"/>
    <s v="Transferência"/>
    <s v="Recebido"/>
    <m/>
  </r>
  <r>
    <x v="32"/>
    <x v="2"/>
    <x v="1"/>
    <x v="9"/>
    <s v="Manutenção do computador"/>
    <n v="300"/>
    <s v="Cartão de Crédito"/>
    <s v="Pendente"/>
    <m/>
  </r>
  <r>
    <x v="33"/>
    <x v="2"/>
    <x v="1"/>
    <x v="10"/>
    <s v="Troca de móveis da cozinha"/>
    <n v="800"/>
    <s v="Transferência"/>
    <s v="Pago"/>
    <m/>
  </r>
  <r>
    <x v="34"/>
    <x v="2"/>
    <x v="1"/>
    <x v="11"/>
    <s v="Presentes para casamento"/>
    <n v="250"/>
    <s v="Cartão de Crédito"/>
    <s v="Pendente"/>
    <m/>
  </r>
  <r>
    <x v="35"/>
    <x v="2"/>
    <x v="1"/>
    <x v="13"/>
    <s v="Veterinário para o pet"/>
    <n v="150"/>
    <s v="Débito Automático"/>
    <s v="Pago"/>
    <m/>
  </r>
  <r>
    <x v="36"/>
    <x v="2"/>
    <x v="1"/>
    <x v="12"/>
    <s v="Salão de beleza"/>
    <n v="250"/>
    <s v="Transferência"/>
    <s v="Pendente"/>
    <m/>
  </r>
  <r>
    <x v="37"/>
    <x v="2"/>
    <x v="1"/>
    <x v="15"/>
    <s v="Jantar em restaurante italiano"/>
    <n v="220"/>
    <s v="Transferência"/>
    <s v="Pendente"/>
    <m/>
  </r>
  <r>
    <x v="38"/>
    <x v="2"/>
    <x v="1"/>
    <x v="14"/>
    <s v="Reserva de hotel para fim de semana"/>
    <n v="500"/>
    <s v="Cartão de Crédito"/>
    <s v="Pendent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20188-D5FC-43B5-88BA-46F1521DCA46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J8:K11" firstHeaderRow="1" firstDataRow="1" firstDataCol="1" rowPageCount="1" colPageCount="1"/>
  <pivotFields count="9">
    <pivotField numFmtId="14" showAll="0"/>
    <pivotField numFmtId="168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7ED32-3177-4BF1-B2E2-DE96CA1C8F14}" name="Tabela dinâmica1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F9:G26" firstHeaderRow="1" firstDataRow="1" firstDataCol="1" rowPageCount="1" colPageCount="1"/>
  <pivotFields count="9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68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7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581113E-DBC4-4C3D-86AD-ABEE412877C4}" sourceName="Mês">
  <pivotTables>
    <pivotTable tabId="2" name="Tabela dinâmica1"/>
    <pivotTable tabId="2" name="Tabela dinâmica3"/>
  </pivotTables>
  <data>
    <tabular pivotCacheId="2018954422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82FC9C2-C98F-4ADC-9E83-A226BE0FC66A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5A0D2-AAB9-4FF4-BF44-A30E992B2760}" name="projeto_caixa_dio" displayName="projeto_caixa_dio" ref="A1:I45" totalsRowShown="0">
  <autoFilter ref="A1:I45" xr:uid="{70C5A0D2-AAB9-4FF4-BF44-A30E992B2760}"/>
  <tableColumns count="9">
    <tableColumn id="1" xr3:uid="{C6C5A6E6-B23C-4101-B492-1CC3D3B4144C}" name="Data" dataDxfId="8"/>
    <tableColumn id="9" xr3:uid="{712ED941-7E28-4358-85EE-2B4456B2059C}" name="Mês" dataDxfId="7" dataCellStyle="Vírgula">
      <calculatedColumnFormula>MONTH(projeto_caixa_dio[[#This Row],[Data]])</calculatedColumnFormula>
    </tableColumn>
    <tableColumn id="2" xr3:uid="{3280EF00-E571-4BA2-AE50-57F3C2FE9335}" name="Tipo"/>
    <tableColumn id="3" xr3:uid="{BE657065-7C6C-4632-AC41-970B3B222B2C}" name="Categoria"/>
    <tableColumn id="4" xr3:uid="{581A2ED2-8C31-485E-B186-2D324A030DF5}" name="Descrição"/>
    <tableColumn id="5" xr3:uid="{E3DE9EF1-456A-4106-B590-1CEA7E9BA597}" name="Valor" dataDxfId="9"/>
    <tableColumn id="6" xr3:uid="{3FB0E959-DB79-4360-9252-B28EB7D48CAA}" name="Operação Bancária"/>
    <tableColumn id="7" xr3:uid="{7A54D05D-4FCC-451A-B5E1-812C798E1D51}" name="Coluna1"/>
    <tableColumn id="8" xr3:uid="{EEFA47BE-8B50-4AC0-BC02-21CA50B5B7D4}" name="Statu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551D88-705A-4F13-9A05-C0C97242BB20}" name="Tabela2" displayName="Tabela2" ref="C6:D21" totalsRowCount="1" headerRowDxfId="4">
  <autoFilter ref="C6:D20" xr:uid="{D4551D88-705A-4F13-9A05-C0C97242BB20}"/>
  <tableColumns count="2">
    <tableColumn id="1" xr3:uid="{8D012B7F-8705-4825-A168-D8573ED3738E}" name="Data de lançamento" dataDxfId="3" totalsRowDxfId="1"/>
    <tableColumn id="2" xr3:uid="{3E548BDF-B8FA-4C45-A405-4B4FC2FBC3AC}" name="Depósito reservado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4832FFB1-E4F2-43C6-9005-19309401248F}" sourceName="Data">
  <pivotTables>
    <pivotTable tabId="2" name="Tabela dinâmica1"/>
  </pivotTables>
  <state minimalRefreshVersion="6" lastRefreshVersion="6" pivotCacheId="2018954422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E58A953-1B44-46D8-8108-196800B8B00A}" cache="NativeTimeline_Data" caption="Data" level="2" selectionLevel="2" scrollPosition="2024-05-1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F503-825B-4F0D-BE7D-D94205CC588D}">
  <sheetPr>
    <tabColor rgb="FF0070C0"/>
  </sheetPr>
  <dimension ref="A1:I45"/>
  <sheetViews>
    <sheetView workbookViewId="0"/>
  </sheetViews>
  <sheetFormatPr defaultRowHeight="15" x14ac:dyDescent="0.25"/>
  <cols>
    <col min="1" max="1" width="10.7109375" style="4" bestFit="1" customWidth="1"/>
    <col min="2" max="2" width="10.7109375" style="11" bestFit="1" customWidth="1"/>
    <col min="3" max="4" width="11.7109375" bestFit="1" customWidth="1"/>
    <col min="5" max="5" width="10.7109375" style="5" bestFit="1" customWidth="1"/>
    <col min="6" max="6" width="19.85546875" bestFit="1" customWidth="1"/>
    <col min="7" max="7" width="10.42578125" bestFit="1" customWidth="1"/>
  </cols>
  <sheetData>
    <row r="1" spans="1:9" x14ac:dyDescent="0.25">
      <c r="A1" s="4" t="s">
        <v>0</v>
      </c>
      <c r="B1" s="11" t="s">
        <v>77</v>
      </c>
      <c r="C1" t="s">
        <v>1</v>
      </c>
      <c r="D1" t="s">
        <v>4</v>
      </c>
      <c r="E1" t="s">
        <v>2</v>
      </c>
      <c r="F1" s="5" t="s">
        <v>3</v>
      </c>
      <c r="G1" t="s">
        <v>5</v>
      </c>
      <c r="H1" t="s">
        <v>7</v>
      </c>
      <c r="I1" t="s">
        <v>6</v>
      </c>
    </row>
    <row r="2" spans="1:9" ht="48" customHeight="1" x14ac:dyDescent="0.25">
      <c r="A2" s="1">
        <v>45505</v>
      </c>
      <c r="B2" s="12">
        <f>MONTH(projeto_caixa_dio[[#This Row],[Data]])</f>
        <v>8</v>
      </c>
      <c r="C2" s="2" t="s">
        <v>8</v>
      </c>
      <c r="D2" s="2" t="s">
        <v>9</v>
      </c>
      <c r="E2" s="2" t="s">
        <v>10</v>
      </c>
      <c r="F2" s="6">
        <v>5000</v>
      </c>
      <c r="G2" s="2" t="s">
        <v>11</v>
      </c>
      <c r="H2" s="2" t="s">
        <v>12</v>
      </c>
    </row>
    <row r="3" spans="1:9" ht="48" customHeight="1" x14ac:dyDescent="0.25">
      <c r="A3" s="1">
        <v>45505</v>
      </c>
      <c r="B3" s="12">
        <f>MONTH(projeto_caixa_dio[[#This Row],[Data]])</f>
        <v>8</v>
      </c>
      <c r="C3" s="2" t="s">
        <v>13</v>
      </c>
      <c r="D3" s="2" t="s">
        <v>14</v>
      </c>
      <c r="E3" s="2" t="s">
        <v>15</v>
      </c>
      <c r="F3" s="6">
        <v>550</v>
      </c>
      <c r="G3" s="2" t="s">
        <v>16</v>
      </c>
      <c r="H3" s="2" t="s">
        <v>17</v>
      </c>
    </row>
    <row r="4" spans="1:9" ht="48" customHeight="1" x14ac:dyDescent="0.25">
      <c r="A4" s="1">
        <v>45507</v>
      </c>
      <c r="B4" s="12">
        <f>MONTH(projeto_caixa_dio[[#This Row],[Data]])</f>
        <v>8</v>
      </c>
      <c r="C4" s="2" t="s">
        <v>13</v>
      </c>
      <c r="D4" s="2" t="s">
        <v>18</v>
      </c>
      <c r="E4" s="2" t="s">
        <v>19</v>
      </c>
      <c r="F4" s="6">
        <v>300</v>
      </c>
      <c r="G4" s="2" t="s">
        <v>20</v>
      </c>
      <c r="H4" s="2" t="s">
        <v>21</v>
      </c>
    </row>
    <row r="5" spans="1:9" ht="48" customHeight="1" x14ac:dyDescent="0.25">
      <c r="A5" s="1">
        <v>45509</v>
      </c>
      <c r="B5" s="12">
        <f>MONTH(projeto_caixa_dio[[#This Row],[Data]])</f>
        <v>8</v>
      </c>
      <c r="C5" s="2" t="s">
        <v>13</v>
      </c>
      <c r="D5" s="2" t="s">
        <v>22</v>
      </c>
      <c r="E5" s="2" t="s">
        <v>23</v>
      </c>
      <c r="F5" s="6">
        <v>120</v>
      </c>
      <c r="G5" s="2" t="s">
        <v>20</v>
      </c>
      <c r="H5" s="2" t="s">
        <v>21</v>
      </c>
    </row>
    <row r="6" spans="1:9" ht="48" customHeight="1" x14ac:dyDescent="0.25">
      <c r="A6" s="1">
        <v>45511</v>
      </c>
      <c r="B6" s="12">
        <f>MONTH(projeto_caixa_dio[[#This Row],[Data]])</f>
        <v>8</v>
      </c>
      <c r="C6" s="2" t="s">
        <v>13</v>
      </c>
      <c r="D6" s="2" t="s">
        <v>24</v>
      </c>
      <c r="E6" s="2" t="s">
        <v>25</v>
      </c>
      <c r="F6" s="6">
        <v>250</v>
      </c>
      <c r="G6" s="2" t="s">
        <v>11</v>
      </c>
      <c r="H6" s="2" t="s">
        <v>21</v>
      </c>
    </row>
    <row r="7" spans="1:9" ht="48" customHeight="1" x14ac:dyDescent="0.25">
      <c r="A7" s="1">
        <v>45514</v>
      </c>
      <c r="B7" s="12">
        <f>MONTH(projeto_caixa_dio[[#This Row],[Data]])</f>
        <v>8</v>
      </c>
      <c r="C7" s="2" t="s">
        <v>13</v>
      </c>
      <c r="D7" s="2" t="s">
        <v>26</v>
      </c>
      <c r="E7" s="2" t="s">
        <v>27</v>
      </c>
      <c r="F7" s="6">
        <v>400</v>
      </c>
      <c r="G7" s="2" t="s">
        <v>16</v>
      </c>
      <c r="H7" s="2" t="s">
        <v>17</v>
      </c>
    </row>
    <row r="8" spans="1:9" ht="48" customHeight="1" x14ac:dyDescent="0.25">
      <c r="A8" s="1">
        <v>45516</v>
      </c>
      <c r="B8" s="12">
        <f>MONTH(projeto_caixa_dio[[#This Row],[Data]])</f>
        <v>8</v>
      </c>
      <c r="C8" s="2" t="s">
        <v>13</v>
      </c>
      <c r="D8" s="2" t="s">
        <v>28</v>
      </c>
      <c r="E8" s="2" t="s">
        <v>29</v>
      </c>
      <c r="F8" s="6">
        <v>600</v>
      </c>
      <c r="G8" s="2" t="s">
        <v>20</v>
      </c>
      <c r="H8" s="2" t="s">
        <v>17</v>
      </c>
    </row>
    <row r="9" spans="1:9" ht="48" customHeight="1" x14ac:dyDescent="0.25">
      <c r="A9" s="1">
        <v>45519</v>
      </c>
      <c r="B9" s="12">
        <f>MONTH(projeto_caixa_dio[[#This Row],[Data]])</f>
        <v>8</v>
      </c>
      <c r="C9" s="2" t="s">
        <v>8</v>
      </c>
      <c r="D9" s="2" t="s">
        <v>30</v>
      </c>
      <c r="E9" s="2" t="s">
        <v>31</v>
      </c>
      <c r="F9" s="6">
        <v>800</v>
      </c>
      <c r="G9" s="2" t="s">
        <v>11</v>
      </c>
      <c r="H9" s="2" t="s">
        <v>12</v>
      </c>
    </row>
    <row r="10" spans="1:9" ht="48" customHeight="1" x14ac:dyDescent="0.25">
      <c r="A10" s="1">
        <v>45519</v>
      </c>
      <c r="B10" s="12">
        <f>MONTH(projeto_caixa_dio[[#This Row],[Data]])</f>
        <v>8</v>
      </c>
      <c r="C10" s="2" t="s">
        <v>13</v>
      </c>
      <c r="D10" s="2" t="s">
        <v>32</v>
      </c>
      <c r="E10" s="2" t="s">
        <v>33</v>
      </c>
      <c r="F10" s="6">
        <v>150</v>
      </c>
      <c r="G10" s="2" t="s">
        <v>11</v>
      </c>
      <c r="H10" s="2" t="s">
        <v>21</v>
      </c>
    </row>
    <row r="11" spans="1:9" ht="48" customHeight="1" x14ac:dyDescent="0.25">
      <c r="A11" s="1">
        <v>45522</v>
      </c>
      <c r="B11" s="12">
        <f>MONTH(projeto_caixa_dio[[#This Row],[Data]])</f>
        <v>8</v>
      </c>
      <c r="C11" s="2" t="s">
        <v>13</v>
      </c>
      <c r="D11" s="2" t="s">
        <v>34</v>
      </c>
      <c r="E11" s="2" t="s">
        <v>35</v>
      </c>
      <c r="F11" s="6">
        <v>1200</v>
      </c>
      <c r="G11" s="2" t="s">
        <v>20</v>
      </c>
      <c r="H11" s="2" t="s">
        <v>17</v>
      </c>
    </row>
    <row r="12" spans="1:9" ht="48" customHeight="1" x14ac:dyDescent="0.25">
      <c r="A12" s="1">
        <v>45524</v>
      </c>
      <c r="B12" s="12">
        <f>MONTH(projeto_caixa_dio[[#This Row],[Data]])</f>
        <v>8</v>
      </c>
      <c r="C12" s="2" t="s">
        <v>13</v>
      </c>
      <c r="D12" s="2" t="s">
        <v>36</v>
      </c>
      <c r="E12" s="2" t="s">
        <v>37</v>
      </c>
      <c r="F12" s="6">
        <v>450</v>
      </c>
      <c r="G12" s="2" t="s">
        <v>16</v>
      </c>
      <c r="H12" s="2" t="s">
        <v>21</v>
      </c>
    </row>
    <row r="13" spans="1:9" ht="48" customHeight="1" x14ac:dyDescent="0.25">
      <c r="A13" s="1">
        <v>45526</v>
      </c>
      <c r="B13" s="12">
        <f>MONTH(projeto_caixa_dio[[#This Row],[Data]])</f>
        <v>8</v>
      </c>
      <c r="C13" s="2" t="s">
        <v>13</v>
      </c>
      <c r="D13" s="2" t="s">
        <v>38</v>
      </c>
      <c r="E13" s="2" t="s">
        <v>39</v>
      </c>
      <c r="F13" s="6">
        <v>180</v>
      </c>
      <c r="G13" s="2" t="s">
        <v>11</v>
      </c>
      <c r="H13" s="2" t="s">
        <v>17</v>
      </c>
    </row>
    <row r="14" spans="1:9" ht="48" customHeight="1" x14ac:dyDescent="0.25">
      <c r="A14" s="1">
        <v>45528</v>
      </c>
      <c r="B14" s="12">
        <f>MONTH(projeto_caixa_dio[[#This Row],[Data]])</f>
        <v>8</v>
      </c>
      <c r="C14" s="2" t="s">
        <v>13</v>
      </c>
      <c r="D14" s="2" t="s">
        <v>40</v>
      </c>
      <c r="E14" s="2" t="s">
        <v>41</v>
      </c>
      <c r="F14" s="6">
        <v>80</v>
      </c>
      <c r="G14" s="2" t="s">
        <v>16</v>
      </c>
      <c r="H14" s="2" t="s">
        <v>21</v>
      </c>
    </row>
    <row r="15" spans="1:9" ht="48" customHeight="1" x14ac:dyDescent="0.25">
      <c r="A15" s="1">
        <v>45532</v>
      </c>
      <c r="B15" s="12">
        <f>MONTH(projeto_caixa_dio[[#This Row],[Data]])</f>
        <v>8</v>
      </c>
      <c r="C15" s="2" t="s">
        <v>13</v>
      </c>
      <c r="D15" s="2" t="s">
        <v>42</v>
      </c>
      <c r="E15" s="2" t="s">
        <v>43</v>
      </c>
      <c r="F15" s="6">
        <v>200</v>
      </c>
      <c r="G15" s="2" t="s">
        <v>16</v>
      </c>
      <c r="H15" s="2" t="s">
        <v>21</v>
      </c>
    </row>
    <row r="16" spans="1:9" ht="48" customHeight="1" x14ac:dyDescent="0.25">
      <c r="A16" s="1">
        <v>45534</v>
      </c>
      <c r="B16" s="12">
        <f>MONTH(projeto_caixa_dio[[#This Row],[Data]])</f>
        <v>8</v>
      </c>
      <c r="C16" s="2" t="s">
        <v>13</v>
      </c>
      <c r="D16" s="2" t="s">
        <v>44</v>
      </c>
      <c r="E16" s="2" t="s">
        <v>45</v>
      </c>
      <c r="F16" s="6">
        <v>750</v>
      </c>
      <c r="G16" s="2" t="s">
        <v>11</v>
      </c>
      <c r="H16" s="2" t="s">
        <v>17</v>
      </c>
    </row>
    <row r="17" spans="1:8" ht="48" customHeight="1" x14ac:dyDescent="0.25">
      <c r="A17" s="1">
        <v>45535</v>
      </c>
      <c r="B17" s="12">
        <f>MONTH(projeto_caixa_dio[[#This Row],[Data]])</f>
        <v>8</v>
      </c>
      <c r="C17" s="2" t="s">
        <v>13</v>
      </c>
      <c r="D17" s="2" t="s">
        <v>46</v>
      </c>
      <c r="E17" s="2" t="s">
        <v>47</v>
      </c>
      <c r="F17" s="6">
        <v>350</v>
      </c>
      <c r="G17" s="2" t="s">
        <v>20</v>
      </c>
      <c r="H17" s="2" t="s">
        <v>21</v>
      </c>
    </row>
    <row r="18" spans="1:8" ht="48" customHeight="1" x14ac:dyDescent="0.25">
      <c r="A18" s="1">
        <v>45536</v>
      </c>
      <c r="B18" s="12">
        <f>MONTH(projeto_caixa_dio[[#This Row],[Data]])</f>
        <v>9</v>
      </c>
      <c r="C18" s="2" t="s">
        <v>8</v>
      </c>
      <c r="D18" s="2" t="s">
        <v>9</v>
      </c>
      <c r="E18" s="2" t="s">
        <v>10</v>
      </c>
      <c r="F18" s="6">
        <v>5000</v>
      </c>
      <c r="G18" s="2" t="s">
        <v>11</v>
      </c>
      <c r="H18" s="2" t="s">
        <v>12</v>
      </c>
    </row>
    <row r="19" spans="1:8" ht="48" customHeight="1" x14ac:dyDescent="0.25">
      <c r="A19" s="1">
        <v>45537</v>
      </c>
      <c r="B19" s="12">
        <f>MONTH(projeto_caixa_dio[[#This Row],[Data]])</f>
        <v>9</v>
      </c>
      <c r="C19" s="2" t="s">
        <v>13</v>
      </c>
      <c r="D19" s="2" t="s">
        <v>14</v>
      </c>
      <c r="E19" s="3" t="s">
        <v>15</v>
      </c>
      <c r="F19" s="6">
        <v>450</v>
      </c>
      <c r="G19" s="2" t="s">
        <v>16</v>
      </c>
      <c r="H19" s="2" t="s">
        <v>17</v>
      </c>
    </row>
    <row r="20" spans="1:8" ht="48" customHeight="1" x14ac:dyDescent="0.25">
      <c r="A20" s="1">
        <v>45540</v>
      </c>
      <c r="B20" s="12">
        <f>MONTH(projeto_caixa_dio[[#This Row],[Data]])</f>
        <v>9</v>
      </c>
      <c r="C20" s="2" t="s">
        <v>13</v>
      </c>
      <c r="D20" s="2" t="s">
        <v>18</v>
      </c>
      <c r="E20" s="3" t="s">
        <v>19</v>
      </c>
      <c r="F20" s="6">
        <v>300</v>
      </c>
      <c r="G20" s="2" t="s">
        <v>16</v>
      </c>
      <c r="H20" s="2" t="s">
        <v>21</v>
      </c>
    </row>
    <row r="21" spans="1:8" ht="48" customHeight="1" x14ac:dyDescent="0.25">
      <c r="A21" s="1">
        <v>45543</v>
      </c>
      <c r="B21" s="12">
        <f>MONTH(projeto_caixa_dio[[#This Row],[Data]])</f>
        <v>9</v>
      </c>
      <c r="C21" s="2" t="s">
        <v>13</v>
      </c>
      <c r="D21" s="2" t="s">
        <v>22</v>
      </c>
      <c r="E21" s="3" t="s">
        <v>48</v>
      </c>
      <c r="F21" s="6">
        <v>200</v>
      </c>
      <c r="G21" s="2" t="s">
        <v>11</v>
      </c>
      <c r="H21" s="2" t="s">
        <v>21</v>
      </c>
    </row>
    <row r="22" spans="1:8" ht="48" customHeight="1" x14ac:dyDescent="0.25">
      <c r="A22" s="1">
        <v>45546</v>
      </c>
      <c r="B22" s="12">
        <f>MONTH(projeto_caixa_dio[[#This Row],[Data]])</f>
        <v>9</v>
      </c>
      <c r="C22" s="2" t="s">
        <v>13</v>
      </c>
      <c r="D22" s="2" t="s">
        <v>24</v>
      </c>
      <c r="E22" s="3" t="s">
        <v>49</v>
      </c>
      <c r="F22" s="6">
        <v>600</v>
      </c>
      <c r="G22" s="2" t="s">
        <v>16</v>
      </c>
      <c r="H22" s="2" t="s">
        <v>17</v>
      </c>
    </row>
    <row r="23" spans="1:8" ht="48" customHeight="1" x14ac:dyDescent="0.25">
      <c r="A23" s="1">
        <v>45549</v>
      </c>
      <c r="B23" s="12">
        <f>MONTH(projeto_caixa_dio[[#This Row],[Data]])</f>
        <v>9</v>
      </c>
      <c r="C23" s="2" t="s">
        <v>13</v>
      </c>
      <c r="D23" s="2" t="s">
        <v>26</v>
      </c>
      <c r="E23" s="3" t="s">
        <v>27</v>
      </c>
      <c r="F23" s="6">
        <v>350</v>
      </c>
      <c r="G23" s="2" t="s">
        <v>11</v>
      </c>
      <c r="H23" s="2" t="s">
        <v>21</v>
      </c>
    </row>
    <row r="24" spans="1:8" ht="48" customHeight="1" x14ac:dyDescent="0.25">
      <c r="A24" s="1">
        <v>45552</v>
      </c>
      <c r="B24" s="12">
        <f>MONTH(projeto_caixa_dio[[#This Row],[Data]])</f>
        <v>9</v>
      </c>
      <c r="C24" s="2" t="s">
        <v>13</v>
      </c>
      <c r="D24" s="2" t="s">
        <v>28</v>
      </c>
      <c r="E24" s="3" t="s">
        <v>50</v>
      </c>
      <c r="F24" s="6">
        <v>500</v>
      </c>
      <c r="G24" s="2" t="s">
        <v>20</v>
      </c>
      <c r="H24" s="2" t="s">
        <v>17</v>
      </c>
    </row>
    <row r="25" spans="1:8" ht="48" customHeight="1" x14ac:dyDescent="0.25">
      <c r="A25" s="1">
        <v>45555</v>
      </c>
      <c r="B25" s="12">
        <f>MONTH(projeto_caixa_dio[[#This Row],[Data]])</f>
        <v>9</v>
      </c>
      <c r="C25" s="2" t="s">
        <v>8</v>
      </c>
      <c r="D25" s="2" t="s">
        <v>51</v>
      </c>
      <c r="E25" s="2" t="s">
        <v>52</v>
      </c>
      <c r="F25" s="6">
        <v>1200</v>
      </c>
      <c r="G25" s="2" t="s">
        <v>11</v>
      </c>
      <c r="H25" s="2" t="s">
        <v>12</v>
      </c>
    </row>
    <row r="26" spans="1:8" ht="48" customHeight="1" x14ac:dyDescent="0.25">
      <c r="A26" s="1">
        <v>45555</v>
      </c>
      <c r="B26" s="12">
        <f>MONTH(projeto_caixa_dio[[#This Row],[Data]])</f>
        <v>9</v>
      </c>
      <c r="C26" s="2" t="s">
        <v>13</v>
      </c>
      <c r="D26" s="2" t="s">
        <v>32</v>
      </c>
      <c r="E26" s="3" t="s">
        <v>53</v>
      </c>
      <c r="F26" s="6">
        <v>800</v>
      </c>
      <c r="G26" s="2" t="s">
        <v>11</v>
      </c>
      <c r="H26" s="2" t="s">
        <v>21</v>
      </c>
    </row>
    <row r="27" spans="1:8" ht="48" customHeight="1" x14ac:dyDescent="0.25">
      <c r="A27" s="1">
        <v>45558</v>
      </c>
      <c r="B27" s="12">
        <f>MONTH(projeto_caixa_dio[[#This Row],[Data]])</f>
        <v>9</v>
      </c>
      <c r="C27" s="2" t="s">
        <v>13</v>
      </c>
      <c r="D27" s="2" t="s">
        <v>34</v>
      </c>
      <c r="E27" s="3" t="s">
        <v>54</v>
      </c>
      <c r="F27" s="6">
        <v>1500</v>
      </c>
      <c r="G27" s="2" t="s">
        <v>20</v>
      </c>
      <c r="H27" s="2" t="s">
        <v>17</v>
      </c>
    </row>
    <row r="28" spans="1:8" ht="48" customHeight="1" x14ac:dyDescent="0.25">
      <c r="A28" s="1">
        <v>45561</v>
      </c>
      <c r="B28" s="12">
        <f>MONTH(projeto_caixa_dio[[#This Row],[Data]])</f>
        <v>9</v>
      </c>
      <c r="C28" s="2" t="s">
        <v>13</v>
      </c>
      <c r="D28" s="2" t="s">
        <v>55</v>
      </c>
      <c r="E28" s="3" t="s">
        <v>56</v>
      </c>
      <c r="F28" s="6">
        <v>250</v>
      </c>
      <c r="G28" s="2" t="s">
        <v>16</v>
      </c>
      <c r="H28" s="2" t="s">
        <v>21</v>
      </c>
    </row>
    <row r="29" spans="1:8" ht="48" customHeight="1" x14ac:dyDescent="0.25">
      <c r="A29" s="1">
        <v>45564</v>
      </c>
      <c r="B29" s="12">
        <f>MONTH(projeto_caixa_dio[[#This Row],[Data]])</f>
        <v>9</v>
      </c>
      <c r="C29" s="2" t="s">
        <v>13</v>
      </c>
      <c r="D29" s="2" t="s">
        <v>38</v>
      </c>
      <c r="E29" s="3" t="s">
        <v>57</v>
      </c>
      <c r="F29" s="6">
        <v>400</v>
      </c>
      <c r="G29" s="2" t="s">
        <v>20</v>
      </c>
      <c r="H29" s="2" t="s">
        <v>17</v>
      </c>
    </row>
    <row r="30" spans="1:8" ht="48" customHeight="1" x14ac:dyDescent="0.25">
      <c r="A30" s="1">
        <v>45566</v>
      </c>
      <c r="B30" s="12">
        <f>MONTH(projeto_caixa_dio[[#This Row],[Data]])</f>
        <v>10</v>
      </c>
      <c r="C30" s="2" t="s">
        <v>8</v>
      </c>
      <c r="D30" s="2" t="s">
        <v>9</v>
      </c>
      <c r="E30" s="2" t="s">
        <v>10</v>
      </c>
      <c r="F30" s="6">
        <v>5000</v>
      </c>
      <c r="G30" s="2" t="s">
        <v>11</v>
      </c>
      <c r="H30" s="2" t="s">
        <v>12</v>
      </c>
    </row>
    <row r="31" spans="1:8" ht="48" customHeight="1" x14ac:dyDescent="0.25">
      <c r="A31" s="1">
        <v>45566</v>
      </c>
      <c r="B31" s="12">
        <f>MONTH(projeto_caixa_dio[[#This Row],[Data]])</f>
        <v>10</v>
      </c>
      <c r="C31" s="2" t="s">
        <v>13</v>
      </c>
      <c r="D31" s="2" t="s">
        <v>14</v>
      </c>
      <c r="E31" s="2" t="s">
        <v>15</v>
      </c>
      <c r="F31" s="6">
        <v>600</v>
      </c>
      <c r="G31" s="2" t="s">
        <v>16</v>
      </c>
      <c r="H31" s="2" t="s">
        <v>17</v>
      </c>
    </row>
    <row r="32" spans="1:8" ht="48" customHeight="1" x14ac:dyDescent="0.25">
      <c r="A32" s="1">
        <v>45568</v>
      </c>
      <c r="B32" s="12">
        <f>MONTH(projeto_caixa_dio[[#This Row],[Data]])</f>
        <v>10</v>
      </c>
      <c r="C32" s="2" t="s">
        <v>13</v>
      </c>
      <c r="D32" s="2" t="s">
        <v>18</v>
      </c>
      <c r="E32" s="2" t="s">
        <v>58</v>
      </c>
      <c r="F32" s="6">
        <v>200</v>
      </c>
      <c r="G32" s="2" t="s">
        <v>20</v>
      </c>
      <c r="H32" s="2" t="s">
        <v>21</v>
      </c>
    </row>
    <row r="33" spans="1:8" ht="48" customHeight="1" x14ac:dyDescent="0.25">
      <c r="A33" s="1">
        <v>45570</v>
      </c>
      <c r="B33" s="12">
        <f>MONTH(projeto_caixa_dio[[#This Row],[Data]])</f>
        <v>10</v>
      </c>
      <c r="C33" s="2" t="s">
        <v>13</v>
      </c>
      <c r="D33" s="2" t="s">
        <v>22</v>
      </c>
      <c r="E33" s="2" t="s">
        <v>59</v>
      </c>
      <c r="F33" s="6">
        <v>180</v>
      </c>
      <c r="G33" s="2" t="s">
        <v>11</v>
      </c>
      <c r="H33" s="2" t="s">
        <v>21</v>
      </c>
    </row>
    <row r="34" spans="1:8" ht="48" customHeight="1" x14ac:dyDescent="0.25">
      <c r="A34" s="1">
        <v>45573</v>
      </c>
      <c r="B34" s="12">
        <f>MONTH(projeto_caixa_dio[[#This Row],[Data]])</f>
        <v>10</v>
      </c>
      <c r="C34" s="2" t="s">
        <v>13</v>
      </c>
      <c r="D34" s="2" t="s">
        <v>24</v>
      </c>
      <c r="E34" s="2" t="s">
        <v>60</v>
      </c>
      <c r="F34" s="6">
        <v>120</v>
      </c>
      <c r="G34" s="2" t="s">
        <v>16</v>
      </c>
      <c r="H34" s="2" t="s">
        <v>17</v>
      </c>
    </row>
    <row r="35" spans="1:8" ht="48" customHeight="1" x14ac:dyDescent="0.25">
      <c r="A35" s="1">
        <v>45575</v>
      </c>
      <c r="B35" s="12">
        <f>MONTH(projeto_caixa_dio[[#This Row],[Data]])</f>
        <v>10</v>
      </c>
      <c r="C35" s="2" t="s">
        <v>13</v>
      </c>
      <c r="D35" s="2" t="s">
        <v>26</v>
      </c>
      <c r="E35" s="2" t="s">
        <v>61</v>
      </c>
      <c r="F35" s="6">
        <v>350</v>
      </c>
      <c r="G35" s="2" t="s">
        <v>20</v>
      </c>
      <c r="H35" s="2" t="s">
        <v>17</v>
      </c>
    </row>
    <row r="36" spans="1:8" ht="48" customHeight="1" x14ac:dyDescent="0.25">
      <c r="A36" s="1">
        <v>45578</v>
      </c>
      <c r="B36" s="12">
        <f>MONTH(projeto_caixa_dio[[#This Row],[Data]])</f>
        <v>10</v>
      </c>
      <c r="C36" s="2" t="s">
        <v>13</v>
      </c>
      <c r="D36" s="2" t="s">
        <v>28</v>
      </c>
      <c r="E36" s="2" t="s">
        <v>62</v>
      </c>
      <c r="F36" s="6">
        <v>400</v>
      </c>
      <c r="G36" s="2" t="s">
        <v>11</v>
      </c>
      <c r="H36" s="2" t="s">
        <v>21</v>
      </c>
    </row>
    <row r="37" spans="1:8" ht="48" customHeight="1" x14ac:dyDescent="0.25">
      <c r="A37" s="1">
        <v>45580</v>
      </c>
      <c r="B37" s="12">
        <f>MONTH(projeto_caixa_dio[[#This Row],[Data]])</f>
        <v>10</v>
      </c>
      <c r="C37" s="2" t="s">
        <v>13</v>
      </c>
      <c r="D37" s="2" t="s">
        <v>32</v>
      </c>
      <c r="E37" s="2" t="s">
        <v>63</v>
      </c>
      <c r="F37" s="6">
        <v>450</v>
      </c>
      <c r="G37" s="2" t="s">
        <v>16</v>
      </c>
      <c r="H37" s="2" t="s">
        <v>21</v>
      </c>
    </row>
    <row r="38" spans="1:8" ht="48" customHeight="1" x14ac:dyDescent="0.25">
      <c r="A38" s="1">
        <v>45583</v>
      </c>
      <c r="B38" s="12">
        <f>MONTH(projeto_caixa_dio[[#This Row],[Data]])</f>
        <v>10</v>
      </c>
      <c r="C38" s="2" t="s">
        <v>8</v>
      </c>
      <c r="D38" s="2" t="s">
        <v>64</v>
      </c>
      <c r="E38" s="2" t="s">
        <v>65</v>
      </c>
      <c r="F38" s="6">
        <v>1500</v>
      </c>
      <c r="G38" s="2" t="s">
        <v>11</v>
      </c>
      <c r="H38" s="2" t="s">
        <v>12</v>
      </c>
    </row>
    <row r="39" spans="1:8" ht="48" customHeight="1" x14ac:dyDescent="0.25">
      <c r="A39" s="1">
        <v>45583</v>
      </c>
      <c r="B39" s="12">
        <f>MONTH(projeto_caixa_dio[[#This Row],[Data]])</f>
        <v>10</v>
      </c>
      <c r="C39" s="2" t="s">
        <v>13</v>
      </c>
      <c r="D39" s="2" t="s">
        <v>34</v>
      </c>
      <c r="E39" s="2" t="s">
        <v>66</v>
      </c>
      <c r="F39" s="6">
        <v>300</v>
      </c>
      <c r="G39" s="2" t="s">
        <v>20</v>
      </c>
      <c r="H39" s="2" t="s">
        <v>17</v>
      </c>
    </row>
    <row r="40" spans="1:8" ht="48" customHeight="1" x14ac:dyDescent="0.25">
      <c r="A40" s="1">
        <v>45585</v>
      </c>
      <c r="B40" s="12">
        <f>MONTH(projeto_caixa_dio[[#This Row],[Data]])</f>
        <v>10</v>
      </c>
      <c r="C40" s="2" t="s">
        <v>13</v>
      </c>
      <c r="D40" s="2" t="s">
        <v>36</v>
      </c>
      <c r="E40" s="2" t="s">
        <v>67</v>
      </c>
      <c r="F40" s="6">
        <v>800</v>
      </c>
      <c r="G40" s="2" t="s">
        <v>11</v>
      </c>
      <c r="H40" s="2" t="s">
        <v>21</v>
      </c>
    </row>
    <row r="41" spans="1:8" ht="48" customHeight="1" x14ac:dyDescent="0.25">
      <c r="A41" s="1">
        <v>45587</v>
      </c>
      <c r="B41" s="12">
        <f>MONTH(projeto_caixa_dio[[#This Row],[Data]])</f>
        <v>10</v>
      </c>
      <c r="C41" s="2" t="s">
        <v>13</v>
      </c>
      <c r="D41" s="2" t="s">
        <v>38</v>
      </c>
      <c r="E41" s="2" t="s">
        <v>68</v>
      </c>
      <c r="F41" s="6">
        <v>250</v>
      </c>
      <c r="G41" s="2" t="s">
        <v>20</v>
      </c>
      <c r="H41" s="2" t="s">
        <v>17</v>
      </c>
    </row>
    <row r="42" spans="1:8" ht="48" customHeight="1" x14ac:dyDescent="0.25">
      <c r="A42" s="1">
        <v>45589</v>
      </c>
      <c r="B42" s="12">
        <f>MONTH(projeto_caixa_dio[[#This Row],[Data]])</f>
        <v>10</v>
      </c>
      <c r="C42" s="2" t="s">
        <v>13</v>
      </c>
      <c r="D42" s="2" t="s">
        <v>42</v>
      </c>
      <c r="E42" s="2" t="s">
        <v>69</v>
      </c>
      <c r="F42" s="6">
        <v>150</v>
      </c>
      <c r="G42" s="2" t="s">
        <v>16</v>
      </c>
      <c r="H42" s="2" t="s">
        <v>21</v>
      </c>
    </row>
    <row r="43" spans="1:8" ht="48" customHeight="1" x14ac:dyDescent="0.25">
      <c r="A43" s="1">
        <v>45591</v>
      </c>
      <c r="B43" s="12">
        <f>MONTH(projeto_caixa_dio[[#This Row],[Data]])</f>
        <v>10</v>
      </c>
      <c r="C43" s="2" t="s">
        <v>13</v>
      </c>
      <c r="D43" s="2" t="s">
        <v>40</v>
      </c>
      <c r="E43" s="2" t="s">
        <v>70</v>
      </c>
      <c r="F43" s="6">
        <v>250</v>
      </c>
      <c r="G43" s="2" t="s">
        <v>11</v>
      </c>
      <c r="H43" s="2" t="s">
        <v>17</v>
      </c>
    </row>
    <row r="44" spans="1:8" ht="48" customHeight="1" x14ac:dyDescent="0.25">
      <c r="A44" s="1">
        <v>45595</v>
      </c>
      <c r="B44" s="12">
        <f>MONTH(projeto_caixa_dio[[#This Row],[Data]])</f>
        <v>10</v>
      </c>
      <c r="C44" s="2" t="s">
        <v>13</v>
      </c>
      <c r="D44" s="2" t="s">
        <v>46</v>
      </c>
      <c r="E44" s="2" t="s">
        <v>71</v>
      </c>
      <c r="F44" s="6">
        <v>220</v>
      </c>
      <c r="G44" s="2" t="s">
        <v>11</v>
      </c>
      <c r="H44" s="2" t="s">
        <v>17</v>
      </c>
    </row>
    <row r="45" spans="1:8" ht="48" customHeight="1" x14ac:dyDescent="0.25">
      <c r="A45" s="1">
        <v>45596</v>
      </c>
      <c r="B45" s="12">
        <f>MONTH(projeto_caixa_dio[[#This Row],[Data]])</f>
        <v>10</v>
      </c>
      <c r="C45" s="2" t="s">
        <v>13</v>
      </c>
      <c r="D45" s="2" t="s">
        <v>44</v>
      </c>
      <c r="E45" s="2" t="s">
        <v>72</v>
      </c>
      <c r="F45" s="6">
        <v>500</v>
      </c>
      <c r="G45" s="2" t="s">
        <v>20</v>
      </c>
      <c r="H45" s="2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A4E0-3598-4500-9A79-E1AD42F71823}">
  <sheetPr>
    <tabColor rgb="FF0070C0"/>
  </sheetPr>
  <dimension ref="A3:U3"/>
  <sheetViews>
    <sheetView showGridLines="0" showRowColHeaders="0" tabSelected="1" zoomScale="80" zoomScaleNormal="80" workbookViewId="0">
      <selection activeCell="U24" sqref="U24"/>
    </sheetView>
  </sheetViews>
  <sheetFormatPr defaultColWidth="0" defaultRowHeight="15" x14ac:dyDescent="0.25"/>
  <cols>
    <col min="1" max="1" width="18.42578125" style="9" customWidth="1"/>
    <col min="2" max="21" width="9.140625" style="10" customWidth="1"/>
    <col min="22" max="16384" width="9.140625" hidden="1"/>
  </cols>
  <sheetData>
    <row r="3" spans="17:17" x14ac:dyDescent="0.25">
      <c r="Q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4035-9A91-4483-ADAB-8F182165EC33}">
  <sheetPr>
    <tabColor rgb="FF0070C0"/>
  </sheetPr>
  <dimension ref="C1:F33"/>
  <sheetViews>
    <sheetView workbookViewId="0">
      <selection activeCell="N14" sqref="N14"/>
    </sheetView>
  </sheetViews>
  <sheetFormatPr defaultRowHeight="15" x14ac:dyDescent="0.25"/>
  <cols>
    <col min="3" max="3" width="20.7109375" customWidth="1"/>
    <col min="4" max="4" width="20.42578125" customWidth="1"/>
  </cols>
  <sheetData>
    <row r="1" spans="3:6" s="9" customFormat="1" ht="29.25" customHeight="1" x14ac:dyDescent="0.25"/>
    <row r="4" spans="3:6" x14ac:dyDescent="0.25">
      <c r="C4" s="19" t="s">
        <v>80</v>
      </c>
      <c r="D4" s="5">
        <f>SUM(Tabela2[[#Data],[#Totals],[Depósito reservado]])</f>
        <v>3110</v>
      </c>
    </row>
    <row r="5" spans="3:6" x14ac:dyDescent="0.25">
      <c r="C5" s="19" t="s">
        <v>81</v>
      </c>
      <c r="D5" s="18">
        <v>20000</v>
      </c>
    </row>
    <row r="6" spans="3:6" x14ac:dyDescent="0.25">
      <c r="C6" s="14" t="s">
        <v>78</v>
      </c>
      <c r="D6" s="14" t="s">
        <v>79</v>
      </c>
      <c r="E6" s="13"/>
      <c r="F6" s="13"/>
    </row>
    <row r="7" spans="3:6" x14ac:dyDescent="0.25">
      <c r="C7" s="16">
        <v>45598</v>
      </c>
      <c r="D7" s="17">
        <v>141</v>
      </c>
    </row>
    <row r="8" spans="3:6" x14ac:dyDescent="0.25">
      <c r="C8" s="16">
        <v>45599</v>
      </c>
      <c r="D8" s="17">
        <v>145</v>
      </c>
    </row>
    <row r="9" spans="3:6" x14ac:dyDescent="0.25">
      <c r="C9" s="16">
        <v>45600</v>
      </c>
      <c r="D9" s="17">
        <v>17</v>
      </c>
    </row>
    <row r="10" spans="3:6" x14ac:dyDescent="0.25">
      <c r="C10" s="16">
        <v>45601</v>
      </c>
      <c r="D10" s="17">
        <v>435</v>
      </c>
    </row>
    <row r="11" spans="3:6" x14ac:dyDescent="0.25">
      <c r="C11" s="16">
        <v>45602</v>
      </c>
      <c r="D11" s="17">
        <v>393</v>
      </c>
    </row>
    <row r="12" spans="3:6" x14ac:dyDescent="0.25">
      <c r="C12" s="16">
        <v>45603</v>
      </c>
      <c r="D12" s="17">
        <v>210</v>
      </c>
    </row>
    <row r="13" spans="3:6" x14ac:dyDescent="0.25">
      <c r="C13" s="16">
        <v>45604</v>
      </c>
      <c r="D13" s="17">
        <v>455</v>
      </c>
    </row>
    <row r="14" spans="3:6" x14ac:dyDescent="0.25">
      <c r="C14" s="16">
        <v>45605</v>
      </c>
      <c r="D14" s="17">
        <v>243</v>
      </c>
    </row>
    <row r="15" spans="3:6" x14ac:dyDescent="0.25">
      <c r="C15" s="16">
        <v>45606</v>
      </c>
      <c r="D15" s="17">
        <v>213</v>
      </c>
    </row>
    <row r="16" spans="3:6" x14ac:dyDescent="0.25">
      <c r="C16" s="16">
        <v>45607</v>
      </c>
      <c r="D16" s="17">
        <v>218</v>
      </c>
    </row>
    <row r="17" spans="3:4" x14ac:dyDescent="0.25">
      <c r="C17" s="16">
        <v>45608</v>
      </c>
      <c r="D17" s="17">
        <v>341</v>
      </c>
    </row>
    <row r="18" spans="3:4" x14ac:dyDescent="0.25">
      <c r="C18" s="16">
        <v>45609</v>
      </c>
      <c r="D18" s="17">
        <v>216</v>
      </c>
    </row>
    <row r="19" spans="3:4" x14ac:dyDescent="0.25">
      <c r="C19" s="16">
        <v>45610</v>
      </c>
      <c r="D19" s="17">
        <v>33</v>
      </c>
    </row>
    <row r="20" spans="3:4" x14ac:dyDescent="0.25">
      <c r="C20" s="16">
        <v>45611</v>
      </c>
      <c r="D20" s="17">
        <v>50</v>
      </c>
    </row>
    <row r="21" spans="3:4" x14ac:dyDescent="0.25">
      <c r="C21" s="15"/>
      <c r="D21" s="17"/>
    </row>
    <row r="22" spans="3:4" x14ac:dyDescent="0.25">
      <c r="D22" s="17"/>
    </row>
    <row r="23" spans="3:4" x14ac:dyDescent="0.25">
      <c r="D23" s="17"/>
    </row>
    <row r="24" spans="3:4" x14ac:dyDescent="0.25">
      <c r="D24" s="17"/>
    </row>
    <row r="25" spans="3:4" x14ac:dyDescent="0.25">
      <c r="D25" s="17"/>
    </row>
    <row r="26" spans="3:4" x14ac:dyDescent="0.25">
      <c r="D26" s="17"/>
    </row>
    <row r="27" spans="3:4" x14ac:dyDescent="0.25">
      <c r="D27" s="17"/>
    </row>
    <row r="28" spans="3:4" x14ac:dyDescent="0.25">
      <c r="D28" s="17"/>
    </row>
    <row r="29" spans="3:4" x14ac:dyDescent="0.25">
      <c r="D29" s="17"/>
    </row>
    <row r="30" spans="3:4" x14ac:dyDescent="0.25">
      <c r="D30" s="17"/>
    </row>
    <row r="31" spans="3:4" x14ac:dyDescent="0.25">
      <c r="D31" s="17"/>
    </row>
    <row r="32" spans="3:4" x14ac:dyDescent="0.25">
      <c r="D32" s="17"/>
    </row>
    <row r="33" spans="4:4" x14ac:dyDescent="0.25">
      <c r="D33" s="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D4E6-3AC6-4753-ACD1-BF522CC161DC}">
  <sheetPr>
    <tabColor rgb="FF0070C0"/>
  </sheetPr>
  <dimension ref="F6:K26"/>
  <sheetViews>
    <sheetView topLeftCell="A4" workbookViewId="0">
      <selection activeCell="J23" sqref="J23"/>
    </sheetView>
  </sheetViews>
  <sheetFormatPr defaultRowHeight="15" x14ac:dyDescent="0.25"/>
  <cols>
    <col min="6" max="6" width="20.85546875" bestFit="1" customWidth="1"/>
    <col min="7" max="7" width="13.85546875" bestFit="1" customWidth="1"/>
    <col min="10" max="10" width="18" bestFit="1" customWidth="1"/>
    <col min="11" max="11" width="13.85546875" bestFit="1" customWidth="1"/>
  </cols>
  <sheetData>
    <row r="6" spans="6:11" x14ac:dyDescent="0.25">
      <c r="J6" s="7" t="s">
        <v>1</v>
      </c>
      <c r="K6" t="s">
        <v>8</v>
      </c>
    </row>
    <row r="7" spans="6:11" x14ac:dyDescent="0.25">
      <c r="F7" s="7" t="s">
        <v>1</v>
      </c>
      <c r="G7" t="s">
        <v>76</v>
      </c>
    </row>
    <row r="8" spans="6:11" x14ac:dyDescent="0.25">
      <c r="J8" s="7" t="s">
        <v>73</v>
      </c>
      <c r="K8" t="s">
        <v>75</v>
      </c>
    </row>
    <row r="9" spans="6:11" x14ac:dyDescent="0.25">
      <c r="F9" s="7" t="s">
        <v>73</v>
      </c>
      <c r="G9" t="s">
        <v>75</v>
      </c>
      <c r="J9" s="8" t="s">
        <v>30</v>
      </c>
      <c r="K9" s="5">
        <v>800</v>
      </c>
    </row>
    <row r="10" spans="6:11" x14ac:dyDescent="0.25">
      <c r="F10" s="8" t="s">
        <v>14</v>
      </c>
      <c r="G10" s="5">
        <v>550</v>
      </c>
      <c r="J10" s="8" t="s">
        <v>9</v>
      </c>
      <c r="K10" s="5">
        <v>5000</v>
      </c>
    </row>
    <row r="11" spans="6:11" x14ac:dyDescent="0.25">
      <c r="F11" s="8" t="s">
        <v>40</v>
      </c>
      <c r="G11" s="5">
        <v>80</v>
      </c>
      <c r="J11" s="8" t="s">
        <v>74</v>
      </c>
      <c r="K11" s="5">
        <v>5800</v>
      </c>
    </row>
    <row r="12" spans="6:11" x14ac:dyDescent="0.25">
      <c r="F12" s="8" t="s">
        <v>26</v>
      </c>
      <c r="G12" s="5">
        <v>400</v>
      </c>
    </row>
    <row r="13" spans="6:11" x14ac:dyDescent="0.25">
      <c r="F13" s="8" t="s">
        <v>34</v>
      </c>
      <c r="G13" s="5">
        <v>1200</v>
      </c>
    </row>
    <row r="14" spans="6:11" x14ac:dyDescent="0.25">
      <c r="F14" s="8" t="s">
        <v>46</v>
      </c>
      <c r="G14" s="5">
        <v>350</v>
      </c>
    </row>
    <row r="15" spans="6:11" x14ac:dyDescent="0.25">
      <c r="F15" s="8" t="s">
        <v>30</v>
      </c>
      <c r="G15" s="5">
        <v>800</v>
      </c>
    </row>
    <row r="16" spans="6:11" x14ac:dyDescent="0.25">
      <c r="F16" s="8" t="s">
        <v>22</v>
      </c>
      <c r="G16" s="5">
        <v>120</v>
      </c>
    </row>
    <row r="17" spans="6:7" x14ac:dyDescent="0.25">
      <c r="F17" s="8" t="s">
        <v>42</v>
      </c>
      <c r="G17" s="5">
        <v>200</v>
      </c>
    </row>
    <row r="18" spans="6:7" x14ac:dyDescent="0.25">
      <c r="F18" s="8" t="s">
        <v>38</v>
      </c>
      <c r="G18" s="5">
        <v>180</v>
      </c>
    </row>
    <row r="19" spans="6:7" x14ac:dyDescent="0.25">
      <c r="F19" s="8" t="s">
        <v>9</v>
      </c>
      <c r="G19" s="5">
        <v>5000</v>
      </c>
    </row>
    <row r="20" spans="6:7" x14ac:dyDescent="0.25">
      <c r="F20" s="8" t="s">
        <v>24</v>
      </c>
      <c r="G20" s="5">
        <v>250</v>
      </c>
    </row>
    <row r="21" spans="6:7" x14ac:dyDescent="0.25">
      <c r="F21" s="8" t="s">
        <v>32</v>
      </c>
      <c r="G21" s="5">
        <v>150</v>
      </c>
    </row>
    <row r="22" spans="6:7" x14ac:dyDescent="0.25">
      <c r="F22" s="8" t="s">
        <v>18</v>
      </c>
      <c r="G22" s="5">
        <v>300</v>
      </c>
    </row>
    <row r="23" spans="6:7" x14ac:dyDescent="0.25">
      <c r="F23" s="8" t="s">
        <v>36</v>
      </c>
      <c r="G23" s="5">
        <v>450</v>
      </c>
    </row>
    <row r="24" spans="6:7" x14ac:dyDescent="0.25">
      <c r="F24" s="8" t="s">
        <v>28</v>
      </c>
      <c r="G24" s="5">
        <v>600</v>
      </c>
    </row>
    <row r="25" spans="6:7" x14ac:dyDescent="0.25">
      <c r="F25" s="8" t="s">
        <v>44</v>
      </c>
      <c r="G25" s="5">
        <v>750</v>
      </c>
    </row>
    <row r="26" spans="6:7" x14ac:dyDescent="0.25">
      <c r="F26" s="8" t="s">
        <v>74</v>
      </c>
      <c r="G26" s="5">
        <v>11380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Dashboard</vt:lpstr>
      <vt:lpstr>Caixinha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Santos</dc:creator>
  <cp:lastModifiedBy>Familia Santos</cp:lastModifiedBy>
  <dcterms:created xsi:type="dcterms:W3CDTF">2024-12-24T01:47:37Z</dcterms:created>
  <dcterms:modified xsi:type="dcterms:W3CDTF">2024-12-28T02:52:56Z</dcterms:modified>
</cp:coreProperties>
</file>